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A:\Jun22\"/>
    </mc:Choice>
  </mc:AlternateContent>
  <bookViews>
    <workbookView xWindow="830" yWindow="950" windowWidth="10490" windowHeight="6900" tabRatio="824" activeTab="2"/>
  </bookViews>
  <sheets>
    <sheet name="Dates" sheetId="33" r:id="rId1"/>
    <sheet name="Contents" sheetId="41" r:id="rId2"/>
    <sheet name="1tab" sheetId="47" r:id="rId3"/>
    <sheet name="2tab" sheetId="14" r:id="rId4"/>
    <sheet name="3atab" sheetId="39" r:id="rId5"/>
    <sheet name="3btab" sheetId="38" r:id="rId6"/>
    <sheet name="3ctab" sheetId="40" r:id="rId7"/>
    <sheet name="3dtab" sheetId="42" r:id="rId8"/>
    <sheet name="4atab" sheetId="13" r:id="rId9"/>
    <sheet name="4btab" sheetId="35" r:id="rId10"/>
    <sheet name="4ctab" sheetId="30" r:id="rId11"/>
    <sheet name="5atab" sheetId="15" r:id="rId12"/>
    <sheet name="5btab" sheetId="26" r:id="rId13"/>
    <sheet name="6tab" sheetId="20" r:id="rId14"/>
    <sheet name="7atab" sheetId="18" r:id="rId15"/>
    <sheet name="7btab" sheetId="25" r:id="rId16"/>
    <sheet name="7ctab" sheetId="24" r:id="rId17"/>
    <sheet name="7d(1)tab" sheetId="43" r:id="rId18"/>
    <sheet name="7d(2)tab" sheetId="44" r:id="rId19"/>
    <sheet name="8atab" sheetId="45" r:id="rId20"/>
    <sheet name="8btab" sheetId="46" r:id="rId21"/>
    <sheet name="9atab" sheetId="17" r:id="rId22"/>
    <sheet name="9btab" sheetId="31" r:id="rId23"/>
    <sheet name="9ctab" sheetId="37" r:id="rId24"/>
  </sheets>
  <definedNames>
    <definedName name="_Order1" hidden="1">255</definedName>
    <definedName name="_Order2" hidden="1">255</definedName>
    <definedName name="_Regression_Int" localSheetId="2" hidden="1">1</definedName>
    <definedName name="_Regression_Int" localSheetId="3" hidden="1">1</definedName>
    <definedName name="_Regression_Int" localSheetId="8" hidden="1">1</definedName>
    <definedName name="_Regression_Int" localSheetId="10" hidden="1">1</definedName>
    <definedName name="_Regression_Int" localSheetId="11" hidden="1">1</definedName>
    <definedName name="_Regression_Int" localSheetId="12" hidden="1">1</definedName>
    <definedName name="_Regression_Int" localSheetId="13" hidden="1">1</definedName>
    <definedName name="_Regression_Int" localSheetId="14" hidden="1">1</definedName>
    <definedName name="_Regression_Int" localSheetId="15" hidden="1">1</definedName>
    <definedName name="_Regression_Int" localSheetId="16" hidden="1">1</definedName>
    <definedName name="_Regression_Int" localSheetId="17" hidden="1">1</definedName>
    <definedName name="_Regression_Int" localSheetId="18" hidden="1">1</definedName>
    <definedName name="_Regression_Int" localSheetId="21" hidden="1">1</definedName>
    <definedName name="_Regression_Int" localSheetId="22" hidden="1">1</definedName>
    <definedName name="HTML_CodePage" hidden="1">1252</definedName>
    <definedName name="HTML_Description" hidden="1">""</definedName>
    <definedName name="HTML_Email" hidden="1">""</definedName>
    <definedName name="HTML_Header" localSheetId="3" hidden="1">"US_PRICE"</definedName>
    <definedName name="HTML_Header" localSheetId="13" hidden="1">"US_COAL"</definedName>
    <definedName name="HTML_Header" hidden="1">""</definedName>
    <definedName name="HTML_LastUpdate" localSheetId="3" hidden="1">"5/28/98"</definedName>
    <definedName name="HTML_LastUpdate" localSheetId="13" hidden="1">"5/15/98"</definedName>
    <definedName name="HTML_LastUpdate" hidden="1">"6/2/98"</definedName>
    <definedName name="HTML_LineAfter" hidden="1">FALSE</definedName>
    <definedName name="HTML_LineBefore" hidden="1">FALSE</definedName>
    <definedName name="HTML_Name" hidden="1">"Arti Choxi -"</definedName>
    <definedName name="HTML_OBDlg2" hidden="1">TRUE</definedName>
    <definedName name="HTML_OBDlg4" hidden="1">TRUE</definedName>
    <definedName name="HTML_OS" hidden="1">0</definedName>
    <definedName name="HTML_PathFile" localSheetId="3" hidden="1">"H:\PRJ\STEO_NEW\MyHTML.htm"</definedName>
    <definedName name="HTML_PathFile" localSheetId="13" hidden="1">"H:\PRJ\STEO_NEW\9tabb.htm"</definedName>
    <definedName name="HTML_PathFile" hidden="1">"H:\PRJ\STEO_NEW\5TABB.htm"</definedName>
    <definedName name="HTML_Title" localSheetId="3" hidden="1">"us_price"</definedName>
    <definedName name="HTML_Title" localSheetId="13" hidden="1">"Us_coal"</definedName>
    <definedName name="HTML_Title" hidden="1">""</definedName>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_xlnm.Print_Area" localSheetId="2">'1tab'!$B$1:$AL$69</definedName>
    <definedName name="_xlnm.Print_Area" localSheetId="3">'2tab'!$B$1:$AL$39</definedName>
    <definedName name="_xlnm.Print_Area" localSheetId="4">'3atab'!$B$1:$AL$46</definedName>
    <definedName name="_xlnm.Print_Area" localSheetId="5">'3btab'!$B$1:$AL$50</definedName>
    <definedName name="_xlnm.Print_Area" localSheetId="6">'3ctab'!$B$1:$AL$36</definedName>
    <definedName name="_xlnm.Print_Area" localSheetId="7">'3dtab'!$B$1:$BV$31</definedName>
    <definedName name="_xlnm.Print_Area" localSheetId="8">'4atab'!$B$1:$AL$63</definedName>
    <definedName name="_xlnm.Print_Area" localSheetId="9">'4btab'!$B$1:$AL$65</definedName>
    <definedName name="_xlnm.Print_Area" localSheetId="10">'4ctab'!$B$1:$AL$27</definedName>
    <definedName name="_xlnm.Print_Area" localSheetId="11">'5atab'!$B$1:$AL$38</definedName>
    <definedName name="_xlnm.Print_Area" localSheetId="12">'5btab'!$B$1:$AL$39</definedName>
    <definedName name="_xlnm.Print_Area" localSheetId="13">'6tab'!$B$1:$AL$45</definedName>
    <definedName name="_xlnm.Print_Area" localSheetId="14">'7atab'!$B$1:$AL$51</definedName>
    <definedName name="_xlnm.Print_Area" localSheetId="15">'7btab'!$B$1:$AL$52</definedName>
    <definedName name="_xlnm.Print_Area" localSheetId="16">'7ctab'!$B$1:$AL$48</definedName>
    <definedName name="_xlnm.Print_Area" localSheetId="17">'7d(1)tab'!$B$1:$N$70</definedName>
    <definedName name="_xlnm.Print_Area" localSheetId="18">'7d(2)tab'!$B$1:$N$63</definedName>
    <definedName name="_xlnm.Print_Area" localSheetId="19">'8atab'!$B$1:$N$59</definedName>
    <definedName name="_xlnm.Print_Area" localSheetId="21">'9atab'!$B$1:$AL$63</definedName>
    <definedName name="_xlnm.Print_Area" localSheetId="22">'9btab'!$B$1:$AL$54</definedName>
    <definedName name="_xlnm.Print_Area" localSheetId="23">'9ctab'!$B$1:$AL$48</definedName>
    <definedName name="_xlnm.Print_Area" localSheetId="1">Contents!$A$3:$B$30</definedName>
  </definedNames>
  <calcPr calcId="152511"/>
</workbook>
</file>

<file path=xl/calcChain.xml><?xml version="1.0" encoding="utf-8"?>
<calcChain xmlns="http://schemas.openxmlformats.org/spreadsheetml/2006/main">
  <c r="B45" i="15" l="1"/>
  <c r="B50" i="37" l="1"/>
  <c r="B65" i="44"/>
  <c r="B74" i="13" l="1"/>
  <c r="B39" i="40" l="1"/>
  <c r="B78" i="47" l="1"/>
  <c r="B54" i="38" l="1"/>
  <c r="B57" i="39"/>
  <c r="B56" i="31" l="1"/>
  <c r="B75" i="17"/>
  <c r="B52" i="46"/>
  <c r="B55" i="45"/>
  <c r="B71" i="43"/>
  <c r="B51" i="24"/>
  <c r="B55" i="25"/>
  <c r="B58" i="18"/>
  <c r="B51" i="20"/>
  <c r="B41" i="26"/>
  <c r="B29" i="30"/>
  <c r="B68" i="35"/>
  <c r="B36" i="42"/>
  <c r="B44" i="14"/>
  <c r="G2" i="33"/>
  <c r="B2" i="47" l="1"/>
  <c r="D7" i="33" l="1"/>
  <c r="B2" i="46" l="1"/>
  <c r="D3" i="33" l="1"/>
  <c r="C3" i="46" l="1"/>
  <c r="O3" i="46" s="1"/>
  <c r="AA3" i="46" s="1"/>
  <c r="AM3" i="46" s="1"/>
  <c r="AY3" i="46" s="1"/>
  <c r="BK3" i="46" s="1"/>
  <c r="C3" i="47"/>
  <c r="O3" i="47" s="1"/>
  <c r="AA3" i="47" s="1"/>
  <c r="AM3" i="47" s="1"/>
  <c r="AY3" i="47" s="1"/>
  <c r="BK3" i="47" s="1"/>
  <c r="B2" i="37"/>
  <c r="B2" i="31"/>
  <c r="B2" i="17"/>
  <c r="B2" i="45"/>
  <c r="B2" i="44"/>
  <c r="B2" i="43"/>
  <c r="B2" i="24"/>
  <c r="B2" i="25"/>
  <c r="B2" i="18"/>
  <c r="B2" i="20"/>
  <c r="B2" i="26"/>
  <c r="B2" i="15"/>
  <c r="B2" i="30"/>
  <c r="B2" i="35"/>
  <c r="B2" i="13"/>
  <c r="B2" i="42"/>
  <c r="B2" i="40"/>
  <c r="B2" i="38"/>
  <c r="B2" i="39"/>
  <c r="B2" i="14"/>
  <c r="D5" i="33"/>
  <c r="C11" i="33" s="1"/>
  <c r="C3" i="45"/>
  <c r="O3" i="45" s="1"/>
  <c r="AA3" i="45" s="1"/>
  <c r="AM3" i="45" s="1"/>
  <c r="AY3" i="45" s="1"/>
  <c r="BK3" i="45" s="1"/>
  <c r="C3" i="44"/>
  <c r="O3" i="44" s="1"/>
  <c r="AA3" i="44" s="1"/>
  <c r="AM3" i="44" s="1"/>
  <c r="AY3" i="44" s="1"/>
  <c r="BK3" i="44" s="1"/>
  <c r="C3" i="43"/>
  <c r="O3" i="43" s="1"/>
  <c r="AA3" i="43" s="1"/>
  <c r="AM3" i="43" s="1"/>
  <c r="AY3" i="43" s="1"/>
  <c r="BK3" i="43" s="1"/>
  <c r="C3" i="42"/>
  <c r="O3" i="42" s="1"/>
  <c r="AA3" i="42" s="1"/>
  <c r="AM3" i="42" s="1"/>
  <c r="AY3" i="42" s="1"/>
  <c r="BK3" i="42" s="1"/>
  <c r="C3" i="14"/>
  <c r="O3" i="14" s="1"/>
  <c r="AA3" i="14" s="1"/>
  <c r="AM3" i="14" s="1"/>
  <c r="AY3" i="14" s="1"/>
  <c r="BK3" i="14" s="1"/>
  <c r="C3" i="39"/>
  <c r="O3" i="39" s="1"/>
  <c r="AA3" i="39" s="1"/>
  <c r="AM3" i="39" s="1"/>
  <c r="AY3" i="39" s="1"/>
  <c r="BK3" i="39" s="1"/>
  <c r="C3" i="38"/>
  <c r="O3" i="38" s="1"/>
  <c r="AA3" i="38" s="1"/>
  <c r="AM3" i="38" s="1"/>
  <c r="AY3" i="38" s="1"/>
  <c r="BK3" i="38" s="1"/>
  <c r="C3" i="40"/>
  <c r="O3" i="40" s="1"/>
  <c r="AA3" i="40" s="1"/>
  <c r="AM3" i="40" s="1"/>
  <c r="AY3" i="40" s="1"/>
  <c r="BK3" i="40" s="1"/>
  <c r="C3" i="13"/>
  <c r="O3" i="13" s="1"/>
  <c r="AA3" i="13" s="1"/>
  <c r="AM3" i="13" s="1"/>
  <c r="AY3" i="13" s="1"/>
  <c r="BK3" i="13" s="1"/>
  <c r="C3" i="35"/>
  <c r="O3" i="35" s="1"/>
  <c r="AA3" i="35" s="1"/>
  <c r="AM3" i="35" s="1"/>
  <c r="AY3" i="35" s="1"/>
  <c r="BK3" i="35" s="1"/>
  <c r="C3" i="30"/>
  <c r="O3" i="30" s="1"/>
  <c r="AA3" i="30" s="1"/>
  <c r="AM3" i="30" s="1"/>
  <c r="AY3" i="30" s="1"/>
  <c r="BK3" i="30" s="1"/>
  <c r="C3" i="15"/>
  <c r="O3" i="15" s="1"/>
  <c r="AA3" i="15" s="1"/>
  <c r="AM3" i="15" s="1"/>
  <c r="AY3" i="15" s="1"/>
  <c r="BK3" i="15" s="1"/>
  <c r="C3" i="26"/>
  <c r="O3" i="26" s="1"/>
  <c r="AA3" i="26" s="1"/>
  <c r="AM3" i="26" s="1"/>
  <c r="AY3" i="26" s="1"/>
  <c r="BK3" i="26" s="1"/>
  <c r="C3" i="20"/>
  <c r="O3" i="20" s="1"/>
  <c r="AA3" i="20" s="1"/>
  <c r="AM3" i="20" s="1"/>
  <c r="AY3" i="20" s="1"/>
  <c r="BK3" i="20" s="1"/>
  <c r="C3" i="18"/>
  <c r="O3" i="18" s="1"/>
  <c r="AA3" i="18" s="1"/>
  <c r="AM3" i="18" s="1"/>
  <c r="AY3" i="18" s="1"/>
  <c r="BK3" i="18" s="1"/>
  <c r="C3" i="25"/>
  <c r="O3" i="25" s="1"/>
  <c r="AA3" i="25" s="1"/>
  <c r="AM3" i="25" s="1"/>
  <c r="AY3" i="25" s="1"/>
  <c r="BK3" i="25" s="1"/>
  <c r="C3" i="24"/>
  <c r="O3" i="24" s="1"/>
  <c r="AA3" i="24" s="1"/>
  <c r="AM3" i="24" s="1"/>
  <c r="AY3" i="24" s="1"/>
  <c r="BK3" i="24" s="1"/>
  <c r="C3" i="17"/>
  <c r="O3" i="17" s="1"/>
  <c r="AA3" i="17" s="1"/>
  <c r="AM3" i="17" s="1"/>
  <c r="AY3" i="17" s="1"/>
  <c r="BK3" i="17" s="1"/>
  <c r="C3" i="31"/>
  <c r="O3" i="31" s="1"/>
  <c r="AA3" i="31" s="1"/>
  <c r="AM3" i="31" s="1"/>
  <c r="AY3" i="31" s="1"/>
  <c r="BK3" i="31" s="1"/>
  <c r="C3" i="37"/>
  <c r="O3" i="37" s="1"/>
  <c r="AA3" i="37" s="1"/>
  <c r="AM3" i="37" s="1"/>
  <c r="AY3" i="37" s="1"/>
  <c r="BK3" i="37" s="1"/>
  <c r="B6" i="41"/>
  <c r="C13" i="33" l="1"/>
  <c r="D11" i="33"/>
  <c r="O11" i="33"/>
  <c r="E11" i="33" l="1"/>
  <c r="AA11" i="33"/>
  <c r="D13" i="33"/>
  <c r="O13" i="33"/>
  <c r="P11" i="33"/>
  <c r="E13" i="33" l="1"/>
  <c r="F11" i="33"/>
  <c r="AA13" i="33"/>
  <c r="AB11" i="33"/>
  <c r="AM11" i="33"/>
  <c r="F13" i="33"/>
  <c r="P13" i="33"/>
  <c r="Q11" i="33"/>
  <c r="G11" i="33"/>
  <c r="AB13" i="33" l="1"/>
  <c r="AC11" i="33"/>
  <c r="AY11" i="33"/>
  <c r="AN11" i="33"/>
  <c r="AM13" i="33"/>
  <c r="R11" i="33"/>
  <c r="G13" i="33"/>
  <c r="Q13" i="33"/>
  <c r="H11" i="33"/>
  <c r="AC13" i="33" l="1"/>
  <c r="AD11" i="33"/>
  <c r="AO11" i="33"/>
  <c r="BK11" i="33"/>
  <c r="AY13" i="33"/>
  <c r="AZ11" i="33"/>
  <c r="AN13" i="33"/>
  <c r="S11" i="33"/>
  <c r="R13" i="33"/>
  <c r="H13" i="33"/>
  <c r="BK13" i="33"/>
  <c r="AZ13" i="33"/>
  <c r="AO13" i="33"/>
  <c r="AD13" i="33"/>
  <c r="I11" i="33"/>
  <c r="AE11" i="33"/>
  <c r="AP11" i="33"/>
  <c r="BL11" i="33"/>
  <c r="BA11" i="33"/>
  <c r="T11" i="33" l="1"/>
  <c r="S13" i="33"/>
  <c r="I13" i="33"/>
  <c r="BL13" i="33"/>
  <c r="AE13" i="33"/>
  <c r="AP13" i="33"/>
  <c r="BA13" i="33"/>
  <c r="J11" i="33"/>
  <c r="AF11" i="33"/>
  <c r="BB11" i="33"/>
  <c r="U11" i="33"/>
  <c r="BM11" i="33"/>
  <c r="AQ11" i="33"/>
  <c r="T13" i="33" l="1"/>
  <c r="J13" i="33"/>
  <c r="AF13" i="33"/>
  <c r="BB13" i="33"/>
  <c r="BM13" i="33"/>
  <c r="AQ13" i="33"/>
  <c r="U13" i="33"/>
  <c r="K11" i="33"/>
  <c r="BC11" i="33"/>
  <c r="AG11" i="33"/>
  <c r="BN11" i="33"/>
  <c r="AR11" i="33"/>
  <c r="V11" i="33"/>
  <c r="K13" i="33" l="1"/>
  <c r="V13" i="33"/>
  <c r="AR13" i="33"/>
  <c r="AG13" i="33"/>
  <c r="BN13" i="33"/>
  <c r="BC13" i="33"/>
  <c r="L11" i="33"/>
  <c r="AS11" i="33"/>
  <c r="BO11" i="33"/>
  <c r="AH11" i="33"/>
  <c r="W11" i="33"/>
  <c r="BD11" i="33"/>
  <c r="L13" i="33" l="1"/>
  <c r="BO13" i="33"/>
  <c r="BD13" i="33"/>
  <c r="AS13" i="33"/>
  <c r="W13" i="33"/>
  <c r="AH13" i="33"/>
  <c r="M11" i="33"/>
  <c r="AI11" i="33"/>
  <c r="BP11" i="33"/>
  <c r="X11" i="33"/>
  <c r="BE11" i="33"/>
  <c r="AT11" i="33"/>
  <c r="M13" i="33" l="1"/>
  <c r="AT13" i="33"/>
  <c r="AI13" i="33"/>
  <c r="X13" i="33"/>
  <c r="BP13" i="33"/>
  <c r="BE13" i="33"/>
  <c r="N11" i="33"/>
  <c r="BQ11" i="33"/>
  <c r="BF11" i="33"/>
  <c r="AU11" i="33"/>
  <c r="Y11" i="33"/>
  <c r="AJ11" i="33"/>
  <c r="AJ13" i="33" l="1"/>
  <c r="BQ13" i="33"/>
  <c r="BF13" i="33"/>
  <c r="AU13" i="33"/>
  <c r="Y13" i="33"/>
  <c r="N13" i="33"/>
  <c r="AV11" i="33"/>
  <c r="AK11" i="33"/>
  <c r="BR11" i="33"/>
  <c r="Z11" i="33"/>
  <c r="BG11" i="33"/>
  <c r="BR13" i="33" l="1"/>
  <c r="AV13" i="33"/>
  <c r="Z13" i="33"/>
  <c r="AK13" i="33"/>
  <c r="BG13" i="33"/>
  <c r="BH11" i="33"/>
  <c r="BS11" i="33"/>
  <c r="AL11" i="33"/>
  <c r="AW11" i="33"/>
  <c r="AW13" i="33" l="1"/>
  <c r="BS13" i="33"/>
  <c r="BH13" i="33"/>
  <c r="AL13" i="33"/>
  <c r="AX11" i="33"/>
  <c r="BT11" i="33"/>
  <c r="BI11" i="33"/>
  <c r="BT13" i="33" l="1"/>
  <c r="BI13" i="33"/>
  <c r="AX13" i="33"/>
  <c r="BJ11" i="33"/>
  <c r="BU11" i="33"/>
  <c r="BU13" i="33" l="1"/>
  <c r="BJ13" i="33"/>
  <c r="BV11" i="33"/>
  <c r="BV13" i="33" l="1"/>
</calcChain>
</file>

<file path=xl/sharedStrings.xml><?xml version="1.0" encoding="utf-8"?>
<sst xmlns="http://schemas.openxmlformats.org/spreadsheetml/2006/main" count="3857" uniqueCount="1408">
  <si>
    <t>(a) Conventional hydroelectric power only.  Hydroelectricity generated by pumped storage is not included in renewable energy.</t>
  </si>
  <si>
    <t>(b) Total highway travel includes gasoline and diesel fuel vehicles.</t>
  </si>
  <si>
    <r>
      <t>Historical data</t>
    </r>
    <r>
      <rPr>
        <sz val="8"/>
        <rFont val="Arial"/>
        <family val="2"/>
      </rPr>
      <t>: Latest data available from U.S. Department of Commerce, Bureau of Economic Analysis; Federal Reserve System, Statistical release G17.</t>
    </r>
  </si>
  <si>
    <t>U.S. Cooling Degree-Days</t>
  </si>
  <si>
    <t>ESICUUS</t>
  </si>
  <si>
    <t>ESCMUUS</t>
  </si>
  <si>
    <t xml:space="preserve">   Henry Hub Spot Price</t>
  </si>
  <si>
    <t>Residential Sector</t>
  </si>
  <si>
    <t>Commercial Sector</t>
  </si>
  <si>
    <t>Percent change from prior year</t>
  </si>
  <si>
    <t xml:space="preserve">   Refiner Prices to End Users</t>
  </si>
  <si>
    <t xml:space="preserve">   Refiner Wholesale Price</t>
  </si>
  <si>
    <t xml:space="preserve">   Gasoline Regular Grade Retail Prices Including Taxes</t>
  </si>
  <si>
    <t xml:space="preserve">   Gasoline All Grades Including Taxes</t>
  </si>
  <si>
    <t>Surplus Crude Oil Production Capacity</t>
  </si>
  <si>
    <t>NGNWPUS</t>
  </si>
  <si>
    <t>DKEUDUS</t>
  </si>
  <si>
    <t>Price Indexes</t>
  </si>
  <si>
    <t>Producer Price Index: All Commodities</t>
  </si>
  <si>
    <t>REICBUS</t>
  </si>
  <si>
    <t>OWICBUS</t>
  </si>
  <si>
    <t>WWCCBUS</t>
  </si>
  <si>
    <t>SORCBUS</t>
  </si>
  <si>
    <t>RERCBUS</t>
  </si>
  <si>
    <t>RETCBUS</t>
  </si>
  <si>
    <t>GDPQXUS_PCT</t>
  </si>
  <si>
    <t>GDPDIUS_PCT</t>
  </si>
  <si>
    <t>YD87OUS_PCT</t>
  </si>
  <si>
    <t>ZOMNIUS_PCT</t>
  </si>
  <si>
    <t>Industrial Sector</t>
  </si>
  <si>
    <t>HVTCBUS</t>
  </si>
  <si>
    <t>GETCBUS</t>
  </si>
  <si>
    <t>SOTCBUS</t>
  </si>
  <si>
    <t xml:space="preserve">   Power Generation Fuel Costs (dollars per million Btu)</t>
  </si>
  <si>
    <t>WWTCBUS</t>
  </si>
  <si>
    <t>OWTCBUS</t>
  </si>
  <si>
    <t>Households (Thousands)</t>
  </si>
  <si>
    <t>ZWCD_NEC</t>
  </si>
  <si>
    <t>ZWCD_MAC</t>
  </si>
  <si>
    <t>ZWCD_ENC</t>
  </si>
  <si>
    <t>ZWCD_WNC</t>
  </si>
  <si>
    <t>ZWCD_ESC</t>
  </si>
  <si>
    <t>ZWCD_WSC</t>
  </si>
  <si>
    <t>EOTCBUS</t>
  </si>
  <si>
    <t>ZWCD_MTN</t>
  </si>
  <si>
    <t>ZWCD_PAC</t>
  </si>
  <si>
    <t>Dry Natural Gas Production</t>
  </si>
  <si>
    <t>Coal Market Indicators</t>
  </si>
  <si>
    <t xml:space="preserve">   Coal Miner Productivity</t>
  </si>
  <si>
    <t xml:space="preserve">   Hydroelectric Power (a) </t>
  </si>
  <si>
    <t>Vehicle Miles Traveled (a)</t>
  </si>
  <si>
    <t>WWICBUS</t>
  </si>
  <si>
    <t xml:space="preserve">   Total Raw Steel Production</t>
  </si>
  <si>
    <t xml:space="preserve">   Cost of Coal to Electric Utilities</t>
  </si>
  <si>
    <t>CLMRHUS</t>
  </si>
  <si>
    <t xml:space="preserve">      (Dollars per million Btu)</t>
  </si>
  <si>
    <t xml:space="preserve">      (Tons per hour)</t>
  </si>
  <si>
    <t xml:space="preserve">      (Million short tons per day)</t>
  </si>
  <si>
    <t>CLSOPUS</t>
  </si>
  <si>
    <t>CLSKPUS</t>
  </si>
  <si>
    <t>CLPS_EP</t>
  </si>
  <si>
    <t xml:space="preserve">      Electric Power Sector</t>
  </si>
  <si>
    <t xml:space="preserve">      Retail and General Industry</t>
  </si>
  <si>
    <t>GECCBUS</t>
  </si>
  <si>
    <t>GEECBUS</t>
  </si>
  <si>
    <t>ZWHD_NEC</t>
  </si>
  <si>
    <t>Table 5b. U.S. Regional Natural Gas Prices</t>
  </si>
  <si>
    <t>ZWHD_MAC</t>
  </si>
  <si>
    <t>ZWHD_ENC</t>
  </si>
  <si>
    <t>ZWHD_WNC</t>
  </si>
  <si>
    <t>ZWHD_ESC</t>
  </si>
  <si>
    <t>ZWHD_WSC</t>
  </si>
  <si>
    <t>ZWHD_MTN</t>
  </si>
  <si>
    <t>ZWHD_PAC</t>
  </si>
  <si>
    <t>RFPS_EP</t>
  </si>
  <si>
    <t>DKPS_EP</t>
  </si>
  <si>
    <t xml:space="preserve">   Residual Fuel (mmb)</t>
  </si>
  <si>
    <t xml:space="preserve">   Distillate Fuel (mmb)</t>
  </si>
  <si>
    <t xml:space="preserve">   Coal (mmst)</t>
  </si>
  <si>
    <t>Total non-OPEC liquids</t>
  </si>
  <si>
    <t xml:space="preserve">      OPEC Total</t>
  </si>
  <si>
    <t xml:space="preserve">   Coal</t>
  </si>
  <si>
    <t xml:space="preserve">   Natural Gas</t>
  </si>
  <si>
    <t xml:space="preserve">   Other Gases</t>
  </si>
  <si>
    <t xml:space="preserve">   Nuclear</t>
  </si>
  <si>
    <t xml:space="preserve">      Geothermal</t>
  </si>
  <si>
    <t xml:space="preserve">      Wind</t>
  </si>
  <si>
    <t>(million barrels per day)</t>
  </si>
  <si>
    <t>Wholesale/Spot</t>
  </si>
  <si>
    <t>End-of-period Fuel Inventories Held by Electric Power Sector</t>
  </si>
  <si>
    <t>(d) Primary stocks are held at the mines and distribution points.</t>
  </si>
  <si>
    <t xml:space="preserve">   Secondary Inventories</t>
  </si>
  <si>
    <t>(billion cubic feet per day)</t>
  </si>
  <si>
    <t xml:space="preserve">   Brent Spot Average</t>
  </si>
  <si>
    <t>BREPUUS</t>
  </si>
  <si>
    <t>(billion kilowatt hours per day)</t>
  </si>
  <si>
    <t>(quadrillion Btu)</t>
  </si>
  <si>
    <t>WNTCBUS</t>
  </si>
  <si>
    <t>WNECBUS</t>
  </si>
  <si>
    <r>
      <t>Table 9a.  U.S. Macroeconomic Indicators and CO</t>
    </r>
    <r>
      <rPr>
        <u/>
        <vertAlign val="subscript"/>
        <sz val="10"/>
        <color indexed="12"/>
        <rFont val="Arial"/>
        <family val="2"/>
      </rPr>
      <t>2</t>
    </r>
    <r>
      <rPr>
        <u/>
        <sz val="10"/>
        <color indexed="12"/>
        <rFont val="Arial"/>
        <family val="2"/>
      </rPr>
      <t xml:space="preserve"> Emissions </t>
    </r>
  </si>
  <si>
    <t>(dollars per barrel)</t>
  </si>
  <si>
    <t>(dollars per million Btu)</t>
  </si>
  <si>
    <t xml:space="preserve">Table Beginning Year--- </t>
  </si>
  <si>
    <t>Crude Oil Production (a)</t>
  </si>
  <si>
    <t>Coal (b)</t>
  </si>
  <si>
    <r>
      <t xml:space="preserve">Crude Oil </t>
    </r>
    <r>
      <rPr>
        <sz val="8"/>
        <color indexed="8"/>
        <rFont val="Arial"/>
        <family val="2"/>
      </rPr>
      <t>(dollars per barrel)</t>
    </r>
  </si>
  <si>
    <r>
      <t xml:space="preserve">   Power Generation Fuel Costs </t>
    </r>
    <r>
      <rPr>
        <sz val="8"/>
        <color indexed="8"/>
        <rFont val="Arial"/>
        <family val="2"/>
      </rPr>
      <t>(dollars per million Btu)</t>
    </r>
  </si>
  <si>
    <t xml:space="preserve">      No. 6 Residual Fuel Oil (a)</t>
  </si>
  <si>
    <t xml:space="preserve">         Fuel Ethanol Production</t>
  </si>
  <si>
    <t xml:space="preserve">   Total Commercial Inventory</t>
  </si>
  <si>
    <t xml:space="preserve">   Commercial Inventory</t>
  </si>
  <si>
    <t xml:space="preserve">         U.S. Total</t>
  </si>
  <si>
    <t xml:space="preserve">   Total Gasoline Inventories</t>
  </si>
  <si>
    <t xml:space="preserve">   Finished Gasoline Inventories</t>
  </si>
  <si>
    <t xml:space="preserve">   Gasoline Blending Components Inventories</t>
  </si>
  <si>
    <t xml:space="preserve">      Lower 48 States (excl GOM)</t>
  </si>
  <si>
    <t xml:space="preserve">         Lower 48 States (excl GOM)</t>
  </si>
  <si>
    <t xml:space="preserve">      Domestic Production (a)</t>
  </si>
  <si>
    <t xml:space="preserve">      Crude Oil Net Imports (c)</t>
  </si>
  <si>
    <t xml:space="preserve">      Crude Oil Adjustment (d)</t>
  </si>
  <si>
    <t xml:space="preserve">      Product Net Imports (c)</t>
  </si>
  <si>
    <t xml:space="preserve">      Product Inventory Net Withdrawals</t>
  </si>
  <si>
    <t xml:space="preserve">      SPR Net Withdrawals</t>
  </si>
  <si>
    <t xml:space="preserve">      Federal GOM (a)</t>
  </si>
  <si>
    <t xml:space="preserve">   Henry Hub Spot (dollars per million Btu) </t>
  </si>
  <si>
    <t>Energy Prices</t>
  </si>
  <si>
    <t>Prices (cents per gallon)</t>
  </si>
  <si>
    <t>Prices are not adjusted for inflation.</t>
  </si>
  <si>
    <t>Prices</t>
  </si>
  <si>
    <t xml:space="preserve">   Henry Hub Spot (dollars per thousand cubic feet)</t>
  </si>
  <si>
    <r>
      <t>Natural Gas</t>
    </r>
    <r>
      <rPr>
        <sz val="8"/>
        <color indexed="8"/>
        <rFont val="Arial"/>
        <family val="2"/>
      </rPr>
      <t/>
    </r>
  </si>
  <si>
    <t>NGHHUUS</t>
  </si>
  <si>
    <t>Balancing Item (b)</t>
  </si>
  <si>
    <t xml:space="preserve">   Electric Power (c)</t>
  </si>
  <si>
    <t xml:space="preserve">   Waste Coal (a)</t>
  </si>
  <si>
    <t>ZWHD_NEC_10YR</t>
  </si>
  <si>
    <t>ZWHD_MAC_10YR</t>
  </si>
  <si>
    <t>ZWHD_ENC_10YR</t>
  </si>
  <si>
    <t>ZWHD_WNC_10YR</t>
  </si>
  <si>
    <t>ZWHD_SAC_10YR</t>
  </si>
  <si>
    <t>ZWHD_ESC_10YR</t>
  </si>
  <si>
    <t>ZWHD_WSC_10YR</t>
  </si>
  <si>
    <t>ZWHD_MTN_10YR</t>
  </si>
  <si>
    <t>ZWHD_PAC_10YR</t>
  </si>
  <si>
    <t>ZWHD_US_10YR</t>
  </si>
  <si>
    <t>ZWCD_NEC_10YR</t>
  </si>
  <si>
    <t>ZWCD_MAC_10YR</t>
  </si>
  <si>
    <t>ZWCD_ENC_10YR</t>
  </si>
  <si>
    <t>ZWCD_WNC_10YR</t>
  </si>
  <si>
    <t>ZWCD_SAC_10YR</t>
  </si>
  <si>
    <t>ZWCD_ESC_10YR</t>
  </si>
  <si>
    <t>ZWCD_WSC_10YR</t>
  </si>
  <si>
    <t>ZWCD_MTN_10YR</t>
  </si>
  <si>
    <t>ZWCD_PAC_10YR</t>
  </si>
  <si>
    <t>ZWCD_US_10YR</t>
  </si>
  <si>
    <t>Heating Degree Days</t>
  </si>
  <si>
    <t>Heating Degree Days, Prior 10-year Average</t>
  </si>
  <si>
    <t>Cooling Degree Days</t>
  </si>
  <si>
    <t>Cooling Degree Days, Prior 10-year Average</t>
  </si>
  <si>
    <r>
      <t xml:space="preserve">See </t>
    </r>
    <r>
      <rPr>
        <i/>
        <sz val="8"/>
        <rFont val="Arial"/>
        <family val="2"/>
      </rPr>
      <t>Change in Regional and U.S. Degree-Day Calculations</t>
    </r>
    <r>
      <rPr>
        <sz val="8"/>
        <rFont val="Arial"/>
        <family val="2"/>
      </rPr>
      <t xml:space="preserve"> (http://www.eia.gov/forecasts/steo/special/pdf/2012_sp_04.pdf) for more information.</t>
    </r>
  </si>
  <si>
    <t>Regions refer to U.S. Census divisions.  See "Census division" in EIA’s Energy Glossary (http://www.eia.gov/tools/glossary/) for a list of states in each region.</t>
  </si>
  <si>
    <r>
      <t>Historical data</t>
    </r>
    <r>
      <rPr>
        <sz val="8"/>
        <rFont val="Arial"/>
        <family val="2"/>
      </rPr>
      <t>: Latest data available from U.S. Department of Commerce, National Oceanic and Atmospheric Association (NOAA).</t>
    </r>
  </si>
  <si>
    <t xml:space="preserve">   Electric Power Sector (b)</t>
  </si>
  <si>
    <t>Discrepancy (c)</t>
  </si>
  <si>
    <t xml:space="preserve">   Total Crude Oil Input to Refineries</t>
  </si>
  <si>
    <t xml:space="preserve">         Distillate Fuel Oil</t>
  </si>
  <si>
    <t xml:space="preserve">         Jet Fuel</t>
  </si>
  <si>
    <t xml:space="preserve">         Residual Fuel Oil</t>
  </si>
  <si>
    <t>MGNIPUS</t>
  </si>
  <si>
    <t>MBNIPUS</t>
  </si>
  <si>
    <t>JFNIPUS</t>
  </si>
  <si>
    <t>DFNIPUS</t>
  </si>
  <si>
    <t>RFNIPUS</t>
  </si>
  <si>
    <t>UONIPUS</t>
  </si>
  <si>
    <t xml:space="preserve">         Unfinished Oils</t>
  </si>
  <si>
    <t>PPNIPUS</t>
  </si>
  <si>
    <t>Natural gas Henry Hub spot price from Reuter's News Service (http://www.reuters.com).</t>
  </si>
  <si>
    <t xml:space="preserve">         Other HC/Oxygenates</t>
  </si>
  <si>
    <t>OHNIPUS</t>
  </si>
  <si>
    <t>PSNIPUS</t>
  </si>
  <si>
    <t xml:space="preserve">   Average residential electricity</t>
  </si>
  <si>
    <t>EXRCH_US</t>
  </si>
  <si>
    <t xml:space="preserve">   usage per customer (kWh)</t>
  </si>
  <si>
    <t xml:space="preserve">   Total Consumption</t>
  </si>
  <si>
    <t xml:space="preserve">   Primary Inventories (d)</t>
  </si>
  <si>
    <t xml:space="preserve">   Retail and Other Industry</t>
  </si>
  <si>
    <t>ESTCU_NEC</t>
  </si>
  <si>
    <t>ESTCU_MAC</t>
  </si>
  <si>
    <t>ESTCU_ENC</t>
  </si>
  <si>
    <t>ESTCU_WNC</t>
  </si>
  <si>
    <t>ESTCU_SAC</t>
  </si>
  <si>
    <t>ESTCU_ESC</t>
  </si>
  <si>
    <t>ESTCU_WSC</t>
  </si>
  <si>
    <t>ESTCU_MTN</t>
  </si>
  <si>
    <t>ESTCU_PAC</t>
  </si>
  <si>
    <t>ESTCU_US</t>
  </si>
  <si>
    <t>CLSHPUS</t>
  </si>
  <si>
    <t xml:space="preserve">      Commercial &amp; Institutional …………</t>
  </si>
  <si>
    <t>CLPRPUS_TON</t>
  </si>
  <si>
    <t>CLPRPAR_TON</t>
  </si>
  <si>
    <t>CLPRPIR_TON</t>
  </si>
  <si>
    <t>CLPRPWR_TON</t>
  </si>
  <si>
    <t>CLSD_DRAW_TON</t>
  </si>
  <si>
    <t>CLIMPUS_TON</t>
  </si>
  <si>
    <t>CLEXPUS_TON</t>
  </si>
  <si>
    <t>CLEXPMC_TON</t>
  </si>
  <si>
    <t>CLEXPSC_TON</t>
  </si>
  <si>
    <t>CLNSPUS_TON</t>
  </si>
  <si>
    <t>CLST_DRAW_TON</t>
  </si>
  <si>
    <t>CLWCPUS_TON</t>
  </si>
  <si>
    <t>CLTSPUS_TON</t>
  </si>
  <si>
    <t>CLKCPUS_TON</t>
  </si>
  <si>
    <t>CLEPCON_TON</t>
  </si>
  <si>
    <t>CLZCPUS_TON</t>
  </si>
  <si>
    <t>CLHCPUS_TON</t>
  </si>
  <si>
    <t>CLYCPUS_TON</t>
  </si>
  <si>
    <t>CLTCPUS_TON</t>
  </si>
  <si>
    <t>CLAJPUS_TON</t>
  </si>
  <si>
    <t>Supply (million short tons)</t>
  </si>
  <si>
    <t>Consumption (million short tons)</t>
  </si>
  <si>
    <t xml:space="preserve">   Total World Consumption</t>
  </si>
  <si>
    <t>REECBUS</t>
  </si>
  <si>
    <t>RECCBUS</t>
  </si>
  <si>
    <t>Forecast Month -</t>
  </si>
  <si>
    <t>Domestic Tables:</t>
  </si>
  <si>
    <t>Renewables (c)</t>
  </si>
  <si>
    <t>Total Energy Consumption (d)</t>
  </si>
  <si>
    <t xml:space="preserve">   Retail Prices Including Taxes</t>
  </si>
  <si>
    <t xml:space="preserve">      Gasoline Regular Grade (b)</t>
  </si>
  <si>
    <t xml:space="preserve">      Gasoline All Grades (b)</t>
  </si>
  <si>
    <t>Column</t>
  </si>
  <si>
    <t xml:space="preserve">         Federal Gulf of Mexico (b)</t>
  </si>
  <si>
    <t>North America</t>
  </si>
  <si>
    <t xml:space="preserve">Table 1.  U.S. Energy Markets Summary </t>
  </si>
  <si>
    <t>Table 5a.  U.S. Natural Gas Supply, Consumption, and Inventories</t>
  </si>
  <si>
    <t>Table 6.  U.S. Coal Supply, Consumption, and Inventories</t>
  </si>
  <si>
    <t>Table 9b. U.S. Regional Macroeconomic Data</t>
  </si>
  <si>
    <t>Table 9c. U.S. Regional Weather Data</t>
  </si>
  <si>
    <t xml:space="preserve">      Coke Plants</t>
  </si>
  <si>
    <r>
      <t>Total All Sectors</t>
    </r>
    <r>
      <rPr>
        <sz val="8"/>
        <rFont val="Arial"/>
        <family val="2"/>
      </rPr>
      <t xml:space="preserve"> (a)</t>
    </r>
  </si>
  <si>
    <t xml:space="preserve">   Pacific contiguous</t>
  </si>
  <si>
    <t xml:space="preserve">   AK and HI</t>
  </si>
  <si>
    <r>
      <t>All Sectors</t>
    </r>
    <r>
      <rPr>
        <sz val="8"/>
        <rFont val="Arial"/>
        <family val="2"/>
      </rPr>
      <t xml:space="preserve"> (a)</t>
    </r>
  </si>
  <si>
    <t xml:space="preserve">   OECD</t>
  </si>
  <si>
    <t xml:space="preserve">      U.S. (50 States)</t>
  </si>
  <si>
    <t>papr_CA</t>
  </si>
  <si>
    <t>papr_MX</t>
  </si>
  <si>
    <t>papr_US</t>
  </si>
  <si>
    <t>papr_AR</t>
  </si>
  <si>
    <t>papr_BR</t>
  </si>
  <si>
    <t>papr_CO</t>
  </si>
  <si>
    <t>papr_OLA</t>
  </si>
  <si>
    <t>papr_NO</t>
  </si>
  <si>
    <t>papr_AJ</t>
  </si>
  <si>
    <t>papr_KZ</t>
  </si>
  <si>
    <t>papr_RS</t>
  </si>
  <si>
    <t>papr_MU</t>
  </si>
  <si>
    <t>papr_AS</t>
  </si>
  <si>
    <t>papr_CH</t>
  </si>
  <si>
    <t>papr_IN</t>
  </si>
  <si>
    <t>papr_MY</t>
  </si>
  <si>
    <t>papr_VM</t>
  </si>
  <si>
    <t>papr_EG</t>
  </si>
  <si>
    <t>CXTCCO2</t>
  </si>
  <si>
    <t xml:space="preserve">      U.S. Territories</t>
  </si>
  <si>
    <t xml:space="preserve">      Canada</t>
  </si>
  <si>
    <t xml:space="preserve">      Europe</t>
  </si>
  <si>
    <t xml:space="preserve">      Japan</t>
  </si>
  <si>
    <t xml:space="preserve">      Other OECD</t>
  </si>
  <si>
    <t xml:space="preserve">   Non-OECD</t>
  </si>
  <si>
    <t xml:space="preserve">      Former Soviet Union</t>
  </si>
  <si>
    <t xml:space="preserve">      China</t>
  </si>
  <si>
    <t xml:space="preserve">      Other Asia</t>
  </si>
  <si>
    <t xml:space="preserve">      Other Non-OECD</t>
  </si>
  <si>
    <t xml:space="preserve">      Mexico</t>
  </si>
  <si>
    <t xml:space="preserve">         Crude Oil Portion</t>
  </si>
  <si>
    <t>patc_us</t>
  </si>
  <si>
    <t>patc_ust</t>
  </si>
  <si>
    <t>patc_ca</t>
  </si>
  <si>
    <t>patc_oecd_europe</t>
  </si>
  <si>
    <t>patc_ja</t>
  </si>
  <si>
    <t>patc_other_oecd</t>
  </si>
  <si>
    <t>patc_oecd</t>
  </si>
  <si>
    <t>patc_fsu</t>
  </si>
  <si>
    <t>patc_nonoecd_europe</t>
  </si>
  <si>
    <t>patc_ch</t>
  </si>
  <si>
    <t>patc_other_asia</t>
  </si>
  <si>
    <t>patc_other_nonoecd</t>
  </si>
  <si>
    <t>patc_non_oecd</t>
  </si>
  <si>
    <t>patc_world</t>
  </si>
  <si>
    <t>papr_us</t>
  </si>
  <si>
    <t>papr_ca</t>
  </si>
  <si>
    <t>papr_mx</t>
  </si>
  <si>
    <t>papr_otheroecd</t>
  </si>
  <si>
    <t>papr_oecd</t>
  </si>
  <si>
    <t>papr_opec</t>
  </si>
  <si>
    <t>copr_opec</t>
  </si>
  <si>
    <t>papr_fsu</t>
  </si>
  <si>
    <t>papr_ch</t>
  </si>
  <si>
    <t>papr_other_nonoecd</t>
  </si>
  <si>
    <t>papr_nonoecd</t>
  </si>
  <si>
    <t>papr_world</t>
  </si>
  <si>
    <t xml:space="preserve">   U.S. Commercial Inventory</t>
  </si>
  <si>
    <t xml:space="preserve">   OECD Commercial Inventory</t>
  </si>
  <si>
    <t>pasc_oecd_t3</t>
  </si>
  <si>
    <t>t3_stchange_us</t>
  </si>
  <si>
    <t>t3_stchange_ooecd</t>
  </si>
  <si>
    <t>t3_stchange_noecd</t>
  </si>
  <si>
    <t>t3_stchange_world</t>
  </si>
  <si>
    <t>Crude Oil</t>
  </si>
  <si>
    <t xml:space="preserve">   Algeria</t>
  </si>
  <si>
    <t xml:space="preserve">   Iran</t>
  </si>
  <si>
    <t xml:space="preserve">   Kuwait</t>
  </si>
  <si>
    <t xml:space="preserve">   Libya</t>
  </si>
  <si>
    <t xml:space="preserve">   Nigeria</t>
  </si>
  <si>
    <t xml:space="preserve">   Saudi Arabia</t>
  </si>
  <si>
    <t xml:space="preserve">   United Arab Emirates</t>
  </si>
  <si>
    <t xml:space="preserve">   Venezuela</t>
  </si>
  <si>
    <t xml:space="preserve">   Angola</t>
  </si>
  <si>
    <t xml:space="preserve">   Iraq</t>
  </si>
  <si>
    <t>Crude Oil Production Capacity</t>
  </si>
  <si>
    <t>copr_ku</t>
  </si>
  <si>
    <t>copr_ly</t>
  </si>
  <si>
    <t>copr_ni</t>
  </si>
  <si>
    <t>copr_sa</t>
  </si>
  <si>
    <t>copr_tc</t>
  </si>
  <si>
    <t>copr_ve</t>
  </si>
  <si>
    <t>copr_ao</t>
  </si>
  <si>
    <t>copr_iz</t>
  </si>
  <si>
    <t>ZWCD_SAC</t>
  </si>
  <si>
    <t>ZWHD_SAC</t>
  </si>
  <si>
    <t>Australia</t>
  </si>
  <si>
    <t>China</t>
  </si>
  <si>
    <t>India</t>
  </si>
  <si>
    <t>Malaysia</t>
  </si>
  <si>
    <t>Vietnam</t>
  </si>
  <si>
    <t>Canada</t>
  </si>
  <si>
    <t>Mexico</t>
  </si>
  <si>
    <t>United States</t>
  </si>
  <si>
    <t>Argentina</t>
  </si>
  <si>
    <t>Brazil</t>
  </si>
  <si>
    <t>Colombia</t>
  </si>
  <si>
    <t>Other Central and S. America</t>
  </si>
  <si>
    <t>Norway</t>
  </si>
  <si>
    <t>t3b_papr_r03</t>
  </si>
  <si>
    <t xml:space="preserve">   Losses and Unaccounted for (c) </t>
  </si>
  <si>
    <t xml:space="preserve">   Direct Use (d)</t>
  </si>
  <si>
    <t xml:space="preserve">   Renewable Energy Sources:</t>
  </si>
  <si>
    <t xml:space="preserve">   Total Generation</t>
  </si>
  <si>
    <t xml:space="preserve">      Conventional Hydropower</t>
  </si>
  <si>
    <t xml:space="preserve">   Pumped Storage Hydropower</t>
  </si>
  <si>
    <t>The approximate break between historical and forecast values is shown with historical data printed in bold; estimates and forecasts in italics.</t>
  </si>
  <si>
    <t xml:space="preserve">Electric Power Sector </t>
  </si>
  <si>
    <t xml:space="preserve">      Subtotal </t>
  </si>
  <si>
    <t xml:space="preserve">Industrial Sector </t>
  </si>
  <si>
    <t xml:space="preserve">Commercial Sector </t>
  </si>
  <si>
    <t xml:space="preserve">Residential Sector </t>
  </si>
  <si>
    <t xml:space="preserve">Transportation Sector </t>
  </si>
  <si>
    <t>EOACBUS</t>
  </si>
  <si>
    <t>BFACBUS</t>
  </si>
  <si>
    <t>All Sectors Total</t>
  </si>
  <si>
    <r>
      <t>Historical data</t>
    </r>
    <r>
      <rPr>
        <sz val="8"/>
        <rFont val="Arial"/>
        <family val="2"/>
      </rPr>
      <t xml:space="preserve">:  Latest data available from EIA databases supporting the following reports: </t>
    </r>
    <r>
      <rPr>
        <i/>
        <sz val="8"/>
        <rFont val="Arial"/>
        <family val="2"/>
      </rPr>
      <t>Electric Power Monthly</t>
    </r>
    <r>
      <rPr>
        <sz val="8"/>
        <rFont val="Arial"/>
        <family val="2"/>
      </rPr>
      <t xml:space="preserve">, DOE/EIA-0226 and </t>
    </r>
    <r>
      <rPr>
        <i/>
        <sz val="8"/>
        <rFont val="Arial"/>
        <family val="2"/>
      </rPr>
      <t>Renewable Energy Annual</t>
    </r>
    <r>
      <rPr>
        <sz val="8"/>
        <rFont val="Arial"/>
        <family val="2"/>
      </rPr>
      <t xml:space="preserve">, DOE/EIA-0603; </t>
    </r>
    <r>
      <rPr>
        <i/>
        <sz val="8"/>
        <rFont val="Arial"/>
        <family val="2"/>
      </rPr>
      <t>Petroleum Supply Monthly</t>
    </r>
    <r>
      <rPr>
        <sz val="8"/>
        <rFont val="Arial"/>
        <family val="2"/>
      </rPr>
      <t xml:space="preserve">, DOE/EIA-0109. </t>
    </r>
  </si>
  <si>
    <t>t3b_papr_r02</t>
  </si>
  <si>
    <t>t3b_papr_r01</t>
  </si>
  <si>
    <t>Azerbaijan</t>
  </si>
  <si>
    <t>Kazakhstan</t>
  </si>
  <si>
    <t>Russia</t>
  </si>
  <si>
    <t>papr_ofsu</t>
  </si>
  <si>
    <t>t3b_papr_r04</t>
  </si>
  <si>
    <t>Oman</t>
  </si>
  <si>
    <t>t3b_papr_r05</t>
  </si>
  <si>
    <t>t3b_papr_r07</t>
  </si>
  <si>
    <t>Egypt</t>
  </si>
  <si>
    <t>t3b_papr_r06</t>
  </si>
  <si>
    <t>opec_nc</t>
  </si>
  <si>
    <t>papr_nonopec</t>
  </si>
  <si>
    <t>papr_nonopec_i_opecnc</t>
  </si>
  <si>
    <t xml:space="preserve">North America </t>
  </si>
  <si>
    <t xml:space="preserve">Central and South America  </t>
  </si>
  <si>
    <t xml:space="preserve">Europe </t>
  </si>
  <si>
    <t xml:space="preserve">Middle East </t>
  </si>
  <si>
    <t xml:space="preserve">Asia and Oceania  </t>
  </si>
  <si>
    <t xml:space="preserve">Africa </t>
  </si>
  <si>
    <t xml:space="preserve">OPEC non-crude liquids  </t>
  </si>
  <si>
    <t xml:space="preserve">Non-OPEC + OPEC non-crude  </t>
  </si>
  <si>
    <t xml:space="preserve">      Jet Fuel</t>
  </si>
  <si>
    <t xml:space="preserve">      Industrial Sector</t>
  </si>
  <si>
    <t xml:space="preserve">      Commercial Sector</t>
  </si>
  <si>
    <t xml:space="preserve">      Residential Sector</t>
  </si>
  <si>
    <t xml:space="preserve">      Coal</t>
  </si>
  <si>
    <t xml:space="preserve">      Natural Gas </t>
  </si>
  <si>
    <t xml:space="preserve">         Alaska</t>
  </si>
  <si>
    <t xml:space="preserve">      Commercial Inventory Net Withdrawals</t>
  </si>
  <si>
    <t xml:space="preserve">      Refinery Processing Gain</t>
  </si>
  <si>
    <t xml:space="preserve">   Total Supply</t>
  </si>
  <si>
    <t xml:space="preserve">      Unfinished Oils</t>
  </si>
  <si>
    <t xml:space="preserve">      Motor Gasoline</t>
  </si>
  <si>
    <t xml:space="preserve">      Distillate Fuel Oil</t>
  </si>
  <si>
    <t xml:space="preserve">      Residual Fuel Oil</t>
  </si>
  <si>
    <t xml:space="preserve">      Other HC/Oxygenates</t>
  </si>
  <si>
    <t xml:space="preserve">      Total Motor Gasoline</t>
  </si>
  <si>
    <t xml:space="preserve">         Finished Motor Gasoline</t>
  </si>
  <si>
    <t xml:space="preserve">   Crude Oil in SPR</t>
  </si>
  <si>
    <t xml:space="preserve">   Crude OIl</t>
  </si>
  <si>
    <t xml:space="preserve">   Other Hydrocarbons/Oxygenates</t>
  </si>
  <si>
    <t xml:space="preserve">   Unfinished Oils</t>
  </si>
  <si>
    <t xml:space="preserve">Refinery Processing Gain  </t>
  </si>
  <si>
    <t xml:space="preserve">   Finished Motor Gasoline</t>
  </si>
  <si>
    <t xml:space="preserve">   Jet Fuel</t>
  </si>
  <si>
    <t xml:space="preserve">   Distillate Fuel</t>
  </si>
  <si>
    <t xml:space="preserve">   Residual Fuel</t>
  </si>
  <si>
    <t xml:space="preserve">Refinery Operable Distillation Capacity  </t>
  </si>
  <si>
    <t xml:space="preserve">Refinery Distillation Inputs  </t>
  </si>
  <si>
    <t xml:space="preserve">      U.S. Average</t>
  </si>
  <si>
    <t xml:space="preserve">      PADD 1</t>
  </si>
  <si>
    <t xml:space="preserve">      PADD 2</t>
  </si>
  <si>
    <t xml:space="preserve">      PADD 3</t>
  </si>
  <si>
    <t xml:space="preserve">      PADD 4</t>
  </si>
  <si>
    <t xml:space="preserve">      PADD 5</t>
  </si>
  <si>
    <t xml:space="preserve">  Total Marketed Production</t>
  </si>
  <si>
    <t xml:space="preserve">      Alaska</t>
  </si>
  <si>
    <t xml:space="preserve">   Total Dry Gas Production</t>
  </si>
  <si>
    <t xml:space="preserve">   Supplemental Gaseous Fuels</t>
  </si>
  <si>
    <t xml:space="preserve">   Net Inventory Withdrawals</t>
  </si>
  <si>
    <t>Total Primary Supply</t>
  </si>
  <si>
    <t>Total Supply</t>
  </si>
  <si>
    <t xml:space="preserve">   Residential</t>
  </si>
  <si>
    <t xml:space="preserve">   Commercial</t>
  </si>
  <si>
    <t xml:space="preserve">   Industrial</t>
  </si>
  <si>
    <t xml:space="preserve">   Lease and Plant Fuel</t>
  </si>
  <si>
    <t xml:space="preserve">   Vehicle Use</t>
  </si>
  <si>
    <t xml:space="preserve">   Working Gas Inventory</t>
  </si>
  <si>
    <t xml:space="preserve">   New England</t>
  </si>
  <si>
    <t xml:space="preserve">   E. N. Central</t>
  </si>
  <si>
    <t xml:space="preserve">   W. N. Central</t>
  </si>
  <si>
    <t xml:space="preserve">   S. Atlantic</t>
  </si>
  <si>
    <t xml:space="preserve">   E. S. Central</t>
  </si>
  <si>
    <t xml:space="preserve">   W. S. Central</t>
  </si>
  <si>
    <t xml:space="preserve">   Mountain</t>
  </si>
  <si>
    <t xml:space="preserve">   Pacific</t>
  </si>
  <si>
    <t xml:space="preserve">      Total</t>
  </si>
  <si>
    <t xml:space="preserve">   Production</t>
  </si>
  <si>
    <t xml:space="preserve">      Appalachia</t>
  </si>
  <si>
    <t xml:space="preserve">      Interior</t>
  </si>
  <si>
    <t xml:space="preserve">      Western</t>
  </si>
  <si>
    <t xml:space="preserve">   Primary Inventory Withdrawals</t>
  </si>
  <si>
    <t xml:space="preserve">   Imports</t>
  </si>
  <si>
    <t xml:space="preserve">   Exports</t>
  </si>
  <si>
    <t xml:space="preserve">   Secondary Inventory Withdrawals</t>
  </si>
  <si>
    <t xml:space="preserve">   Coke Plants</t>
  </si>
  <si>
    <t xml:space="preserve">Total Consumption </t>
  </si>
  <si>
    <t xml:space="preserve">   Electricity Generation</t>
  </si>
  <si>
    <t xml:space="preserve">   Net Imports  </t>
  </si>
  <si>
    <t xml:space="preserve">   Retail Sales</t>
  </si>
  <si>
    <t xml:space="preserve">   Total Consumption </t>
  </si>
  <si>
    <t xml:space="preserve">      Natural Gas</t>
  </si>
  <si>
    <t xml:space="preserve">         U.S. Average</t>
  </si>
  <si>
    <t xml:space="preserve">   Geothermal  </t>
  </si>
  <si>
    <t xml:space="preserve">   Wind </t>
  </si>
  <si>
    <t xml:space="preserve">   (millions)</t>
  </si>
  <si>
    <t xml:space="preserve">  (index, 1982-1984=1.00)</t>
  </si>
  <si>
    <t xml:space="preserve">  (index, 1982=1.00)</t>
  </si>
  <si>
    <t xml:space="preserve">  (million miles/day)</t>
  </si>
  <si>
    <t xml:space="preserve">  (index, 1982-1984=100)</t>
  </si>
  <si>
    <t xml:space="preserve">  (million short tons per day)</t>
  </si>
  <si>
    <t xml:space="preserve">   Middle Atlantic</t>
  </si>
  <si>
    <t xml:space="preserve">   South Atlantic</t>
  </si>
  <si>
    <t xml:space="preserve">      U.S. Average </t>
  </si>
  <si>
    <t xml:space="preserve">   West Texas Intermediate Spot Average</t>
  </si>
  <si>
    <t>DFPSPUS</t>
  </si>
  <si>
    <t>Jan</t>
  </si>
  <si>
    <t>Feb</t>
  </si>
  <si>
    <t>Mar</t>
  </si>
  <si>
    <t>Apr</t>
  </si>
  <si>
    <t>May</t>
  </si>
  <si>
    <t>Jun</t>
  </si>
  <si>
    <t>Jul</t>
  </si>
  <si>
    <t>Aug</t>
  </si>
  <si>
    <t>Sep</t>
  </si>
  <si>
    <t>Oct</t>
  </si>
  <si>
    <t>Nov</t>
  </si>
  <si>
    <t>Dec</t>
  </si>
  <si>
    <t>D2RCAUS</t>
  </si>
  <si>
    <t>MGTSPP1</t>
  </si>
  <si>
    <t>MGTSPP2</t>
  </si>
  <si>
    <t>MGTSPP3</t>
  </si>
  <si>
    <t>MGTSPP4</t>
  </si>
  <si>
    <t>MGTSPP5</t>
  </si>
  <si>
    <t>MGTSPUS</t>
  </si>
  <si>
    <t>MGPSPUS</t>
  </si>
  <si>
    <t>MBPSPUS</t>
  </si>
  <si>
    <t>MGRARP1</t>
  </si>
  <si>
    <t>MGRARP2</t>
  </si>
  <si>
    <t>MGRARP3</t>
  </si>
  <si>
    <t>MGRARP4</t>
  </si>
  <si>
    <t>MGRARP5</t>
  </si>
  <si>
    <t>MGRARUS</t>
  </si>
  <si>
    <t>COPRPUS</t>
  </si>
  <si>
    <t>PAPRPAK</t>
  </si>
  <si>
    <t>PAPRPGLF</t>
  </si>
  <si>
    <t>PAPR48NGOM</t>
  </si>
  <si>
    <t xml:space="preserve"> </t>
  </si>
  <si>
    <t>COUNPUS</t>
  </si>
  <si>
    <t>CORIPUS</t>
  </si>
  <si>
    <t>NLPRPUS</t>
  </si>
  <si>
    <t>PAGLPUS</t>
  </si>
  <si>
    <t>PANIPUS</t>
  </si>
  <si>
    <t>MGTCPUSX</t>
  </si>
  <si>
    <t>JFTCPUS</t>
  </si>
  <si>
    <t>DFTCPUS</t>
  </si>
  <si>
    <t>RFTCPUS</t>
  </si>
  <si>
    <t>PATCPUSX</t>
  </si>
  <si>
    <t>COSXPUS</t>
  </si>
  <si>
    <t>JFPSPUS</t>
  </si>
  <si>
    <t>RFPSPUS</t>
  </si>
  <si>
    <t>PASXPUS</t>
  </si>
  <si>
    <t>COSQPUS</t>
  </si>
  <si>
    <t>RAIMUUS</t>
  </si>
  <si>
    <t>WTIPUUS</t>
  </si>
  <si>
    <t>MGEIAUS</t>
  </si>
  <si>
    <t>DSRTUUS</t>
  </si>
  <si>
    <t>D2WHUUS</t>
  </si>
  <si>
    <t>RFTCUUS</t>
  </si>
  <si>
    <t>CLEUDUS</t>
  </si>
  <si>
    <t>RFEUDUS</t>
  </si>
  <si>
    <t>NGEUDUS</t>
  </si>
  <si>
    <t>NGRCUUS</t>
  </si>
  <si>
    <t>ESRCUUS</t>
  </si>
  <si>
    <t>NGPRPUS</t>
  </si>
  <si>
    <t>Liquid Fuels</t>
  </si>
  <si>
    <t>Total OECD Liquid Fuels Consumption</t>
  </si>
  <si>
    <t>Total non-OECD Liquid Fuels Consumption</t>
  </si>
  <si>
    <t>Total World Liquid Fuels Consumption</t>
  </si>
  <si>
    <t>NGIMPUS_PIPE</t>
  </si>
  <si>
    <t>NGIMPUS_LNG</t>
  </si>
  <si>
    <t>NGSFPUS</t>
  </si>
  <si>
    <t>NGWGPUS</t>
  </si>
  <si>
    <t>BALIT</t>
  </si>
  <si>
    <t>NGRCPUS</t>
  </si>
  <si>
    <t>NGCCPUS</t>
  </si>
  <si>
    <t>NGLPPUS</t>
  </si>
  <si>
    <t>NGINX</t>
  </si>
  <si>
    <t>NGEPCON</t>
  </si>
  <si>
    <t>NGTCPUS</t>
  </si>
  <si>
    <t>NGACPUS</t>
  </si>
  <si>
    <t xml:space="preserve">   Refiner Prices for Resale</t>
  </si>
  <si>
    <t xml:space="preserve">      Gasoline</t>
  </si>
  <si>
    <t xml:space="preserve">      Heating Oil</t>
  </si>
  <si>
    <t>copc_opec_r05</t>
  </si>
  <si>
    <t xml:space="preserve">   Middle East</t>
  </si>
  <si>
    <t>cops_opec_r05</t>
  </si>
  <si>
    <t xml:space="preserve">      Diesel Fuel</t>
  </si>
  <si>
    <t>NGVHPUS</t>
  </si>
  <si>
    <t>Real Gross Domestic Product</t>
  </si>
  <si>
    <t>GDPQXUS</t>
  </si>
  <si>
    <t>GDP Implicit Price Deflator</t>
  </si>
  <si>
    <t>GDPDIUS</t>
  </si>
  <si>
    <t>Real Disposable Personal Income</t>
  </si>
  <si>
    <t>YD87OUS</t>
  </si>
  <si>
    <t>ZOMNIUS</t>
  </si>
  <si>
    <t>ZWHDPUS</t>
  </si>
  <si>
    <t>copc_opec</t>
  </si>
  <si>
    <t>pasc_us</t>
  </si>
  <si>
    <t xml:space="preserve">   U.S. (50 States)</t>
  </si>
  <si>
    <t xml:space="preserve">   Other OECD</t>
  </si>
  <si>
    <t xml:space="preserve">   Other Stock Draws and Balance</t>
  </si>
  <si>
    <t xml:space="preserve">      Total Stock Draw</t>
  </si>
  <si>
    <t>ZWCDPUS</t>
  </si>
  <si>
    <t>I87RXUS</t>
  </si>
  <si>
    <t>Refinery and Blender Net Inputs</t>
  </si>
  <si>
    <t>Total Refinery and Blender Net Inputs</t>
  </si>
  <si>
    <t>Refinery and Blender Net Production</t>
  </si>
  <si>
    <t>Total Refinery and Blender Net Production</t>
  </si>
  <si>
    <t>Business Inventory Change</t>
  </si>
  <si>
    <t>KRDRXUS</t>
  </si>
  <si>
    <t>WPCPIUS</t>
  </si>
  <si>
    <t>CICPIUS</t>
  </si>
  <si>
    <t>WP57IUS</t>
  </si>
  <si>
    <t>Non-Farm Employment</t>
  </si>
  <si>
    <t>EMNFPUS</t>
  </si>
  <si>
    <t>Total Industrial Production</t>
  </si>
  <si>
    <t>ZOTOIUS</t>
  </si>
  <si>
    <t>Miscellaneous</t>
  </si>
  <si>
    <t>MVVMPUS</t>
  </si>
  <si>
    <t>Air Travel Capacity</t>
  </si>
  <si>
    <t>RMZTPUS</t>
  </si>
  <si>
    <t>Aircraft Utilization</t>
  </si>
  <si>
    <t>RMZZPUS</t>
  </si>
  <si>
    <t>Airline Ticket Price Index</t>
  </si>
  <si>
    <t>ACTKFUS</t>
  </si>
  <si>
    <t>Raw Steel Production</t>
  </si>
  <si>
    <t>RSPRPUS</t>
  </si>
  <si>
    <t>patc_r01</t>
  </si>
  <si>
    <t>patc_mx</t>
  </si>
  <si>
    <t>patc_r02</t>
  </si>
  <si>
    <t>patc_br</t>
  </si>
  <si>
    <t>patc_r03</t>
  </si>
  <si>
    <t>patc_r04</t>
  </si>
  <si>
    <t>patc_rs</t>
  </si>
  <si>
    <t>patc_r05</t>
  </si>
  <si>
    <t>patc_r07</t>
  </si>
  <si>
    <t>Japan</t>
  </si>
  <si>
    <t>patc_in</t>
  </si>
  <si>
    <t>patc_r06</t>
  </si>
  <si>
    <t>ESTXPUS</t>
  </si>
  <si>
    <t>Petroleum</t>
  </si>
  <si>
    <t>Natural Gas</t>
  </si>
  <si>
    <t>TETCFUEL</t>
  </si>
  <si>
    <t>GERCBUS</t>
  </si>
  <si>
    <t>GEICBUS</t>
  </si>
  <si>
    <t>HVICBUS</t>
  </si>
  <si>
    <t>WWEPCONB</t>
  </si>
  <si>
    <t>OWEPCONB</t>
  </si>
  <si>
    <t>CLSDPUS</t>
  </si>
  <si>
    <t>CLSTPUS</t>
  </si>
  <si>
    <t>ESRCU_NEC</t>
  </si>
  <si>
    <t>ESRCU_MAC</t>
  </si>
  <si>
    <t>ESRCU_ENC</t>
  </si>
  <si>
    <t>ESRCU_WNC</t>
  </si>
  <si>
    <t>ESRCU_SAC</t>
  </si>
  <si>
    <t>ESRCU_ESC</t>
  </si>
  <si>
    <t>ESRCU_WSC</t>
  </si>
  <si>
    <t>ESRCU_MTN</t>
  </si>
  <si>
    <t>ESRCU_PAC</t>
  </si>
  <si>
    <t>ESRCU_US</t>
  </si>
  <si>
    <t>ESCMU_NEC</t>
  </si>
  <si>
    <t>ESCMU_MAC</t>
  </si>
  <si>
    <t>ESCMU_ENC</t>
  </si>
  <si>
    <t>ESCMU_WNC</t>
  </si>
  <si>
    <t>ESCMU_SAC</t>
  </si>
  <si>
    <t>ESCMU_ESC</t>
  </si>
  <si>
    <t>ESCMU_WSC</t>
  </si>
  <si>
    <t>ESCMU_MTN</t>
  </si>
  <si>
    <t>ESCMU_PAC</t>
  </si>
  <si>
    <t>ESCMU_US</t>
  </si>
  <si>
    <t>ESICU_NEC</t>
  </si>
  <si>
    <t>ESICU_MAC</t>
  </si>
  <si>
    <t>ESICU_ENC</t>
  </si>
  <si>
    <t>ESICU_WNC</t>
  </si>
  <si>
    <t>ESICU_SAC</t>
  </si>
  <si>
    <t>ESICU_ESC</t>
  </si>
  <si>
    <t>ESICU_WSC</t>
  </si>
  <si>
    <t>ESICU_MTN</t>
  </si>
  <si>
    <t>ESICU_PAC</t>
  </si>
  <si>
    <t>ESICU_US</t>
  </si>
  <si>
    <t xml:space="preserve">OECD = Organization for Economic Cooperation and Development: Australia, Austria, Belgium, Canada, Chile, the Czech Republic, Denmark, Estonia, Finland, </t>
  </si>
  <si>
    <t>NGRCU_NEC</t>
  </si>
  <si>
    <t>NGRCU_MAC</t>
  </si>
  <si>
    <t>NGRCU_ENC</t>
  </si>
  <si>
    <t>NGRCU_WNC</t>
  </si>
  <si>
    <t>NGRCU_SAC</t>
  </si>
  <si>
    <t>NGRCU_ESC</t>
  </si>
  <si>
    <t>NGRCU_WSC</t>
  </si>
  <si>
    <t>NGRCU_MTN</t>
  </si>
  <si>
    <t>NGRCU_PAC</t>
  </si>
  <si>
    <t>NGCCU_NEC</t>
  </si>
  <si>
    <t>NGCCU_MAC</t>
  </si>
  <si>
    <t>NGCCU_ENC</t>
  </si>
  <si>
    <t>NGCCU_WNC</t>
  </si>
  <si>
    <t>NGCCU_SAC</t>
  </si>
  <si>
    <t>NGCCU_ESC</t>
  </si>
  <si>
    <t>NGCCU_WSC</t>
  </si>
  <si>
    <t>NGCCU_MTN</t>
  </si>
  <si>
    <t>NGCCU_PAC</t>
  </si>
  <si>
    <t>NGCCUUS</t>
  </si>
  <si>
    <t>NGICU_NEC</t>
  </si>
  <si>
    <t>NGICU_MAC</t>
  </si>
  <si>
    <t>NGICU_ENC</t>
  </si>
  <si>
    <t>NGICU_WNC</t>
  </si>
  <si>
    <t>NGICU_SAC</t>
  </si>
  <si>
    <t>NGICU_ESC</t>
  </si>
  <si>
    <t>NGICU_WSC</t>
  </si>
  <si>
    <t>NGICU_MTN</t>
  </si>
  <si>
    <t>NGICU_PAC</t>
  </si>
  <si>
    <t>NGICUUS</t>
  </si>
  <si>
    <t>Natural gas Henry Hub and WTI crude oil spot prices from Reuter's News Service (http://www.reuters.com).</t>
  </si>
  <si>
    <t xml:space="preserve">         Motor Gasoline Blend Comp.</t>
  </si>
  <si>
    <t xml:space="preserve">Refinery Distillation Utilization Factor </t>
  </si>
  <si>
    <t>End-of-period Inventories (million short tons)</t>
  </si>
  <si>
    <t>Producer Price Index: Petroleum</t>
  </si>
  <si>
    <t xml:space="preserve">      Metallurgical Coal</t>
  </si>
  <si>
    <t xml:space="preserve">      Steam Coal</t>
  </si>
  <si>
    <t xml:space="preserve">      Residential and Commercial</t>
  </si>
  <si>
    <t xml:space="preserve">      Other Industrial</t>
  </si>
  <si>
    <t>CGSP_NEC</t>
  </si>
  <si>
    <t>CGSP_MAC</t>
  </si>
  <si>
    <t>CGSP_ENC</t>
  </si>
  <si>
    <t>CGSP_WNC</t>
  </si>
  <si>
    <t>CGSP_SAC</t>
  </si>
  <si>
    <t>CGSP_ESC</t>
  </si>
  <si>
    <t>CGSP_WSC</t>
  </si>
  <si>
    <t>CGSP_MTN</t>
  </si>
  <si>
    <t>CGSP_PAC</t>
  </si>
  <si>
    <t>IPMFG_NEC</t>
  </si>
  <si>
    <t>IPMFG_MAC</t>
  </si>
  <si>
    <t>IPMFG_ENC</t>
  </si>
  <si>
    <t>IPMFG_WNC</t>
  </si>
  <si>
    <t>IPMFG_SAC</t>
  </si>
  <si>
    <t>IPMFG_ESC</t>
  </si>
  <si>
    <t>IPMFG_WSC</t>
  </si>
  <si>
    <t>IPMFG_MTN</t>
  </si>
  <si>
    <t>IPMFG_PAC</t>
  </si>
  <si>
    <t>CYRPIC_NEC</t>
  </si>
  <si>
    <t>CYRPIC_MAC</t>
  </si>
  <si>
    <t>CYRPIC_ENC</t>
  </si>
  <si>
    <t>CYRPIC_WNC</t>
  </si>
  <si>
    <t>CYRPIC_SAC</t>
  </si>
  <si>
    <t>CYRPIC_ESC</t>
  </si>
  <si>
    <t>CYRPIC_WSC</t>
  </si>
  <si>
    <t>CYRPIC_MTN</t>
  </si>
  <si>
    <t>CYRPIC_PAC</t>
  </si>
  <si>
    <t>QHALLC_NEC</t>
  </si>
  <si>
    <t>QHALLC_MAC</t>
  </si>
  <si>
    <t>QHALLC_ENC</t>
  </si>
  <si>
    <t>QHALLC_WNC</t>
  </si>
  <si>
    <t>QHALLC_SAC</t>
  </si>
  <si>
    <t>QHALLC_ESC</t>
  </si>
  <si>
    <t>QHALLC_WSC</t>
  </si>
  <si>
    <t>QHALLC_MTN</t>
  </si>
  <si>
    <t>QHALLC_PAC</t>
  </si>
  <si>
    <t>Total Non-farm Employment (Millions)</t>
  </si>
  <si>
    <t>EE_NEC</t>
  </si>
  <si>
    <t>EE_MAC</t>
  </si>
  <si>
    <t>EE_ENC</t>
  </si>
  <si>
    <t>EE_WNC</t>
  </si>
  <si>
    <t>EE_SAC</t>
  </si>
  <si>
    <t>EE_ESC</t>
  </si>
  <si>
    <t>EE_WSC</t>
  </si>
  <si>
    <t>EE_MTN</t>
  </si>
  <si>
    <t>EE_PAC</t>
  </si>
  <si>
    <t>WWRCBUS</t>
  </si>
  <si>
    <t>NGHHMCF</t>
  </si>
  <si>
    <t>CONIPUS</t>
  </si>
  <si>
    <t>COSX_DRAW</t>
  </si>
  <si>
    <t>COSQ_DRAW</t>
  </si>
  <si>
    <t xml:space="preserve">   Crude Oil Supply</t>
  </si>
  <si>
    <t xml:space="preserve">   Other Supply</t>
  </si>
  <si>
    <t>PROD_DRAW</t>
  </si>
  <si>
    <t>PPTCPUS</t>
  </si>
  <si>
    <t>UOTCPUS</t>
  </si>
  <si>
    <t>PSTCPUS</t>
  </si>
  <si>
    <t>PAIMPORT</t>
  </si>
  <si>
    <t>PASUPPLY</t>
  </si>
  <si>
    <t>End-of-period Inventories (million barrels)</t>
  </si>
  <si>
    <t>UOPSPUS</t>
  </si>
  <si>
    <t>PPPSPUS</t>
  </si>
  <si>
    <t>OHPSPUS</t>
  </si>
  <si>
    <t>PSPSPUS</t>
  </si>
  <si>
    <t>AAAA_DATEX or AAAA_YEAR</t>
  </si>
  <si>
    <t>HVECBUS</t>
  </si>
  <si>
    <t>SOECBUS</t>
  </si>
  <si>
    <t>PPRIPUS</t>
  </si>
  <si>
    <t>UORIPUS</t>
  </si>
  <si>
    <t>MBRIPUS</t>
  </si>
  <si>
    <t>ABRIPUS</t>
  </si>
  <si>
    <t>PARIPUS</t>
  </si>
  <si>
    <t>MGROPUS</t>
  </si>
  <si>
    <t>JFROPUS</t>
  </si>
  <si>
    <t>DFROPUS</t>
  </si>
  <si>
    <t>RFROPUS</t>
  </si>
  <si>
    <t>PSROPUS</t>
  </si>
  <si>
    <t>PAROPUS</t>
  </si>
  <si>
    <t>ORCAPUS</t>
  </si>
  <si>
    <t>ORUTCUS</t>
  </si>
  <si>
    <t>CODIPUS</t>
  </si>
  <si>
    <t>MGWHUUS</t>
  </si>
  <si>
    <t>Supply (million barrels per day)</t>
  </si>
  <si>
    <t>Consumption (million barrels per day)</t>
  </si>
  <si>
    <t>NGPSUPP</t>
  </si>
  <si>
    <t>NGSUPP</t>
  </si>
  <si>
    <t>NGMPPUS</t>
  </si>
  <si>
    <t>NGMPPAK</t>
  </si>
  <si>
    <t>PATCCO2</t>
  </si>
  <si>
    <t>NGTCCO2</t>
  </si>
  <si>
    <t>NGMPPGLF</t>
  </si>
  <si>
    <t>NGMP48NGOM</t>
  </si>
  <si>
    <t>Supply (billion cubic feet per day)</t>
  </si>
  <si>
    <t>Consumption (billion cubic feet per day)</t>
  </si>
  <si>
    <t>End-of-period Inventories (billion cubic feet)</t>
  </si>
  <si>
    <t>Total Consumption</t>
  </si>
  <si>
    <t>RACPUUS</t>
  </si>
  <si>
    <t>DSWHUUS</t>
  </si>
  <si>
    <t>JKTCUUS</t>
  </si>
  <si>
    <t>EOPRPUS</t>
  </si>
  <si>
    <t>Electricity</t>
  </si>
  <si>
    <t>Coal Production</t>
  </si>
  <si>
    <t xml:space="preserve">Energy Consumption  </t>
  </si>
  <si>
    <t>Coal</t>
  </si>
  <si>
    <t>Macroeconomic</t>
  </si>
  <si>
    <t>Manufacturing Production Index</t>
  </si>
  <si>
    <t>Weather</t>
  </si>
  <si>
    <t>U.S. Heating Degree-Days</t>
  </si>
  <si>
    <t>Table of Contents</t>
  </si>
  <si>
    <t>Table 4c. U.S. Regional Motor Gasoline Prices and Inventories</t>
  </si>
  <si>
    <t>Table 7b. U.S. Regional Electricity Retail Sales</t>
  </si>
  <si>
    <t>Table 7c. U.S. Regional Electricity Prices</t>
  </si>
  <si>
    <t>Supply includes production of crude oil (including lease condensates), natural gas plant liquids, biofuels, other liquids, and refinery processing gains.</t>
  </si>
  <si>
    <t>(a) Supply includes production of crude oil (including lease condensates), natural gas plant liquids, biofuels, other liquids, and refinery processing gains.</t>
  </si>
  <si>
    <t xml:space="preserve">  (Available ton-miles/day, thousands)</t>
  </si>
  <si>
    <t xml:space="preserve">  (Revenue ton-miles/day, thousands)</t>
  </si>
  <si>
    <t>(million short tons)</t>
  </si>
  <si>
    <t xml:space="preserve">   Motor Gasoline Blend Components</t>
  </si>
  <si>
    <t xml:space="preserve">   Aviation Gasoline Blend Components</t>
  </si>
  <si>
    <t xml:space="preserve">      On-highway Diesel Fuel</t>
  </si>
  <si>
    <t xml:space="preserve">      Transportation Sector</t>
  </si>
  <si>
    <t>Table 7a.  U.S. Electricity Industry Overview</t>
  </si>
  <si>
    <t>cops_opec</t>
  </si>
  <si>
    <t xml:space="preserve">   Pipeline and Distribution Use</t>
  </si>
  <si>
    <t>- = no data available</t>
  </si>
  <si>
    <t>(a) Includes lease condensate.</t>
  </si>
  <si>
    <t>(b) Total consumption includes Independent Power Producer (IPP) consumption.</t>
  </si>
  <si>
    <t>(c) Renewable energy includes minor components of non-marketed renewable energy that is neither bought nor sold, either directly or indirectly, as inputs to marketed energy.</t>
  </si>
  <si>
    <t>Natural Gas Henry Hub Spot</t>
  </si>
  <si>
    <t>Real Personal Consumption Expend.</t>
  </si>
  <si>
    <t>CONSRUS</t>
  </si>
  <si>
    <t>Civilian Unemployment Rate</t>
  </si>
  <si>
    <t xml:space="preserve">   (percent)</t>
  </si>
  <si>
    <t>XRUNR</t>
  </si>
  <si>
    <t>Housing Starts</t>
  </si>
  <si>
    <t>HSTCXUS</t>
  </si>
  <si>
    <t xml:space="preserve">   (millions - SAAR)</t>
  </si>
  <si>
    <t>SAAR = Seasonally-adjusted annual rate</t>
  </si>
  <si>
    <t>EIA does not estimate or project end-use consumption of non-marketed renewable energy.</t>
  </si>
  <si>
    <t xml:space="preserve">   Waste Biomass (c)</t>
  </si>
  <si>
    <t>(c) Municipal solid waste from biogenic sources, landfill gas, sludge waste, agricultural byproducts, and other biomass.</t>
  </si>
  <si>
    <t xml:space="preserve">(d) The conversion from physical units to Btu is calculated using a subset of conversion factors used in the calculations of gross energy consumption in EIA’s Monthly Energy Review (MER). </t>
  </si>
  <si>
    <t>Consequently, the historical data may not precisely match those published in the MER or the Annual Energy Review (AER).</t>
  </si>
  <si>
    <t>(e) Refers to the refiner average acquisition cost (RAC) of crude oil.</t>
  </si>
  <si>
    <r>
      <t>Historical data:</t>
    </r>
    <r>
      <rPr>
        <sz val="8"/>
        <rFont val="Arial"/>
        <family val="2"/>
      </rPr>
      <t xml:space="preserve"> Latest data available from Energy Information Administration databases supporting the following reports: </t>
    </r>
    <r>
      <rPr>
        <i/>
        <sz val="8"/>
        <rFont val="Arial"/>
        <family val="2"/>
      </rPr>
      <t>Petroleum Supply Monthly</t>
    </r>
    <r>
      <rPr>
        <sz val="8"/>
        <rFont val="Arial"/>
        <family val="2"/>
      </rPr>
      <t>, DOE/EIA-0109;</t>
    </r>
  </si>
  <si>
    <r>
      <t>Petroleum Supply Annual</t>
    </r>
    <r>
      <rPr>
        <sz val="8"/>
        <rFont val="Arial"/>
        <family val="2"/>
      </rPr>
      <t xml:space="preserve">, DOE/EIA-0340/2; </t>
    </r>
    <r>
      <rPr>
        <i/>
        <sz val="8"/>
        <rFont val="Arial"/>
        <family val="2"/>
      </rPr>
      <t>Weekly Petroleum Status Report</t>
    </r>
    <r>
      <rPr>
        <sz val="8"/>
        <rFont val="Arial"/>
        <family val="2"/>
      </rPr>
      <t xml:space="preserve">, DOE/EIA-0208; </t>
    </r>
    <r>
      <rPr>
        <i/>
        <sz val="8"/>
        <rFont val="Arial"/>
        <family val="2"/>
      </rPr>
      <t>Petroleum Marketing Monthly</t>
    </r>
    <r>
      <rPr>
        <sz val="8"/>
        <rFont val="Arial"/>
        <family val="2"/>
      </rPr>
      <t xml:space="preserve">, DOE/EIA-0380; </t>
    </r>
    <r>
      <rPr>
        <i/>
        <sz val="8"/>
        <rFont val="Arial"/>
        <family val="2"/>
      </rPr>
      <t>Natural Gas Monthly</t>
    </r>
    <r>
      <rPr>
        <sz val="8"/>
        <rFont val="Arial"/>
        <family val="2"/>
      </rPr>
      <t xml:space="preserve">, DOE/EIA-0130; </t>
    </r>
  </si>
  <si>
    <r>
      <t>Electric Power Monthly</t>
    </r>
    <r>
      <rPr>
        <sz val="8"/>
        <rFont val="Arial"/>
        <family val="2"/>
      </rPr>
      <t xml:space="preserve">, DOE/EIA-0226; </t>
    </r>
    <r>
      <rPr>
        <i/>
        <sz val="8"/>
        <rFont val="Arial"/>
        <family val="2"/>
      </rPr>
      <t>Quarterly Coal Report</t>
    </r>
    <r>
      <rPr>
        <sz val="8"/>
        <rFont val="Arial"/>
        <family val="2"/>
      </rPr>
      <t xml:space="preserve">, DOE/EIA-0121; and </t>
    </r>
    <r>
      <rPr>
        <i/>
        <sz val="8"/>
        <rFont val="Arial"/>
        <family val="2"/>
      </rPr>
      <t>International Petroleum Monthly</t>
    </r>
    <r>
      <rPr>
        <sz val="8"/>
        <rFont val="Arial"/>
        <family val="2"/>
      </rPr>
      <t>, DOE/EIA-0520.</t>
    </r>
  </si>
  <si>
    <t xml:space="preserve">Minor discrepancies with published historical data are due to independent rounding. </t>
  </si>
  <si>
    <t>(a) Average for all sulfur contents.</t>
  </si>
  <si>
    <t>(b) Average self-service cash price.</t>
  </si>
  <si>
    <r>
      <t>Historical data</t>
    </r>
    <r>
      <rPr>
        <sz val="8"/>
        <rFont val="Arial"/>
        <family val="2"/>
      </rPr>
      <t xml:space="preserve">: Latest data available from Energy Information Administration databases supporting the following reports: </t>
    </r>
    <r>
      <rPr>
        <i/>
        <sz val="8"/>
        <rFont val="Arial"/>
        <family val="2"/>
      </rPr>
      <t>Petroleum Marketing Monthly</t>
    </r>
    <r>
      <rPr>
        <sz val="8"/>
        <rFont val="Arial"/>
        <family val="2"/>
      </rPr>
      <t>, DOE/EIA-0380;</t>
    </r>
  </si>
  <si>
    <r>
      <t>Weekly Petroleum Status Report</t>
    </r>
    <r>
      <rPr>
        <sz val="8"/>
        <rFont val="Arial"/>
        <family val="2"/>
      </rPr>
      <t xml:space="preserve">, DOE/EIA-0208; </t>
    </r>
    <r>
      <rPr>
        <i/>
        <sz val="8"/>
        <rFont val="Arial"/>
        <family val="2"/>
      </rPr>
      <t>Natural Gas Monthly</t>
    </r>
    <r>
      <rPr>
        <sz val="8"/>
        <rFont val="Arial"/>
        <family val="2"/>
      </rPr>
      <t xml:space="preserve">, DOE/EIA-0130; </t>
    </r>
    <r>
      <rPr>
        <i/>
        <sz val="8"/>
        <rFont val="Arial"/>
        <family val="2"/>
      </rPr>
      <t>Electric Power Monthly</t>
    </r>
    <r>
      <rPr>
        <sz val="8"/>
        <rFont val="Arial"/>
        <family val="2"/>
      </rPr>
      <t xml:space="preserve">, DOE/EIA-0226; and </t>
    </r>
    <r>
      <rPr>
        <i/>
        <sz val="8"/>
        <rFont val="Arial"/>
        <family val="2"/>
      </rPr>
      <t>Monthly Energy Review</t>
    </r>
    <r>
      <rPr>
        <sz val="8"/>
        <rFont val="Arial"/>
        <family val="2"/>
      </rPr>
      <t>, DOE/EIA-0035.</t>
    </r>
  </si>
  <si>
    <t>OWCCBUS</t>
  </si>
  <si>
    <t>(b) Crude oil production from U.S. Federal leases in the Gulf of Mexico (GOM).</t>
  </si>
  <si>
    <t>(c) Net imports equals gross imports minus gross exports.</t>
  </si>
  <si>
    <t>(d) Crude oil adjustment balances supply and consumption and was previously referred to as "Unaccounted for Crude Oil."</t>
  </si>
  <si>
    <t>SPR: Strategic Petroleum Reserve</t>
  </si>
  <si>
    <t>HC: Hydrocarbons</t>
  </si>
  <si>
    <r>
      <t>Historical data</t>
    </r>
    <r>
      <rPr>
        <sz val="8"/>
        <rFont val="Arial"/>
        <family val="2"/>
      </rPr>
      <t xml:space="preserve">: Latest data available from Energy Information Administration databases supporting the following reports: </t>
    </r>
    <r>
      <rPr>
        <i/>
        <sz val="8"/>
        <rFont val="Arial"/>
        <family val="2"/>
      </rPr>
      <t xml:space="preserve"> Petroleum Supply Monthly</t>
    </r>
    <r>
      <rPr>
        <sz val="8"/>
        <rFont val="Arial"/>
        <family val="2"/>
      </rPr>
      <t xml:space="preserve">, DOE/EIA-0109; </t>
    </r>
  </si>
  <si>
    <r>
      <t>Petroleum Supply Annual</t>
    </r>
    <r>
      <rPr>
        <sz val="8"/>
        <rFont val="Arial"/>
        <family val="2"/>
      </rPr>
      <t xml:space="preserve">, DOE/EIA-0340/2; and </t>
    </r>
    <r>
      <rPr>
        <i/>
        <sz val="8"/>
        <rFont val="Arial"/>
        <family val="2"/>
      </rPr>
      <t>Weekly Petroleum Status Report</t>
    </r>
    <r>
      <rPr>
        <sz val="8"/>
        <rFont val="Arial"/>
        <family val="2"/>
      </rPr>
      <t xml:space="preserve">, DOE/EIA-0208. </t>
    </r>
  </si>
  <si>
    <r>
      <t>Petroleum Supply Annual</t>
    </r>
    <r>
      <rPr>
        <sz val="8"/>
        <rFont val="Arial"/>
        <family val="2"/>
      </rPr>
      <t xml:space="preserve">, DOE/EIA-0340/2; </t>
    </r>
    <r>
      <rPr>
        <i/>
        <sz val="8"/>
        <rFont val="Arial"/>
        <family val="2"/>
      </rPr>
      <t>Weekly Petroleum Status Report</t>
    </r>
    <r>
      <rPr>
        <sz val="8"/>
        <rFont val="Arial"/>
        <family val="2"/>
      </rPr>
      <t>, DOE/EIA-0208.</t>
    </r>
  </si>
  <si>
    <t>Regions refer to Petroleum Administration for Defense Districts (PADD).</t>
  </si>
  <si>
    <t>See “Petroleum for Administration Defense District” in EIA’s Energy Glossary (http://www.eia.doe.gov/glossary/index.html) for a list of States in each region.</t>
  </si>
  <si>
    <r>
      <t>Historical data:</t>
    </r>
    <r>
      <rPr>
        <sz val="8"/>
        <rFont val="Arial"/>
        <family val="2"/>
      </rPr>
      <t xml:space="preserve"> Latest data available from Energy Information Administration international energy statistics.</t>
    </r>
  </si>
  <si>
    <r>
      <t>Historical data</t>
    </r>
    <r>
      <rPr>
        <sz val="8"/>
        <rFont val="Arial"/>
        <family val="2"/>
      </rPr>
      <t xml:space="preserve">: Latest data available from Energy Information Administration databases supporting the following reports: </t>
    </r>
    <r>
      <rPr>
        <i/>
        <sz val="8"/>
        <rFont val="Arial"/>
        <family val="2"/>
      </rPr>
      <t>Petroleum Marketing Monthly</t>
    </r>
    <r>
      <rPr>
        <sz val="8"/>
        <rFont val="Arial"/>
        <family val="2"/>
      </rPr>
      <t>, DOE/EIA-0380;</t>
    </r>
    <r>
      <rPr>
        <i/>
        <sz val="8"/>
        <rFont val="Arial"/>
        <family val="2"/>
      </rPr>
      <t xml:space="preserve"> </t>
    </r>
  </si>
  <si>
    <r>
      <t>Petroleum Supply Monthly</t>
    </r>
    <r>
      <rPr>
        <sz val="8"/>
        <rFont val="Arial"/>
        <family val="2"/>
      </rPr>
      <t xml:space="preserve">, DOE/EIA-0109; </t>
    </r>
    <r>
      <rPr>
        <i/>
        <sz val="8"/>
        <rFont val="Arial"/>
        <family val="2"/>
      </rPr>
      <t>Petroleum Supply Annual</t>
    </r>
    <r>
      <rPr>
        <sz val="8"/>
        <rFont val="Arial"/>
        <family val="2"/>
      </rPr>
      <t xml:space="preserve">, DOE/EIA-0340/2; and </t>
    </r>
    <r>
      <rPr>
        <i/>
        <sz val="8"/>
        <rFont val="Arial"/>
        <family val="2"/>
      </rPr>
      <t>Weekly Petroleum Status Report</t>
    </r>
    <r>
      <rPr>
        <sz val="8"/>
        <rFont val="Arial"/>
        <family val="2"/>
      </rPr>
      <t>, DOE/EIA-0208.</t>
    </r>
  </si>
  <si>
    <t>(a) Marketed production from U.S. Federal leases in the Gulf of Mexico.</t>
  </si>
  <si>
    <t>(b) The balancing item represents the difference between the sum of the components of natural gas supply and the sum of components of natural gas demand.</t>
  </si>
  <si>
    <t>(c) Natural gas used for electricity generation and (a limited amount of) useful thermal output by electric utilities and independent power producers.</t>
  </si>
  <si>
    <t>papr_TX</t>
  </si>
  <si>
    <t>Turkmenistan</t>
  </si>
  <si>
    <t>Not all countries are shown in each region and sum of reported country volumes may not equal regional volumes.</t>
  </si>
  <si>
    <t>LNG: liquefied natural gas.</t>
  </si>
  <si>
    <r>
      <t>Historical data</t>
    </r>
    <r>
      <rPr>
        <sz val="8"/>
        <rFont val="Arial"/>
        <family val="2"/>
      </rPr>
      <t xml:space="preserve">: Latest data available from Energy Information Administration databases supporting the following reports: </t>
    </r>
    <r>
      <rPr>
        <i/>
        <sz val="8"/>
        <rFont val="Arial"/>
        <family val="2"/>
      </rPr>
      <t>Natural Gas Monthly</t>
    </r>
    <r>
      <rPr>
        <sz val="8"/>
        <rFont val="Arial"/>
        <family val="2"/>
      </rPr>
      <t xml:space="preserve">, DOE/EIA-0130; and </t>
    </r>
    <r>
      <rPr>
        <i/>
        <sz val="8"/>
        <rFont val="Arial"/>
        <family val="2"/>
      </rPr>
      <t>Electric Power Monthly</t>
    </r>
    <r>
      <rPr>
        <sz val="8"/>
        <rFont val="Arial"/>
        <family val="2"/>
      </rPr>
      <t>, DOE/EIA-0226.</t>
    </r>
  </si>
  <si>
    <t xml:space="preserve">Regions refer to U.S. Census divisions.  </t>
  </si>
  <si>
    <t>See "Census division" in EIA’s Energy Glossary (http://www.eia.doe.gov/glossary/index.html) for a list of States in each region.</t>
  </si>
  <si>
    <r>
      <t>Historical data</t>
    </r>
    <r>
      <rPr>
        <sz val="8"/>
        <rFont val="Arial"/>
        <family val="2"/>
      </rPr>
      <t xml:space="preserve">: Latest data available from Energy Information Administration databases supporting the </t>
    </r>
    <r>
      <rPr>
        <i/>
        <sz val="8"/>
        <rFont val="Arial"/>
        <family val="2"/>
      </rPr>
      <t>Natural Gas Monthly</t>
    </r>
    <r>
      <rPr>
        <sz val="8"/>
        <rFont val="Arial"/>
        <family val="2"/>
      </rPr>
      <t>, DOE/EIA-0130.</t>
    </r>
  </si>
  <si>
    <t>(a) Waste coal includes waste coal and cloal slurry reprocessed into briquettes.</t>
  </si>
  <si>
    <t>(b) Coal used for electricity generation and (a limited amount of) useful thermal output by electric utilities and independent power producers.</t>
  </si>
  <si>
    <t>(c) The discrepancy reflects an unaccounted-for shipper and receiver reporting difference, assumed to be zero in the forecast period.</t>
  </si>
  <si>
    <r>
      <t>Historical data</t>
    </r>
    <r>
      <rPr>
        <sz val="8"/>
        <rFont val="Arial"/>
        <family val="2"/>
      </rPr>
      <t xml:space="preserve">: Latest data available from Energy Information Administration databases supporting the following reports: </t>
    </r>
    <r>
      <rPr>
        <i/>
        <sz val="8"/>
        <rFont val="Arial"/>
        <family val="2"/>
      </rPr>
      <t>Quarterly Coal Report</t>
    </r>
    <r>
      <rPr>
        <sz val="8"/>
        <rFont val="Arial"/>
        <family val="2"/>
      </rPr>
      <t xml:space="preserve">, DOE/EIA-0121; and </t>
    </r>
    <r>
      <rPr>
        <i/>
        <sz val="8"/>
        <rFont val="Arial"/>
        <family val="2"/>
      </rPr>
      <t>Electric Power Monthly</t>
    </r>
    <r>
      <rPr>
        <sz val="8"/>
        <rFont val="Arial"/>
        <family val="2"/>
      </rPr>
      <t>, DOE/EIA-0226.</t>
    </r>
  </si>
  <si>
    <r>
      <t xml:space="preserve">Historical data: </t>
    </r>
    <r>
      <rPr>
        <sz val="8"/>
        <rFont val="Arial"/>
        <family val="2"/>
      </rPr>
      <t xml:space="preserve">Latest data available from Energy Information Administration databases supporting the following reports: </t>
    </r>
    <r>
      <rPr>
        <i/>
        <sz val="8"/>
        <rFont val="Arial"/>
        <family val="2"/>
      </rPr>
      <t>Electric Power Monthly</t>
    </r>
    <r>
      <rPr>
        <sz val="8"/>
        <rFont val="Arial"/>
        <family val="2"/>
      </rPr>
      <t xml:space="preserve">, DOE/EIA-0226; and </t>
    </r>
    <r>
      <rPr>
        <i/>
        <sz val="8"/>
        <rFont val="Arial"/>
        <family val="2"/>
      </rPr>
      <t>Electric Power Annual</t>
    </r>
    <r>
      <rPr>
        <sz val="8"/>
        <rFont val="Arial"/>
        <family val="2"/>
      </rPr>
      <t>, DOE/EIA-0348.</t>
    </r>
  </si>
  <si>
    <t>(a) Total retail sales to all sectors includes residential, commercial, industrial, and transportation sector sales.</t>
  </si>
  <si>
    <t xml:space="preserve">Retail Sales represents total retail electricity sales by electric utilities and power marketers.    </t>
  </si>
  <si>
    <r>
      <t xml:space="preserve">Historical data: </t>
    </r>
    <r>
      <rPr>
        <sz val="8"/>
        <rFont val="Arial"/>
        <family val="2"/>
      </rPr>
      <t xml:space="preserve">Latest data available from Energy Information Administration databases supporting the following reports: </t>
    </r>
    <r>
      <rPr>
        <i/>
        <sz val="8"/>
        <rFont val="Arial"/>
        <family val="2"/>
      </rPr>
      <t>Electric Power Monthly</t>
    </r>
    <r>
      <rPr>
        <sz val="8"/>
        <rFont val="Arial"/>
        <family val="2"/>
      </rPr>
      <t xml:space="preserve">, DOE/EIA-0226; and </t>
    </r>
    <r>
      <rPr>
        <i/>
        <sz val="8"/>
        <rFont val="Arial"/>
        <family val="2"/>
      </rPr>
      <t>Electric Power Annual</t>
    </r>
    <r>
      <rPr>
        <sz val="8"/>
        <rFont val="Arial"/>
        <family val="2"/>
      </rPr>
      <t xml:space="preserve">, DOE/EIA-0348. </t>
    </r>
  </si>
  <si>
    <t>(a) Volume-weighted average of retail prices to residential, commercial, industrial, and transportation sectors.</t>
  </si>
  <si>
    <t>PARNPUS</t>
  </si>
  <si>
    <t xml:space="preserve">      Renewables and Oxygenate Production (e)</t>
  </si>
  <si>
    <t>PAFPPUS</t>
  </si>
  <si>
    <t xml:space="preserve">      Petroleum Products Adjustment (f)</t>
  </si>
  <si>
    <t>(f) Petroleum products adjustment includes hydrogen/oxygenates/renewables/other hydrocarbons, motor gasoline blend components, and finished motor gasoline.</t>
  </si>
  <si>
    <t>OHRIPUS</t>
  </si>
  <si>
    <t xml:space="preserve">      OPEC</t>
  </si>
  <si>
    <t>Consumer Price Index (all urban consumers)</t>
  </si>
  <si>
    <t>Forecasts are not published for individual OPEC countries.</t>
  </si>
  <si>
    <t>QSIC_CL</t>
  </si>
  <si>
    <t>QSIC_DF</t>
  </si>
  <si>
    <t>QSIC_EL</t>
  </si>
  <si>
    <t>QSIC_NG</t>
  </si>
  <si>
    <r>
      <t xml:space="preserve">(a) Fuel share weights of individual sector indices based on EIA </t>
    </r>
    <r>
      <rPr>
        <i/>
        <sz val="8"/>
        <rFont val="Arial"/>
        <family val="2"/>
      </rPr>
      <t>Manufacturing Energy Consumption Survey</t>
    </r>
    <r>
      <rPr>
        <sz val="8"/>
        <rFont val="Arial"/>
        <family val="2"/>
      </rPr>
      <t>.</t>
    </r>
  </si>
  <si>
    <t>ZO311IUS</t>
  </si>
  <si>
    <t>ZO322IUS</t>
  </si>
  <si>
    <t>ZO324IUS</t>
  </si>
  <si>
    <t>ZO325IUS</t>
  </si>
  <si>
    <t>ZO327IUS</t>
  </si>
  <si>
    <t>ZO331IUS</t>
  </si>
  <si>
    <t>EOTCPUS</t>
  </si>
  <si>
    <t xml:space="preserve">         Fuel Ethanol blended into Motor Gasoline</t>
  </si>
  <si>
    <t xml:space="preserve">      Natural Gas Plant Liquids Production</t>
  </si>
  <si>
    <t>Table 3a. International Petroleum and Other Liquids Production, Consumption, and Inventories</t>
  </si>
  <si>
    <t>Table 4a.  U.S. Petroleum and Other Liquids Supply, Consumption, and Inventories</t>
  </si>
  <si>
    <t>padi_opec</t>
  </si>
  <si>
    <t>Unplanned OPEC Production Outages</t>
  </si>
  <si>
    <t>padi_nonopec</t>
  </si>
  <si>
    <t>Unplanned non-OPEC Production Outages</t>
  </si>
  <si>
    <t xml:space="preserve">   Manufacturing</t>
  </si>
  <si>
    <t xml:space="preserve">      Food </t>
  </si>
  <si>
    <t xml:space="preserve">      Paper </t>
  </si>
  <si>
    <t xml:space="preserve">      Petroleum and Coal Products</t>
  </si>
  <si>
    <t xml:space="preserve">      Chemicals</t>
  </si>
  <si>
    <t xml:space="preserve">      Nonmetallic Mineral Products </t>
  </si>
  <si>
    <t xml:space="preserve">      Primary Metals</t>
  </si>
  <si>
    <t xml:space="preserve">   Coal-weighted Manufacturing (a)</t>
  </si>
  <si>
    <t xml:space="preserve">   Distillate-weighted Manufacturing (a)</t>
  </si>
  <si>
    <t xml:space="preserve">   Electricity-weighted Manufacturing (a)</t>
  </si>
  <si>
    <t xml:space="preserve">   Natural Gas-weighted Manufacturing (a)</t>
  </si>
  <si>
    <t>Real Government Expenditures</t>
  </si>
  <si>
    <t>Real Exports of Goods &amp; Services</t>
  </si>
  <si>
    <t>GOVXRUS</t>
  </si>
  <si>
    <t>TREXRUS</t>
  </si>
  <si>
    <t>TRIMRUS</t>
  </si>
  <si>
    <t>Real Imports of Goods &amp; Services</t>
  </si>
  <si>
    <t xml:space="preserve">      Eurasia</t>
  </si>
  <si>
    <t>Eurasia</t>
  </si>
  <si>
    <t>Other Eurasia</t>
  </si>
  <si>
    <t>Table 3d. World Petroleum and Other Liquids Consumption</t>
  </si>
  <si>
    <t xml:space="preserve">   Pipeline Gross Imports</t>
  </si>
  <si>
    <t xml:space="preserve">   Pipeline Gross Exports</t>
  </si>
  <si>
    <t>HGL Production</t>
  </si>
  <si>
    <t xml:space="preserve">   Natural Gas Processing Plants</t>
  </si>
  <si>
    <t>ETFPPUS</t>
  </si>
  <si>
    <t xml:space="preserve">      Ethane</t>
  </si>
  <si>
    <t>PRFPPUS</t>
  </si>
  <si>
    <t xml:space="preserve">      Propane</t>
  </si>
  <si>
    <t>C4FPPUS</t>
  </si>
  <si>
    <t xml:space="preserve">      Butanes/Butylenes</t>
  </si>
  <si>
    <t>PPFPPUS</t>
  </si>
  <si>
    <t xml:space="preserve">      Natural Gasoline (Pentanes Plus)</t>
  </si>
  <si>
    <t xml:space="preserve">   Refinery and Blender Net Production</t>
  </si>
  <si>
    <t>ETROPUS</t>
  </si>
  <si>
    <t xml:space="preserve">      Ethane/Ethylene</t>
  </si>
  <si>
    <t>C4ROPUS</t>
  </si>
  <si>
    <t xml:space="preserve">   Renewable Fuels and Oxygenate Plant Net Production</t>
  </si>
  <si>
    <t>PPPRPUS</t>
  </si>
  <si>
    <t>HGL Net Imports</t>
  </si>
  <si>
    <t>ETNIPUS</t>
  </si>
  <si>
    <t xml:space="preserve">   Ethane</t>
  </si>
  <si>
    <t>PRNIPUS</t>
  </si>
  <si>
    <t>C4NIPUS</t>
  </si>
  <si>
    <t xml:space="preserve">   Butanes/Butylenes</t>
  </si>
  <si>
    <t xml:space="preserve">   Natural Gasoline (Pentanes Plus)</t>
  </si>
  <si>
    <t>HGL Refinery and Blender Net Inputs</t>
  </si>
  <si>
    <t>C4RIPUS</t>
  </si>
  <si>
    <t>HGL Consumption</t>
  </si>
  <si>
    <t>ETTCPUS</t>
  </si>
  <si>
    <t xml:space="preserve">   Ethane/Ethylene</t>
  </si>
  <si>
    <t xml:space="preserve">   Propane/Propylene</t>
  </si>
  <si>
    <t>C4TCPUS</t>
  </si>
  <si>
    <t>HGL Inventories (million barrels)</t>
  </si>
  <si>
    <t>ETPSPUS</t>
  </si>
  <si>
    <t>C4PSPUS</t>
  </si>
  <si>
    <t xml:space="preserve">      Butanes</t>
  </si>
  <si>
    <t xml:space="preserve">   LNG Gross Imports</t>
  </si>
  <si>
    <t>NGEXPUS_LNG</t>
  </si>
  <si>
    <t xml:space="preserve">   LNG Gross Exports</t>
  </si>
  <si>
    <t>NGEXPUS_PIPE</t>
  </si>
  <si>
    <t>NLTCPUS</t>
  </si>
  <si>
    <t xml:space="preserve">   Hydrocarbon Gas Liquids</t>
  </si>
  <si>
    <t>NLPSPUS</t>
  </si>
  <si>
    <t xml:space="preserve">      Hydrocarbon Gas Liquids</t>
  </si>
  <si>
    <t xml:space="preserve">      Other Oils (g)</t>
  </si>
  <si>
    <t xml:space="preserve">         Other Oils (g)</t>
  </si>
  <si>
    <t>NLNIPUS</t>
  </si>
  <si>
    <t xml:space="preserve">         Hydrocarbon Gas Liquids</t>
  </si>
  <si>
    <t>NLRIPUS</t>
  </si>
  <si>
    <t>NLROPUS</t>
  </si>
  <si>
    <t xml:space="preserve">   Other Oils (a)</t>
  </si>
  <si>
    <t>(a) "Other Oils" includes aviation gasoline blend components, finished aviation gasoline, kerosene, petrochemical feedstocks, special naphthas, lubricants, waxes, petroleum coke, asphalt and road oil, still gas, and miscellaneous products.</t>
  </si>
  <si>
    <t xml:space="preserve">Total Petroleum and Other Liquids Net Imports   </t>
  </si>
  <si>
    <t>BFLCBUS</t>
  </si>
  <si>
    <t>Table 4b.  U.S. Hydrocarbon Gas Liquids (HGL) and Petroleum Refinery Balances  (million barrels per day, except inventories and utilization factor)</t>
  </si>
  <si>
    <t>Table 4b.  U.S. Hydrocarbon Gas Liquids (HGL) and Petroleum Refinery Balances</t>
  </si>
  <si>
    <t>Total Energy (c)</t>
  </si>
  <si>
    <t>TETCCO2</t>
  </si>
  <si>
    <t>(c) Includes electric power sector use of geothermal energy and non-biomass waste.</t>
  </si>
  <si>
    <t>Total Crude Oil and Other Liquids Inventory Net Withdrawals (million barrels per day)</t>
  </si>
  <si>
    <t>Table 2.  Energy Prices</t>
  </si>
  <si>
    <t>Table 2.  Energy Nominal Prices</t>
  </si>
  <si>
    <t xml:space="preserve">   U.S. Refiner Average Acquisition Cost</t>
  </si>
  <si>
    <t xml:space="preserve">   U.S. Imported Average</t>
  </si>
  <si>
    <r>
      <t xml:space="preserve">U.S. Liquid Fuels </t>
    </r>
    <r>
      <rPr>
        <sz val="8"/>
        <color indexed="8"/>
        <rFont val="Arial"/>
        <family val="2"/>
      </rPr>
      <t>(cents per gallon)</t>
    </r>
  </si>
  <si>
    <t>U.S. Electricity</t>
  </si>
  <si>
    <t xml:space="preserve">      Residual Fuel Oil (c)</t>
  </si>
  <si>
    <t>(c) Includes fuel oils No. 4, No. 5, No. 6, and topped crude.</t>
  </si>
  <si>
    <t>.</t>
  </si>
  <si>
    <t>Crude Oil West Texas Intermediate Spot</t>
  </si>
  <si>
    <t>Other Liquids (a)</t>
  </si>
  <si>
    <t>NGWG_EAST</t>
  </si>
  <si>
    <t>NGWG_MW</t>
  </si>
  <si>
    <t>NGWG_SC</t>
  </si>
  <si>
    <t>NGWG_MTN</t>
  </si>
  <si>
    <t>NGWG_PAC</t>
  </si>
  <si>
    <t xml:space="preserve">      East Region (d)</t>
  </si>
  <si>
    <t xml:space="preserve">      Midwest Region (d)</t>
  </si>
  <si>
    <t xml:space="preserve">      South Central Region (d)</t>
  </si>
  <si>
    <t xml:space="preserve">      Mountain Region (d)</t>
  </si>
  <si>
    <t xml:space="preserve">      Pacific Region (d)</t>
  </si>
  <si>
    <t>NGWG_AK</t>
  </si>
  <si>
    <r>
      <t xml:space="preserve">(d) For a list of States in each inventory region refer to </t>
    </r>
    <r>
      <rPr>
        <i/>
        <sz val="8"/>
        <rFont val="Arial"/>
        <family val="2"/>
      </rPr>
      <t>Weekly Natural Gas Storage Report, Notes and Definitions (http://ir.eia.gov/ngs/notes.html)</t>
    </r>
    <r>
      <rPr>
        <sz val="8"/>
        <rFont val="Arial"/>
        <family val="2"/>
      </rPr>
      <t>.</t>
    </r>
  </si>
  <si>
    <t>copr_ir</t>
  </si>
  <si>
    <t>copr_ag</t>
  </si>
  <si>
    <r>
      <t xml:space="preserve">   U.S. Retail Prices</t>
    </r>
    <r>
      <rPr>
        <sz val="8"/>
        <rFont val="Arial"/>
        <family val="2"/>
      </rPr>
      <t xml:space="preserve"> (dollars per thousand cubic feet) </t>
    </r>
  </si>
  <si>
    <r>
      <t xml:space="preserve">   Retail Prices </t>
    </r>
    <r>
      <rPr>
        <sz val="8"/>
        <color indexed="8"/>
        <rFont val="Arial"/>
        <family val="2"/>
      </rPr>
      <t>(cents per kilowatthour)</t>
    </r>
  </si>
  <si>
    <t>Residential Retail</t>
  </si>
  <si>
    <t>Commercial Retail</t>
  </si>
  <si>
    <t>Industrial Retail</t>
  </si>
  <si>
    <t xml:space="preserve">   Retail Prices (cents per kilowatthour)</t>
  </si>
  <si>
    <t>copr_gb</t>
  </si>
  <si>
    <t xml:space="preserve">   Gabon</t>
  </si>
  <si>
    <t>(a) Includes lease condensate, natural gas plant liquids, other liquids, refinery processing gain, and other unaccounted-for liquids.</t>
  </si>
  <si>
    <t>copc_opec_rot</t>
  </si>
  <si>
    <t>cops_opec_rot</t>
  </si>
  <si>
    <t>Indonesia</t>
  </si>
  <si>
    <t>papr_ID</t>
  </si>
  <si>
    <t xml:space="preserve">         Other Liquids (b)</t>
  </si>
  <si>
    <t>Consumption (million barrels per day) (c)</t>
  </si>
  <si>
    <t>papr_UK</t>
  </si>
  <si>
    <t>United Kingdom</t>
  </si>
  <si>
    <t>South Sudan</t>
  </si>
  <si>
    <t>papr_OD</t>
  </si>
  <si>
    <t xml:space="preserve">Table Beginning Month--- </t>
  </si>
  <si>
    <t>Historical</t>
  </si>
  <si>
    <t xml:space="preserve">Last Historical Month--- </t>
  </si>
  <si>
    <t xml:space="preserve">   Solar (b)</t>
  </si>
  <si>
    <t>SOICBUS</t>
  </si>
  <si>
    <t xml:space="preserve">   Solar (b)  </t>
  </si>
  <si>
    <t>SOCCBUS</t>
  </si>
  <si>
    <t xml:space="preserve">   Solar (b) </t>
  </si>
  <si>
    <t xml:space="preserve">   Wood Biomass </t>
  </si>
  <si>
    <t xml:space="preserve">   Biofuel Losses and Co-products (d)</t>
  </si>
  <si>
    <t xml:space="preserve">   Ethanol (f)</t>
  </si>
  <si>
    <t>(b) Solar consumption in the electric power, commercial, and industrial sectors includes energy produced from large scale (&gt;1 MW) solar thermal and photovoltaic generators and small-scale (&lt;1 MW) distributed solar photovoltaic systems.</t>
  </si>
  <si>
    <t>(d) Losses and co-products from the production of fuel ethanol and biomass-based diesel</t>
  </si>
  <si>
    <t>Table 8b.  U.S. Renewable Electricity Generation and Capacity</t>
  </si>
  <si>
    <t>BMEPCAP_US</t>
  </si>
  <si>
    <t>OWEPCAP_US</t>
  </si>
  <si>
    <t>WWEPCAP_US</t>
  </si>
  <si>
    <t>HVEPCAP_US</t>
  </si>
  <si>
    <t>GEEPCAP_US</t>
  </si>
  <si>
    <t>SOEPCAPX_US</t>
  </si>
  <si>
    <t>WNEPCAPX_US</t>
  </si>
  <si>
    <t>Renewable Energy Electric Generating Capacity (megawatts, end of period)</t>
  </si>
  <si>
    <t xml:space="preserve">   Electric Power Sector (a)</t>
  </si>
  <si>
    <t xml:space="preserve">      Biomass</t>
  </si>
  <si>
    <t xml:space="preserve">         Waste</t>
  </si>
  <si>
    <t xml:space="preserve">         Wood</t>
  </si>
  <si>
    <t xml:space="preserve">      Conventional Hydroelectric</t>
  </si>
  <si>
    <t xml:space="preserve">      Large-Scale Solar (b)</t>
  </si>
  <si>
    <t xml:space="preserve">   Other Sectors (c)</t>
  </si>
  <si>
    <t>BMCHCAP_US</t>
  </si>
  <si>
    <t>OWCHCAP_US</t>
  </si>
  <si>
    <t>WWCHCAP_US</t>
  </si>
  <si>
    <t>HVCHCAP_US</t>
  </si>
  <si>
    <t>SOCHCAP_US</t>
  </si>
  <si>
    <t>SODTC_US</t>
  </si>
  <si>
    <t xml:space="preserve">      Small-Scale Solar (d)</t>
  </si>
  <si>
    <t>SODRC_US</t>
  </si>
  <si>
    <t xml:space="preserve">         Residential Sector</t>
  </si>
  <si>
    <t>SODCC_US</t>
  </si>
  <si>
    <t xml:space="preserve">         Commercial Sector</t>
  </si>
  <si>
    <t>SODIC_US</t>
  </si>
  <si>
    <t xml:space="preserve">         Industrial Sector</t>
  </si>
  <si>
    <t>WNCHCAP_US</t>
  </si>
  <si>
    <t xml:space="preserve">      Geothermal  </t>
  </si>
  <si>
    <t xml:space="preserve">      Wind </t>
  </si>
  <si>
    <t>SODTP_US</t>
  </si>
  <si>
    <t>SODRP_US</t>
  </si>
  <si>
    <t xml:space="preserve">         Residential Sector </t>
  </si>
  <si>
    <t>SODCP_US</t>
  </si>
  <si>
    <t xml:space="preserve">         Commercial Sector </t>
  </si>
  <si>
    <t>SODIP_US</t>
  </si>
  <si>
    <t xml:space="preserve">         Industrial Sector </t>
  </si>
  <si>
    <t>(a) Power plants larger than or equal to one megawatt in size that are operated by electric utilities or independent power producers.</t>
  </si>
  <si>
    <t>(b) Solar thermal and photovoltaic generating units at power plants larger than or equal to 1 megawatt.</t>
  </si>
  <si>
    <t>(d) Solar photovoltaic systems smaller than one megawatt.</t>
  </si>
  <si>
    <r>
      <rPr>
        <b/>
        <sz val="8"/>
        <color theme="1"/>
        <rFont val="Arial"/>
        <family val="2"/>
      </rPr>
      <t>Historical data</t>
    </r>
    <r>
      <rPr>
        <sz val="8"/>
        <color theme="1"/>
        <rFont val="Arial"/>
        <family val="2"/>
      </rPr>
      <t xml:space="preserve">:  Latest data available from EIA databases supporting the Electric Power Monthly, DOE/EIA-0226. </t>
    </r>
  </si>
  <si>
    <t>Table 8a. U.S. Renewable Energy Consumption</t>
  </si>
  <si>
    <t>copr_ek</t>
  </si>
  <si>
    <t xml:space="preserve">   Equatorial Guinea</t>
  </si>
  <si>
    <t>(Index, 2012=100)</t>
  </si>
  <si>
    <t>C3ROPUS</t>
  </si>
  <si>
    <t>P3ROPUS</t>
  </si>
  <si>
    <t xml:space="preserve">      Propylene (refinery-grade)</t>
  </si>
  <si>
    <t>C3TCPUS</t>
  </si>
  <si>
    <t>P3TCPUS</t>
  </si>
  <si>
    <t xml:space="preserve">   Propane</t>
  </si>
  <si>
    <t xml:space="preserve">   Propylene (refinery-grade)</t>
  </si>
  <si>
    <t>C3PSPUS</t>
  </si>
  <si>
    <t>P3PSPUS</t>
  </si>
  <si>
    <t>End-of-period Commercial Crude Oil and Other Liquids Inventories (million barrels)</t>
  </si>
  <si>
    <t>copr_cf</t>
  </si>
  <si>
    <t xml:space="preserve">   Congo (Brazzaville)</t>
  </si>
  <si>
    <t xml:space="preserve">   (billion chained 2012 dollars - SAAR)</t>
  </si>
  <si>
    <t xml:space="preserve">  (index, 2012=100)</t>
  </si>
  <si>
    <t>(billion chained 2012 dollars - SAAR)</t>
  </si>
  <si>
    <t>Carbon Dioxide (CO2) Emissions (million metric tons)</t>
  </si>
  <si>
    <r>
      <t>Table 9a.  U.S. Macroeconomic Indicators and CO2</t>
    </r>
    <r>
      <rPr>
        <b/>
        <sz val="10"/>
        <color indexed="8"/>
        <rFont val="Arial"/>
        <family val="2"/>
      </rPr>
      <t xml:space="preserve"> Emissions</t>
    </r>
  </si>
  <si>
    <t>Real Private Fixed Investment</t>
  </si>
  <si>
    <t>Qatar</t>
  </si>
  <si>
    <t>papr_QA</t>
  </si>
  <si>
    <t xml:space="preserve">             the United Arab Emirates, Venezuela.</t>
  </si>
  <si>
    <t>(b) Includes lease condensate, natural gas plant liquids, other liquids, and refinery processing gain. Includes other unaccounted-for liquids.</t>
  </si>
  <si>
    <r>
      <t xml:space="preserve">(c) Consumption of petroleum by the OECD countries is synonymous with "petroleum product supplied," defined in the glossary of the EIA </t>
    </r>
    <r>
      <rPr>
        <i/>
        <sz val="8"/>
        <rFont val="Arial"/>
        <family val="2"/>
      </rPr>
      <t>Petroleum Supply Monthly</t>
    </r>
    <r>
      <rPr>
        <sz val="8"/>
        <rFont val="Arial"/>
        <family val="2"/>
      </rPr>
      <t xml:space="preserve">, </t>
    </r>
  </si>
  <si>
    <t xml:space="preserve">      DOE/EIA-0109. Consumption of petroleum by the non-OECD countries is "apparent consumption," which includes internal consumption, refinery fuel and loss, and bunkering.</t>
  </si>
  <si>
    <t>TSEOTWH</t>
  </si>
  <si>
    <t>EPEOTWH</t>
  </si>
  <si>
    <t>ELNITWH</t>
  </si>
  <si>
    <t>ELSUTWH</t>
  </si>
  <si>
    <t>TDLOTWH</t>
  </si>
  <si>
    <t>Electricity Consumption (billion kilowatthours)</t>
  </si>
  <si>
    <t>Electricity Supply (billion kilowatthours)</t>
  </si>
  <si>
    <t>ELTCTWH</t>
  </si>
  <si>
    <t>ELDUTWH</t>
  </si>
  <si>
    <t>ELCOTWH</t>
  </si>
  <si>
    <t xml:space="preserve">   Wholesale Electricity Prices (dollars per megawatthour)</t>
  </si>
  <si>
    <t>ELWHU_TX</t>
  </si>
  <si>
    <t>ELWHU_CA</t>
  </si>
  <si>
    <t>ELWHU_NE</t>
  </si>
  <si>
    <t>ELWHU_NY</t>
  </si>
  <si>
    <t>ELWHU_PJ</t>
  </si>
  <si>
    <t>ELWHU_MW</t>
  </si>
  <si>
    <t>ELWHU_SP</t>
  </si>
  <si>
    <t>ELWHU_SE</t>
  </si>
  <si>
    <t>ELWHU_FL</t>
  </si>
  <si>
    <t>ELWHU_NW</t>
  </si>
  <si>
    <t>ELWHU_SW</t>
  </si>
  <si>
    <t xml:space="preserve">      ERCOT North hub</t>
  </si>
  <si>
    <t xml:space="preserve">      CAISO SP15 zone</t>
  </si>
  <si>
    <t xml:space="preserve">      ISO-NE Internal hub</t>
  </si>
  <si>
    <t xml:space="preserve">      NYISO Hudson Valley zone</t>
  </si>
  <si>
    <t xml:space="preserve">      PJM Western hub</t>
  </si>
  <si>
    <t xml:space="preserve">      Midcontinent ISO Illinois hub</t>
  </si>
  <si>
    <t xml:space="preserve">      SPP ISO South hub</t>
  </si>
  <si>
    <t xml:space="preserve">      SERC index, Into Southern</t>
  </si>
  <si>
    <t xml:space="preserve">      FRCC index, Florida Reliability</t>
  </si>
  <si>
    <t xml:space="preserve">      Northwest index, Mid-Columbia</t>
  </si>
  <si>
    <t xml:space="preserve">      Southwest index, Palo Verde</t>
  </si>
  <si>
    <t>ELRCP_NEC</t>
  </si>
  <si>
    <t>ELRCP_MAC</t>
  </si>
  <si>
    <t>ELRCP_ENC</t>
  </si>
  <si>
    <t>ELRCP_WNC</t>
  </si>
  <si>
    <t>ELRCP_SAC</t>
  </si>
  <si>
    <t>ELRCP_ESC</t>
  </si>
  <si>
    <t>ELRCP_WSC</t>
  </si>
  <si>
    <t>ELRCP_MTN</t>
  </si>
  <si>
    <t>ELRCP_PAC</t>
  </si>
  <si>
    <t>ELRCP_HAK</t>
  </si>
  <si>
    <t>ELRCP_US</t>
  </si>
  <si>
    <t>ELCCP_NEC</t>
  </si>
  <si>
    <t>ELCCP_MAC</t>
  </si>
  <si>
    <t>ELCCP_ENC</t>
  </si>
  <si>
    <t>ELCCP_WNC</t>
  </si>
  <si>
    <t>ELCCP_SAC</t>
  </si>
  <si>
    <t>ELCCP_ESC</t>
  </si>
  <si>
    <t>ELCCP_WSC</t>
  </si>
  <si>
    <t>ELCCP_MTN</t>
  </si>
  <si>
    <t>ELCCP_PAC</t>
  </si>
  <si>
    <t>ELCCP_HAK</t>
  </si>
  <si>
    <t>ELCCP_US</t>
  </si>
  <si>
    <t>ELICP_NEC</t>
  </si>
  <si>
    <t>ELICP_MAC</t>
  </si>
  <si>
    <t>ELICP_ENC</t>
  </si>
  <si>
    <t>ELICP_WNC</t>
  </si>
  <si>
    <t>ELICP_SAC</t>
  </si>
  <si>
    <t>ELICP_ESC</t>
  </si>
  <si>
    <t>ELICP_WSC</t>
  </si>
  <si>
    <t>ELICP_MTN</t>
  </si>
  <si>
    <t>ELICP_PAC</t>
  </si>
  <si>
    <t>ELICP_HAK</t>
  </si>
  <si>
    <t>ELICP_US</t>
  </si>
  <si>
    <t>ELTCP_NEC</t>
  </si>
  <si>
    <t>ELTCP_MAC</t>
  </si>
  <si>
    <t>ELTCP_ENC</t>
  </si>
  <si>
    <t>ELTCP_WNC</t>
  </si>
  <si>
    <t>ELTCP_SAC</t>
  </si>
  <si>
    <t>ELTCP_ESC</t>
  </si>
  <si>
    <t>ELTCP_WSC</t>
  </si>
  <si>
    <t>ELTCP_MTN</t>
  </si>
  <si>
    <t>ELTCP_PAC</t>
  </si>
  <si>
    <t>ELTCP_HAK</t>
  </si>
  <si>
    <t>ELTCP_US</t>
  </si>
  <si>
    <t>NGEPGEN_US</t>
  </si>
  <si>
    <t>CLEPGEN_US</t>
  </si>
  <si>
    <t>NUEPGEN_US</t>
  </si>
  <si>
    <t>RTEPGEN_US</t>
  </si>
  <si>
    <t>HVEPGEN_US</t>
  </si>
  <si>
    <t>WNEPGEN_US</t>
  </si>
  <si>
    <t>SOEPGEN_US</t>
  </si>
  <si>
    <t>BMEPGEN_US</t>
  </si>
  <si>
    <t>GEEPGEN_US</t>
  </si>
  <si>
    <t>HPEPGEN_US</t>
  </si>
  <si>
    <t>PAEPGEN_US</t>
  </si>
  <si>
    <t>OGEPGEN_US</t>
  </si>
  <si>
    <t>TOEPGEN_US</t>
  </si>
  <si>
    <t>NGEPGEN_NE</t>
  </si>
  <si>
    <t>CLEPGEN_NE</t>
  </si>
  <si>
    <t>NUEPGEN_NE</t>
  </si>
  <si>
    <t>HVEPGEN_NE</t>
  </si>
  <si>
    <t xml:space="preserve">   Conventional hydropower</t>
  </si>
  <si>
    <t>RNEPGEN_NE</t>
  </si>
  <si>
    <t>XXEPGEN_NE</t>
  </si>
  <si>
    <t>TOEPGEN_NE</t>
  </si>
  <si>
    <t xml:space="preserve">   Total generation</t>
  </si>
  <si>
    <t>ELLOAD_NE</t>
  </si>
  <si>
    <t>NGEPGEN_NY</t>
  </si>
  <si>
    <t>CLEPGEN_NY</t>
  </si>
  <si>
    <t>NUEPGEN_NY</t>
  </si>
  <si>
    <t>HVEPGEN_NY</t>
  </si>
  <si>
    <t>RNEPGEN_NY</t>
  </si>
  <si>
    <t>XXEPGEN_NY</t>
  </si>
  <si>
    <t>TOEPGEN_NY</t>
  </si>
  <si>
    <t>ELLOAD_NY</t>
  </si>
  <si>
    <t>NGEPGEN_PJ</t>
  </si>
  <si>
    <t>CLEPGEN_PJ</t>
  </si>
  <si>
    <t>NUEPGEN_PJ</t>
  </si>
  <si>
    <t>HVEPGEN_PJ</t>
  </si>
  <si>
    <t>RNEPGEN_PJ</t>
  </si>
  <si>
    <t>XXEPGEN_PJ</t>
  </si>
  <si>
    <t>TOEPGEN_PJ</t>
  </si>
  <si>
    <t>ELLOAD_PJ</t>
  </si>
  <si>
    <t>Southeast (SERC)</t>
  </si>
  <si>
    <t>NGEPGEN_SE</t>
  </si>
  <si>
    <t>CLEPGEN_SE</t>
  </si>
  <si>
    <t>NUEPGEN_SE</t>
  </si>
  <si>
    <t>HVEPGEN_SE</t>
  </si>
  <si>
    <t>RNEPGEN_SE</t>
  </si>
  <si>
    <t>XXEPGEN_SE</t>
  </si>
  <si>
    <t>TOEPGEN_SE</t>
  </si>
  <si>
    <t>ELLOAD_SE</t>
  </si>
  <si>
    <t>Florida (FRCC)</t>
  </si>
  <si>
    <t>NGEPGEN_FL</t>
  </si>
  <si>
    <t>CLEPGEN_FL</t>
  </si>
  <si>
    <t>NUEPGEN_FL</t>
  </si>
  <si>
    <t>HVEPGEN_FL</t>
  </si>
  <si>
    <t>RNEPGEN_FL</t>
  </si>
  <si>
    <t>XXEPGEN_FL</t>
  </si>
  <si>
    <t>TOEPGEN_FL</t>
  </si>
  <si>
    <t>ELLOAD_FL</t>
  </si>
  <si>
    <t>NGEPGEN_MW</t>
  </si>
  <si>
    <t>CLEPGEN_MW</t>
  </si>
  <si>
    <t>NUEPGEN_MW</t>
  </si>
  <si>
    <t>HVEPGEN_MW</t>
  </si>
  <si>
    <t>RNEPGEN_MW</t>
  </si>
  <si>
    <t>XXEPGEN_MW</t>
  </si>
  <si>
    <t>TOEPGEN_MW</t>
  </si>
  <si>
    <t>ELLOAD_MW</t>
  </si>
  <si>
    <t>NGEPGEN_SP</t>
  </si>
  <si>
    <t>CLEPGEN_SP</t>
  </si>
  <si>
    <t>NUEPGEN_SP</t>
  </si>
  <si>
    <t>HVEPGEN_SP</t>
  </si>
  <si>
    <t>RNEPGEN_SP</t>
  </si>
  <si>
    <t>XXEPGEN_SP</t>
  </si>
  <si>
    <t>TOEPGEN_SP</t>
  </si>
  <si>
    <t>ELLOAD_SP</t>
  </si>
  <si>
    <t>NGEPGEN_TX</t>
  </si>
  <si>
    <t>CLEPGEN_TX</t>
  </si>
  <si>
    <t>NUEPGEN_TX</t>
  </si>
  <si>
    <t>HVEPGEN_TX</t>
  </si>
  <si>
    <t>RNEPGEN_TX</t>
  </si>
  <si>
    <t>XXEPGEN_TX</t>
  </si>
  <si>
    <t>TOEPGEN_TX</t>
  </si>
  <si>
    <t>ELLOAD_TX</t>
  </si>
  <si>
    <t>NGEPGEN_NW</t>
  </si>
  <si>
    <t>CLEPGEN_NW</t>
  </si>
  <si>
    <t>NUEPGEN_NW</t>
  </si>
  <si>
    <t>HVEPGEN_NW</t>
  </si>
  <si>
    <t>RNEPGEN_NW</t>
  </si>
  <si>
    <t>XXEPGEN_NW</t>
  </si>
  <si>
    <t>TOEPGEN_NW</t>
  </si>
  <si>
    <t>ELLOAD_NW</t>
  </si>
  <si>
    <t>Southwest</t>
  </si>
  <si>
    <t>NGEPGEN_SW</t>
  </si>
  <si>
    <t>CLEPGEN_SW</t>
  </si>
  <si>
    <t>NUEPGEN_SW</t>
  </si>
  <si>
    <t>HVEPGEN_SW</t>
  </si>
  <si>
    <t>RNEPGEN_SW</t>
  </si>
  <si>
    <t>XXEPGEN_SW</t>
  </si>
  <si>
    <t>TOEPGEN_SW</t>
  </si>
  <si>
    <t>ELLOAD_SW</t>
  </si>
  <si>
    <t>California</t>
  </si>
  <si>
    <t>NGEPGEN_CA</t>
  </si>
  <si>
    <t>CLEPGEN_CA</t>
  </si>
  <si>
    <t>NUEPGEN_CA</t>
  </si>
  <si>
    <t>HVEPGEN_CA</t>
  </si>
  <si>
    <t>RNEPGEN_CA</t>
  </si>
  <si>
    <t>XXEPGEN_CA</t>
  </si>
  <si>
    <t>TOEPGEN_CA</t>
  </si>
  <si>
    <t>ELLOAD_CA</t>
  </si>
  <si>
    <t>OWEPGEN_US</t>
  </si>
  <si>
    <t>WWEPGEN_US</t>
  </si>
  <si>
    <t>BMCHGEN_US</t>
  </si>
  <si>
    <t>OWCHGEN_US</t>
  </si>
  <si>
    <t>WWCHGEN_US</t>
  </si>
  <si>
    <t>HVCHGEN_US</t>
  </si>
  <si>
    <t>SOCHGEN_US</t>
  </si>
  <si>
    <t>WNCHGEN_US</t>
  </si>
  <si>
    <t>Renewable Electricity Generation (billion kilowatthours)</t>
  </si>
  <si>
    <t xml:space="preserve">      Solar (a) </t>
  </si>
  <si>
    <t xml:space="preserve">   Petroleum (b) </t>
  </si>
  <si>
    <t xml:space="preserve">   Other Nonrenewable Fuels (c)</t>
  </si>
  <si>
    <t>New England (ISO-NE)</t>
  </si>
  <si>
    <t xml:space="preserve">   Nonhydro renewables (d) </t>
  </si>
  <si>
    <t xml:space="preserve">   Other energy sources (e) </t>
  </si>
  <si>
    <t xml:space="preserve">   Net energy for load (f) </t>
  </si>
  <si>
    <t>New York (NYISO)</t>
  </si>
  <si>
    <t>Mid-Atlantic (PJM)</t>
  </si>
  <si>
    <t>Texas (ERCOT)</t>
  </si>
  <si>
    <r>
      <t xml:space="preserve">Table 7d part 1.  U.S. Regional Electricity Generation, Electric Power Sector (billion kilowatthours), </t>
    </r>
    <r>
      <rPr>
        <i/>
        <sz val="10"/>
        <color indexed="8"/>
        <rFont val="Arial"/>
        <family val="2"/>
      </rPr>
      <t>continues on Table 7d part 2</t>
    </r>
  </si>
  <si>
    <t>Table 7d(1). U.S. Regional Electricity Generation, Electric Power Sector</t>
  </si>
  <si>
    <t>Table 7d(2). U.S. Regional Electricity Generation, Electric Power Sector, continued</t>
  </si>
  <si>
    <t>OBEPGEN_US</t>
  </si>
  <si>
    <t xml:space="preserve">     Electric Power Sector (a)</t>
  </si>
  <si>
    <t>INEOTWH</t>
  </si>
  <si>
    <t xml:space="preserve">     Industrial Sector (b)</t>
  </si>
  <si>
    <t>CMEOTWH</t>
  </si>
  <si>
    <t xml:space="preserve">     Commercial Sector (b)</t>
  </si>
  <si>
    <r>
      <t xml:space="preserve">         for which revenue information is not available. See Table 7.6 of the EIA </t>
    </r>
    <r>
      <rPr>
        <i/>
        <sz val="8"/>
        <rFont val="Arial"/>
        <family val="2"/>
      </rPr>
      <t>Monthly Energy Review</t>
    </r>
    <r>
      <rPr>
        <sz val="8"/>
        <rFont val="Arial"/>
        <family val="2"/>
      </rPr>
      <t>.</t>
    </r>
  </si>
  <si>
    <r>
      <rPr>
        <b/>
        <sz val="8"/>
        <rFont val="Arial"/>
        <family val="2"/>
      </rPr>
      <t xml:space="preserve">Historical data sources: </t>
    </r>
    <r>
      <rPr>
        <b/>
        <sz val="8"/>
        <rFont val="Arial"/>
        <family val="2"/>
      </rPr>
      <t/>
    </r>
  </si>
  <si>
    <r>
      <t xml:space="preserve">     (1) Electricity supply, consumption, fuel costs, and retail electricity prices: Latest data available from U.S. Energy Information Administration databases
           supporting the following reports: Electric Power Monthly, DOE/EIA-0226; and Electric Power Annual, DOE/EIA-0348</t>
    </r>
    <r>
      <rPr>
        <b/>
        <sz val="8"/>
        <rFont val="Arial"/>
        <family val="2"/>
      </rPr>
      <t/>
    </r>
  </si>
  <si>
    <r>
      <t xml:space="preserve">     (2) Wholesale electricity prices (except for PJM RTO price): S&amp;P Global Market Intelligence, SNL Energy Data
     (3) PJM ISO Western hub wholesale electricity prices: PJM Data Miner website.</t>
    </r>
    <r>
      <rPr>
        <b/>
        <sz val="8"/>
        <rFont val="Arial"/>
        <family val="2"/>
      </rPr>
      <t/>
    </r>
  </si>
  <si>
    <r>
      <t xml:space="preserve">     (3) PJM ISO Western Hub wholesale electricity prices: PJM Data Miner website</t>
    </r>
    <r>
      <rPr>
        <b/>
        <sz val="8"/>
        <rFont val="Arial"/>
        <family val="2"/>
      </rPr>
      <t/>
    </r>
  </si>
  <si>
    <t>Midwest (Midcontinent ISO)</t>
  </si>
  <si>
    <t>Central (Southwest Power Pool)</t>
  </si>
  <si>
    <t>Northwest</t>
  </si>
  <si>
    <t xml:space="preserve">             Poland, Portugal, Slovakia, Slovenia, South Korea, Spain, Sweden, Switzerland, Turkey, the United Kingdom, the United States.</t>
  </si>
  <si>
    <t xml:space="preserve">             France, Germany, Greece, Hungary, Iceland, Ireland, Israel, Italy, Japan, Latvia, Lithuania, Luxembourg, Mexico, the Netherlands, New Zealand, Norway,</t>
  </si>
  <si>
    <t xml:space="preserve">OPEC = Organization of the Petroleum Exporting Countries: Algeria, Angola, Congo (Brazzaville), Equatorial Guinea, Gabon, Iran, Iraq, Kuwait, Libya, Nigeria, Saudi Arabia, </t>
  </si>
  <si>
    <t>papr_EC</t>
  </si>
  <si>
    <t>Ecuador</t>
  </si>
  <si>
    <t>OPEC = Organization of the Petroleum Exporting Countries: Algeria, Angola, Congo (Brazzaville), Equatorial Guinea, Gabon, Iran, Iraq, Kuwait, Libya, Nigeria, Saudi Arabia,</t>
  </si>
  <si>
    <t xml:space="preserve">   Other</t>
  </si>
  <si>
    <t xml:space="preserve">              the United Arab Emirates, Venezuela.</t>
  </si>
  <si>
    <t>OPEC = Organization of the Petroleum Exporting Countries: Iran, Iraq, Kuwait, Saudi Arabia, and the United Arab Emirates (Middle East); Algeria, Angola, Congo (Brazzaville), Equatorial Guinea,</t>
  </si>
  <si>
    <t xml:space="preserve">             Gabon, Libya, Nigeria, and Venezuela (Other).</t>
  </si>
  <si>
    <t xml:space="preserve">   Propylene (at refineries only)</t>
  </si>
  <si>
    <t>Table 3a.  International Petroleum and Other Liquids Production, Consumption, and Inventories</t>
  </si>
  <si>
    <t>Table 3b.  Non-OPEC Petroleum and Other Liquids Production  (million barrels per day)</t>
  </si>
  <si>
    <t>Table 3c.  OPEC Crude Oil (excluding Condensates) Production (million barrels per day)</t>
  </si>
  <si>
    <t>Table 3d.  World Petroleum and Other Liquids Consumption (million barrels per day)</t>
  </si>
  <si>
    <t>Table 5c.  U.S. Regional Natural Gas Prices  (dollars per thousand cubic feet)</t>
  </si>
  <si>
    <t>Table 7b.  U.S. Regional Electricity Retail Sales  (billion kilowatthours)</t>
  </si>
  <si>
    <t>Table 7c.  U.S. Regional Retail Electricity Prices (Cents per Kilowatthour)</t>
  </si>
  <si>
    <r>
      <t xml:space="preserve">Table 7d part 2.  U.S. Regional Electricity Generation, Electric Power Sector (billion kilowatthours), </t>
    </r>
    <r>
      <rPr>
        <i/>
        <sz val="10"/>
        <color indexed="8"/>
        <rFont val="Arial"/>
        <family val="2"/>
      </rPr>
      <t>continued from Table 7d part 1</t>
    </r>
  </si>
  <si>
    <t>Table 9b.  U.S. Regional Macroeconomic Data</t>
  </si>
  <si>
    <t>Table 9c.  U.S. Regional Weather Data</t>
  </si>
  <si>
    <t>Table 3b. Non-OPEC Petroleum and Other Liquids Production</t>
  </si>
  <si>
    <t>Table 3c. OPEC Crude Oil (excluding Condensates) Production</t>
  </si>
  <si>
    <t xml:space="preserve">      Fuel Oil</t>
  </si>
  <si>
    <t xml:space="preserve">Modeling and analysis completion - </t>
  </si>
  <si>
    <t>Regional degree days for each period are calculated by EIA as contemporaneous period population-weighted averages of state degree day data published by the National Oceanic and Atmospheric Administration (NOAA).</t>
  </si>
  <si>
    <t xml:space="preserve">      Crude Oil</t>
  </si>
  <si>
    <r>
      <t xml:space="preserve">Historical data: </t>
    </r>
    <r>
      <rPr>
        <sz val="8"/>
        <rFont val="Arial"/>
        <family val="2"/>
      </rPr>
      <t xml:space="preserve">Latest data available from U.S. Energy Information Administration databases supporting the following reports: </t>
    </r>
    <r>
      <rPr>
        <i/>
        <sz val="8"/>
        <rFont val="Arial"/>
        <family val="2"/>
      </rPr>
      <t>Electric Power Monthly</t>
    </r>
    <r>
      <rPr>
        <sz val="8"/>
        <rFont val="Arial"/>
        <family val="2"/>
      </rPr>
      <t xml:space="preserve">, DOE/EIA-0226; and </t>
    </r>
    <r>
      <rPr>
        <i/>
        <sz val="8"/>
        <rFont val="Arial"/>
        <family val="2"/>
      </rPr>
      <t>Electric Power Annual</t>
    </r>
    <r>
      <rPr>
        <sz val="8"/>
        <rFont val="Arial"/>
        <family val="2"/>
      </rPr>
      <t>, DOE/EIA-0348.</t>
    </r>
  </si>
  <si>
    <r>
      <rPr>
        <b/>
        <sz val="8"/>
        <rFont val="Arial"/>
        <family val="2"/>
      </rPr>
      <t>Historical data:</t>
    </r>
    <r>
      <rPr>
        <sz val="8"/>
        <rFont val="Arial"/>
        <family val="2"/>
      </rPr>
      <t xml:space="preserve"> Latest data available from U.S. Energy Information Administration databases supporting the following reports: </t>
    </r>
    <r>
      <rPr>
        <i/>
        <sz val="8"/>
        <rFont val="Arial"/>
        <family val="2"/>
      </rPr>
      <t>Electric Power Monthly</t>
    </r>
    <r>
      <rPr>
        <sz val="8"/>
        <rFont val="Arial"/>
        <family val="2"/>
      </rPr>
      <t xml:space="preserve">, DOE/EIA-0226; and </t>
    </r>
    <r>
      <rPr>
        <i/>
        <sz val="8"/>
        <rFont val="Arial"/>
        <family val="2"/>
      </rPr>
      <t>Electric Power Annual</t>
    </r>
    <r>
      <rPr>
        <sz val="8"/>
        <rFont val="Arial"/>
        <family val="2"/>
      </rPr>
      <t>, DOE/EIA-0348.</t>
    </r>
  </si>
  <si>
    <t>(c) Businesses or individual households not primarily engaged in electric power production for sale to the public, whose generating capacity is at least one megawatt (except for small-scale solar photovoltaic data, which consists of systems smaller than 1 megawatt).</t>
  </si>
  <si>
    <r>
      <t>Historical data</t>
    </r>
    <r>
      <rPr>
        <sz val="8"/>
        <rFont val="Arial"/>
        <family val="2"/>
      </rPr>
      <t>: Latest data available from U.S. Department of Commerce, Bureau of Economic Analysis; Federal Reserve System, Statistical release G17; Federal Highway Administration; and Federal Aviation Administration.</t>
    </r>
  </si>
  <si>
    <r>
      <t>Forecasts:</t>
    </r>
    <r>
      <rPr>
        <sz val="8"/>
        <rFont val="Arial"/>
        <family val="2"/>
      </rPr>
      <t xml:space="preserve"> U.S. macroeconomic forecasts are based on the IHS Markit model of the U.S. Economy. </t>
    </r>
  </si>
  <si>
    <r>
      <t xml:space="preserve">Forecasts: </t>
    </r>
    <r>
      <rPr>
        <sz val="8"/>
        <rFont val="Arial"/>
        <family val="2"/>
      </rPr>
      <t>Based on forecasts by the NOAA Climate Prediction Center (http://www.cpc.ncep.noaa.gov/pacdir/DDdir/NHOME3.shtml).</t>
    </r>
  </si>
  <si>
    <t>Weather forecasts from National Oceanic and Atmospheric Administration.</t>
  </si>
  <si>
    <r>
      <t xml:space="preserve">Forecasts: </t>
    </r>
    <r>
      <rPr>
        <sz val="8"/>
        <rFont val="Arial"/>
        <family val="2"/>
      </rPr>
      <t xml:space="preserve">EIA Short-Term Integrated Forecasting System. </t>
    </r>
  </si>
  <si>
    <t>Table 4c.  U.S. Regional Gasoline Prices and Inventories</t>
  </si>
  <si>
    <t>Prices are not adjusted for inflation; prices exclude taxes unless otherwise noted.</t>
  </si>
  <si>
    <t>Data reflect generation supplied by power plants with a combined capacity of at least 1 megawatt operated by electric utilities and independent power producers.</t>
  </si>
  <si>
    <t>(a) Solar generation from large-scale power plants with more than 1 megawatt of capacity. Excludes generation from small-scale solar photovoltaic systems.</t>
  </si>
  <si>
    <t>(b) Residual fuel oil, distillate fuel oil, petroleum coke, and other petroleum liquids.</t>
  </si>
  <si>
    <t>(c) Batteries, chemicals, hydrogen, pitch, purchased steam, sulfur, nonrenewable waste, and miscellaneous technologies.</t>
  </si>
  <si>
    <t>(d) Wind, large-scale solar, biomass, and geothermal</t>
  </si>
  <si>
    <t>(e) Pumped storage hydroelectric, petroleum, other gases, batteries, and other nonrenewable fuels. See notes (b) and (c).</t>
  </si>
  <si>
    <t>(f) Regional generation from generating units operated by electric power sector, plus energy receipts from minus energy deliveries to U.S. balancing authorities outside region.</t>
  </si>
  <si>
    <t>(a) Large-scale solar generation from power plants with more than 1 megawatt of capacity. Excludes generation from small-scale solar photovoltaic systems.</t>
  </si>
  <si>
    <t>(a) Generation supplied by power plants with capacity of at least 1 megawatt operated by electric utilities and independent power producers.</t>
  </si>
  <si>
    <t>(b) Generation supplied by power plants with capacity of at least 1 megawatt operated by businesses in the commercial and industrial sectors, primarily for onsite use.</t>
  </si>
  <si>
    <t>(c) Includes transmission and distribution losses, data collection time-frame differences, and estimation error.</t>
  </si>
  <si>
    <t xml:space="preserve">(d) Direct Use represents commercial and industrial facility use of onsite net electricity generation; and electrical sales or transfers to adjacent or colocated facilities </t>
  </si>
  <si>
    <t>kWh = kilowatthours. Btu = British thermal units.</t>
  </si>
  <si>
    <t>(e) Renewables and oxygenate production includes pentanes plus, oxygenates (excluding fuel ethanol), and renewable fuels. Beginning in January 2021, renewable fuels includes biodiesel, renewable diesel, renewable jet fuel, renewable heating oil, renewable naphtha and gasoline, and other renewable fuels. For December 2020 and prior, renewable fuels includes only biodiesel.</t>
  </si>
  <si>
    <t>(Index, 2017=100)</t>
  </si>
  <si>
    <t>Industrial Output, Manufacturing (Index, Year 2017=100)</t>
  </si>
  <si>
    <t>Industrial Production Indices (Index, 2017=100)</t>
  </si>
  <si>
    <t>Real Gross State Product (Billion $2012)</t>
  </si>
  <si>
    <t>Real Personal Income (Billion $2012)</t>
  </si>
  <si>
    <t>Production (million barrels per day) (a)</t>
  </si>
  <si>
    <t>Energy Production</t>
  </si>
  <si>
    <t xml:space="preserve">   Total World Production</t>
  </si>
  <si>
    <t xml:space="preserve">   Non-OPEC Production</t>
  </si>
  <si>
    <t>Total OPEC Production</t>
  </si>
  <si>
    <t>ELACP_US</t>
  </si>
  <si>
    <t>OHTCPUS</t>
  </si>
  <si>
    <t>(g) “Other Oils" includes aviation gasoline blend components, finished aviation gasoline, kerosene, petrochemical feedstocks, special naphthas, lubricants, waxes, petroleum coke, asphalt and road oil, still gas, and miscellaneous products.</t>
  </si>
  <si>
    <t>BTTCBUS</t>
  </si>
  <si>
    <t>Table 8a.  U.S. Renewable Energy Consumption (Quadrillion Btu)</t>
  </si>
  <si>
    <t xml:space="preserve">      Subtotal (e)</t>
  </si>
  <si>
    <t xml:space="preserve">   Solar (f)</t>
  </si>
  <si>
    <t xml:space="preserve">   Biodiesel, Renewable Diesel, and Other (g)</t>
  </si>
  <si>
    <t xml:space="preserve">   Solar (b)(f) </t>
  </si>
  <si>
    <t>(f) Solar consumption in the residential sector includes energy from small-scale (&lt;1 MW) solar photovoltaic systems.  Also includes solar heating consumption in all sectors.</t>
  </si>
  <si>
    <t>(g) Fuel ethanol and biodiesel, renewable diesel, and other biofuels consumption in the transportation sector includes production, stock change, and imports less exports. Some biomass-based diesel may be consumed in the residential sector in heating oil.</t>
  </si>
  <si>
    <t xml:space="preserve">(e) Subtotals for the industrial and commercial sectors might not equal the sum of the components. The subtotal for the industrial sector includes ethanol consumption that is not shown separately. The subtotal for the commercial sector includes ethanol and hydroelectric consumption that are not shown separately. </t>
  </si>
  <si>
    <t xml:space="preserve">   Ethanol (g)</t>
  </si>
  <si>
    <r>
      <t>Forecasts:</t>
    </r>
    <r>
      <rPr>
        <sz val="8"/>
        <rFont val="Arial"/>
        <family val="2"/>
      </rPr>
      <t xml:space="preserve"> EIA Short-Term Integrated Forecasting System. U.S. macroeconomic forecasts are based on the S&amp;P Global model of the U.S. Economy. </t>
    </r>
  </si>
  <si>
    <r>
      <t xml:space="preserve">Forecasts: </t>
    </r>
    <r>
      <rPr>
        <sz val="8"/>
        <rFont val="Arial"/>
        <family val="2"/>
      </rPr>
      <t xml:space="preserve">EIA Short-Term Integrated Forecasting System. U.S. macroeconomic forecasts are based on the S&amp;P Global model of the U.S. Economy. </t>
    </r>
  </si>
  <si>
    <t>June 2022</t>
  </si>
  <si>
    <t>Thursday June 2, 2022</t>
  </si>
  <si>
    <t xml:space="preserve">n/a  </t>
  </si>
  <si>
    <t xml:space="preserve">-  </t>
  </si>
</sst>
</file>

<file path=xl/styles.xml><?xml version="1.0" encoding="utf-8"?>
<styleSheet xmlns="http://schemas.openxmlformats.org/spreadsheetml/2006/main" xmlns:mc="http://schemas.openxmlformats.org/markup-compatibility/2006" xmlns:x14ac="http://schemas.microsoft.com/office/spreadsheetml/2009/9/ac" mc:Ignorable="x14ac">
  <numFmts count="13">
    <numFmt numFmtId="164" formatCode="0.000"/>
    <numFmt numFmtId="165" formatCode="0.0"/>
    <numFmt numFmtId="166" formatCode="0.00_)"/>
    <numFmt numFmtId="167" formatCode="0_)"/>
    <numFmt numFmtId="168" formatCode="#.00"/>
    <numFmt numFmtId="169" formatCode="0.0_)"/>
    <numFmt numFmtId="170" formatCode="0.000_)"/>
    <numFmt numFmtId="171" formatCode="@&quot; .&quot;*."/>
    <numFmt numFmtId="172" formatCode="#,##0.0"/>
    <numFmt numFmtId="173" formatCode="mmm\ yyyy"/>
    <numFmt numFmtId="174" formatCode="0.0000000"/>
    <numFmt numFmtId="175" formatCode="0.0000"/>
    <numFmt numFmtId="176" formatCode="0.0000_)"/>
  </numFmts>
  <fonts count="58" x14ac:knownFonts="1">
    <font>
      <sz val="10"/>
      <name val="Arial"/>
    </font>
    <font>
      <sz val="11"/>
      <color theme="1"/>
      <name val="Calibri"/>
      <family val="2"/>
      <scheme val="minor"/>
    </font>
    <font>
      <sz val="10"/>
      <name val="Arial"/>
      <family val="2"/>
    </font>
    <font>
      <sz val="8"/>
      <name val="Arial"/>
      <family val="2"/>
    </font>
    <font>
      <sz val="1"/>
      <color indexed="8"/>
      <name val="Courier"/>
      <family val="3"/>
    </font>
    <font>
      <b/>
      <sz val="1"/>
      <color indexed="8"/>
      <name val="Courier"/>
      <family val="3"/>
    </font>
    <font>
      <sz val="8"/>
      <name val="Courier"/>
      <family val="3"/>
    </font>
    <font>
      <b/>
      <sz val="7"/>
      <name val="Arial"/>
      <family val="2"/>
    </font>
    <font>
      <b/>
      <sz val="7"/>
      <color indexed="8"/>
      <name val="Helvetica"/>
      <family val="2"/>
    </font>
    <font>
      <sz val="7"/>
      <name val="Helvetica"/>
      <family val="2"/>
    </font>
    <font>
      <sz val="8"/>
      <name val="Arial"/>
      <family val="2"/>
    </font>
    <font>
      <sz val="8"/>
      <name val="Helvetica"/>
      <family val="2"/>
    </font>
    <font>
      <b/>
      <sz val="8"/>
      <color indexed="8"/>
      <name val="Helvetica"/>
      <family val="2"/>
    </font>
    <font>
      <u/>
      <sz val="8"/>
      <color indexed="12"/>
      <name val="Courier"/>
      <family val="3"/>
    </font>
    <font>
      <b/>
      <sz val="10"/>
      <color indexed="8"/>
      <name val="Helvetica"/>
      <family val="2"/>
    </font>
    <font>
      <b/>
      <sz val="8"/>
      <name val="Helvetica"/>
      <family val="2"/>
    </font>
    <font>
      <b/>
      <sz val="10"/>
      <name val="Helvetica"/>
      <family val="2"/>
    </font>
    <font>
      <b/>
      <sz val="8"/>
      <name val="Helvetica"/>
      <family val="2"/>
    </font>
    <font>
      <b/>
      <sz val="10"/>
      <name val="Arial"/>
      <family val="2"/>
    </font>
    <font>
      <b/>
      <sz val="10"/>
      <color indexed="8"/>
      <name val="Arial"/>
      <family val="2"/>
    </font>
    <font>
      <b/>
      <sz val="8"/>
      <name val="Arial"/>
      <family val="2"/>
    </font>
    <font>
      <sz val="10"/>
      <name val="Arial"/>
      <family val="2"/>
    </font>
    <font>
      <i/>
      <sz val="8"/>
      <color indexed="8"/>
      <name val="Arial"/>
      <family val="2"/>
    </font>
    <font>
      <b/>
      <sz val="8"/>
      <color indexed="8"/>
      <name val="Arial"/>
      <family val="2"/>
    </font>
    <font>
      <sz val="8"/>
      <color indexed="8"/>
      <name val="Arial"/>
      <family val="2"/>
    </font>
    <font>
      <sz val="7"/>
      <color indexed="8"/>
      <name val="Arial"/>
      <family val="2"/>
    </font>
    <font>
      <b/>
      <i/>
      <sz val="8"/>
      <color indexed="8"/>
      <name val="Arial"/>
      <family val="2"/>
    </font>
    <font>
      <sz val="8"/>
      <color indexed="10"/>
      <name val="Arial"/>
      <family val="2"/>
    </font>
    <font>
      <b/>
      <sz val="12"/>
      <name val="Arial"/>
      <family val="2"/>
    </font>
    <font>
      <sz val="10"/>
      <name val="Arial"/>
      <family val="2"/>
    </font>
    <font>
      <sz val="10"/>
      <name val="Arial"/>
      <family val="2"/>
    </font>
    <font>
      <u/>
      <sz val="10"/>
      <color indexed="12"/>
      <name val="Arial"/>
      <family val="2"/>
    </font>
    <font>
      <b/>
      <u/>
      <sz val="9"/>
      <color indexed="12"/>
      <name val="Arial"/>
      <family val="2"/>
    </font>
    <font>
      <i/>
      <sz val="8"/>
      <color indexed="8"/>
      <name val="Helvetica"/>
      <family val="2"/>
    </font>
    <font>
      <i/>
      <sz val="8"/>
      <name val="Arial"/>
      <family val="2"/>
    </font>
    <font>
      <i/>
      <sz val="8"/>
      <name val="Helvetica"/>
      <family val="2"/>
    </font>
    <font>
      <i/>
      <sz val="8"/>
      <name val="Helvetica"/>
      <family val="2"/>
    </font>
    <font>
      <i/>
      <sz val="8"/>
      <name val="Courier"/>
      <family val="3"/>
    </font>
    <font>
      <i/>
      <sz val="7"/>
      <color indexed="8"/>
      <name val="Helvetica"/>
      <family val="2"/>
    </font>
    <font>
      <i/>
      <sz val="7"/>
      <name val="Arial"/>
      <family val="2"/>
    </font>
    <font>
      <i/>
      <sz val="8"/>
      <name val="Arial"/>
      <family val="2"/>
    </font>
    <font>
      <i/>
      <sz val="7"/>
      <name val="Helvetica"/>
      <family val="2"/>
    </font>
    <font>
      <u/>
      <vertAlign val="subscript"/>
      <sz val="10"/>
      <color indexed="12"/>
      <name val="Arial"/>
      <family val="2"/>
    </font>
    <font>
      <b/>
      <sz val="8"/>
      <name val="Courier"/>
      <family val="3"/>
    </font>
    <font>
      <b/>
      <sz val="7"/>
      <name val="Helvetica"/>
      <family val="2"/>
    </font>
    <font>
      <sz val="8"/>
      <name val="Helvetica"/>
      <family val="2"/>
    </font>
    <font>
      <b/>
      <i/>
      <sz val="8"/>
      <name val="Arial"/>
      <family val="2"/>
    </font>
    <font>
      <sz val="10"/>
      <color theme="1"/>
      <name val="Arial"/>
      <family val="2"/>
    </font>
    <font>
      <b/>
      <sz val="10"/>
      <color theme="1"/>
      <name val="Arial"/>
      <family val="2"/>
    </font>
    <font>
      <sz val="8"/>
      <color theme="1"/>
      <name val="Arial"/>
      <family val="2"/>
    </font>
    <font>
      <b/>
      <sz val="8"/>
      <color theme="1"/>
      <name val="Arial"/>
      <family val="2"/>
    </font>
    <font>
      <b/>
      <sz val="11"/>
      <color theme="1"/>
      <name val="Calibri"/>
      <family val="2"/>
      <scheme val="minor"/>
    </font>
    <font>
      <i/>
      <sz val="8"/>
      <color theme="1"/>
      <name val="Arial"/>
      <family val="2"/>
    </font>
    <font>
      <i/>
      <sz val="11"/>
      <color theme="1"/>
      <name val="Calibri"/>
      <family val="2"/>
      <scheme val="minor"/>
    </font>
    <font>
      <i/>
      <sz val="10"/>
      <color indexed="8"/>
      <name val="Arial"/>
      <family val="2"/>
    </font>
    <font>
      <sz val="10"/>
      <name val="Arial"/>
      <family val="2"/>
    </font>
    <font>
      <sz val="8"/>
      <name val="Calibri"/>
      <family val="2"/>
    </font>
    <font>
      <i/>
      <sz val="10"/>
      <name val="Arial"/>
      <family val="2"/>
    </font>
  </fonts>
  <fills count="8">
    <fill>
      <patternFill patternType="none"/>
    </fill>
    <fill>
      <patternFill patternType="gray125"/>
    </fill>
    <fill>
      <patternFill patternType="solid">
        <fgColor indexed="22"/>
        <bgColor indexed="64"/>
      </patternFill>
    </fill>
    <fill>
      <patternFill patternType="solid">
        <fgColor indexed="65"/>
        <bgColor indexed="64"/>
      </patternFill>
    </fill>
    <fill>
      <patternFill patternType="solid">
        <fgColor indexed="9"/>
        <bgColor indexed="64"/>
      </patternFill>
    </fill>
    <fill>
      <patternFill patternType="solid">
        <fgColor rgb="FFBFBFBF"/>
        <bgColor indexed="64"/>
      </patternFill>
    </fill>
    <fill>
      <patternFill patternType="solid">
        <fgColor theme="0"/>
        <bgColor indexed="64"/>
      </patternFill>
    </fill>
    <fill>
      <patternFill patternType="solid">
        <fgColor theme="4" tint="0.79998168889431442"/>
        <bgColor indexed="64"/>
      </patternFill>
    </fill>
  </fills>
  <borders count="15">
    <border>
      <left/>
      <right/>
      <top/>
      <bottom/>
      <diagonal/>
    </border>
    <border>
      <left/>
      <right/>
      <top style="thin">
        <color indexed="64"/>
      </top>
      <bottom style="double">
        <color indexed="64"/>
      </bottom>
      <diagonal/>
    </border>
    <border>
      <left/>
      <right/>
      <top style="thin">
        <color indexed="64"/>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9"/>
      </right>
      <top/>
      <bottom style="thin">
        <color indexed="64"/>
      </bottom>
      <diagonal/>
    </border>
    <border>
      <left style="thin">
        <color indexed="9"/>
      </left>
      <right style="thin">
        <color indexed="9"/>
      </right>
      <top/>
      <bottom style="thin">
        <color indexed="64"/>
      </bottom>
      <diagonal/>
    </border>
    <border>
      <left style="thin">
        <color indexed="9"/>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auto="1"/>
      </right>
      <top style="thin">
        <color auto="1"/>
      </top>
      <bottom/>
      <diagonal/>
    </border>
    <border>
      <left/>
      <right style="thin">
        <color auto="1"/>
      </right>
      <top/>
      <bottom style="thin">
        <color auto="1"/>
      </bottom>
      <diagonal/>
    </border>
    <border>
      <left style="thin">
        <color indexed="64"/>
      </left>
      <right style="thin">
        <color indexed="64"/>
      </right>
      <top style="thin">
        <color indexed="64"/>
      </top>
      <bottom style="thin">
        <color indexed="64"/>
      </bottom>
      <diagonal/>
    </border>
  </borders>
  <cellStyleXfs count="28">
    <xf numFmtId="0" fontId="0" fillId="0" borderId="0"/>
    <xf numFmtId="0" fontId="4" fillId="0" borderId="0">
      <protection locked="0"/>
    </xf>
    <xf numFmtId="168" fontId="4" fillId="0" borderId="0">
      <protection locked="0"/>
    </xf>
    <xf numFmtId="0" fontId="5" fillId="0" borderId="0">
      <protection locked="0"/>
    </xf>
    <xf numFmtId="0" fontId="5" fillId="0" borderId="0">
      <protection locked="0"/>
    </xf>
    <xf numFmtId="0" fontId="13" fillId="0" borderId="0" applyNumberFormat="0" applyFill="0" applyBorder="0" applyAlignment="0" applyProtection="0">
      <alignment vertical="top"/>
      <protection locked="0"/>
    </xf>
    <xf numFmtId="0" fontId="21"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4" fillId="0" borderId="1">
      <protection locked="0"/>
    </xf>
    <xf numFmtId="0" fontId="1" fillId="0" borderId="0"/>
    <xf numFmtId="9" fontId="55" fillId="0" borderId="0" applyFont="0" applyFill="0" applyBorder="0" applyAlignment="0" applyProtection="0"/>
  </cellStyleXfs>
  <cellXfs count="836">
    <xf numFmtId="0" fontId="0" fillId="0" borderId="0" xfId="0"/>
    <xf numFmtId="0" fontId="3" fillId="2" borderId="0" xfId="11" applyFont="1" applyFill="1"/>
    <xf numFmtId="0" fontId="6" fillId="0" borderId="0" xfId="11" applyFont="1"/>
    <xf numFmtId="0" fontId="3" fillId="2" borderId="0" xfId="11" applyFont="1" applyFill="1" applyBorder="1"/>
    <xf numFmtId="0" fontId="9" fillId="3" borderId="0" xfId="11" applyFont="1" applyFill="1" applyAlignment="1">
      <alignment horizontal="center"/>
    </xf>
    <xf numFmtId="0" fontId="6" fillId="0" borderId="0" xfId="23"/>
    <xf numFmtId="0" fontId="10" fillId="0" borderId="0" xfId="13" applyFont="1"/>
    <xf numFmtId="0" fontId="12" fillId="0" borderId="0" xfId="23" applyFont="1" applyFill="1" applyBorder="1" applyAlignment="1" applyProtection="1"/>
    <xf numFmtId="0" fontId="11" fillId="2" borderId="0" xfId="9" applyFont="1" applyFill="1" applyBorder="1"/>
    <xf numFmtId="0" fontId="11" fillId="2" borderId="0" xfId="9" applyFont="1" applyFill="1"/>
    <xf numFmtId="0" fontId="17" fillId="0" borderId="0" xfId="23" applyFont="1" applyAlignment="1" applyProtection="1">
      <alignment horizontal="left"/>
    </xf>
    <xf numFmtId="0" fontId="10" fillId="0" borderId="0" xfId="17" applyFont="1" applyBorder="1"/>
    <xf numFmtId="0" fontId="10" fillId="0" borderId="0" xfId="17" applyFont="1"/>
    <xf numFmtId="0" fontId="10" fillId="0" borderId="0" xfId="22" applyFont="1"/>
    <xf numFmtId="0" fontId="19" fillId="2" borderId="0" xfId="17" applyFont="1" applyFill="1"/>
    <xf numFmtId="0" fontId="23" fillId="0" borderId="2" xfId="17" applyFont="1" applyFill="1" applyBorder="1" applyProtection="1"/>
    <xf numFmtId="0" fontId="10" fillId="2" borderId="0" xfId="17" applyFont="1" applyFill="1"/>
    <xf numFmtId="0" fontId="23" fillId="0" borderId="3" xfId="17" applyFont="1" applyFill="1" applyBorder="1" applyProtection="1"/>
    <xf numFmtId="0" fontId="23" fillId="0" borderId="4" xfId="19" applyFont="1" applyFill="1" applyBorder="1" applyAlignment="1" applyProtection="1">
      <alignment horizontal="center"/>
    </xf>
    <xf numFmtId="0" fontId="10" fillId="2" borderId="0" xfId="17" applyFont="1" applyFill="1" applyBorder="1" applyAlignment="1" applyProtection="1">
      <alignment horizontal="left"/>
    </xf>
    <xf numFmtId="0" fontId="23" fillId="0" borderId="0" xfId="17" applyFont="1" applyFill="1" applyAlignment="1" applyProtection="1"/>
    <xf numFmtId="1" fontId="23" fillId="0" borderId="0" xfId="23" applyNumberFormat="1" applyFont="1" applyFill="1" applyAlignment="1" applyProtection="1">
      <alignment horizontal="right" indent="1"/>
    </xf>
    <xf numFmtId="0" fontId="24" fillId="0" borderId="0" xfId="17" applyFont="1" applyFill="1" applyBorder="1" applyAlignment="1" applyProtection="1"/>
    <xf numFmtId="171" fontId="24" fillId="0" borderId="0" xfId="17" quotePrefix="1" applyNumberFormat="1" applyFont="1" applyFill="1" applyBorder="1" applyAlignment="1" applyProtection="1">
      <alignment wrapText="1"/>
    </xf>
    <xf numFmtId="0" fontId="24" fillId="0" borderId="0" xfId="17" quotePrefix="1" applyFont="1" applyFill="1" applyBorder="1" applyAlignment="1" applyProtection="1">
      <alignment wrapText="1"/>
    </xf>
    <xf numFmtId="0" fontId="24" fillId="0" borderId="0" xfId="17" applyFont="1" applyFill="1" applyProtection="1"/>
    <xf numFmtId="0" fontId="10" fillId="2" borderId="0" xfId="17" applyFont="1" applyFill="1" applyAlignment="1" applyProtection="1">
      <alignment horizontal="left"/>
    </xf>
    <xf numFmtId="171" fontId="24" fillId="0" borderId="0" xfId="17" quotePrefix="1" applyNumberFormat="1" applyFont="1" applyFill="1" applyAlignment="1" applyProtection="1">
      <alignment wrapText="1"/>
    </xf>
    <xf numFmtId="0" fontId="24" fillId="0" borderId="0" xfId="17" applyFont="1" applyFill="1" applyAlignment="1" applyProtection="1">
      <alignment wrapText="1"/>
    </xf>
    <xf numFmtId="0" fontId="24" fillId="0" borderId="0" xfId="17" applyFont="1" applyFill="1" applyAlignment="1" applyProtection="1"/>
    <xf numFmtId="171" fontId="24" fillId="0" borderId="0" xfId="17" quotePrefix="1" applyNumberFormat="1" applyFont="1" applyFill="1" applyAlignment="1" applyProtection="1"/>
    <xf numFmtId="0" fontId="23" fillId="0" borderId="0" xfId="17" applyFont="1" applyFill="1" applyProtection="1"/>
    <xf numFmtId="171" fontId="24" fillId="0" borderId="0" xfId="17" quotePrefix="1" applyNumberFormat="1" applyFont="1" applyFill="1" applyBorder="1" applyAlignment="1" applyProtection="1"/>
    <xf numFmtId="0" fontId="10" fillId="2" borderId="0" xfId="17" applyFont="1" applyFill="1" applyProtection="1"/>
    <xf numFmtId="0" fontId="24" fillId="0" borderId="0" xfId="17" quotePrefix="1" applyFont="1" applyFill="1" applyAlignment="1" applyProtection="1"/>
    <xf numFmtId="0" fontId="25" fillId="2" borderId="0" xfId="20" applyFont="1" applyFill="1" applyProtection="1"/>
    <xf numFmtId="0" fontId="24" fillId="0" borderId="0" xfId="20" applyFont="1" applyFill="1" applyAlignment="1" applyProtection="1"/>
    <xf numFmtId="0" fontId="25" fillId="2" borderId="0" xfId="20" applyFont="1" applyFill="1" applyAlignment="1" applyProtection="1"/>
    <xf numFmtId="171" fontId="24" fillId="0" borderId="0" xfId="20" quotePrefix="1" applyNumberFormat="1" applyFont="1" applyFill="1" applyAlignment="1" applyProtection="1">
      <alignment horizontal="left"/>
    </xf>
    <xf numFmtId="171" fontId="24" fillId="0" borderId="0" xfId="20" applyNumberFormat="1" applyFont="1" applyFill="1" applyAlignment="1" applyProtection="1">
      <alignment horizontal="left"/>
    </xf>
    <xf numFmtId="171" fontId="24" fillId="0" borderId="0" xfId="20" quotePrefix="1" applyNumberFormat="1" applyFont="1" applyFill="1" applyAlignment="1" applyProtection="1"/>
    <xf numFmtId="171" fontId="24" fillId="0" borderId="0" xfId="20" applyNumberFormat="1" applyFont="1" applyFill="1" applyAlignment="1" applyProtection="1"/>
    <xf numFmtId="171" fontId="24" fillId="0" borderId="3" xfId="20" applyNumberFormat="1" applyFont="1" applyFill="1" applyBorder="1" applyAlignment="1" applyProtection="1"/>
    <xf numFmtId="0" fontId="10" fillId="0" borderId="0" xfId="20" applyFont="1"/>
    <xf numFmtId="0" fontId="10" fillId="0" borderId="0" xfId="23" applyFont="1" applyAlignment="1" applyProtection="1">
      <alignment horizontal="left"/>
    </xf>
    <xf numFmtId="0" fontId="24" fillId="0" borderId="0" xfId="9" applyFont="1" applyFill="1" applyProtection="1"/>
    <xf numFmtId="0" fontId="22" fillId="0" borderId="0" xfId="9" applyFont="1" applyFill="1" applyProtection="1"/>
    <xf numFmtId="0" fontId="10" fillId="0" borderId="0" xfId="23" applyFont="1"/>
    <xf numFmtId="167" fontId="24" fillId="0" borderId="5" xfId="9" applyNumberFormat="1" applyFont="1" applyFill="1" applyBorder="1" applyProtection="1"/>
    <xf numFmtId="0" fontId="10" fillId="2" borderId="0" xfId="22" applyFont="1" applyFill="1"/>
    <xf numFmtId="0" fontId="23" fillId="0" borderId="0" xfId="22" applyFont="1" applyFill="1" applyAlignment="1" applyProtection="1"/>
    <xf numFmtId="166" fontId="22" fillId="0" borderId="0" xfId="22" applyNumberFormat="1" applyFont="1" applyFill="1" applyAlignment="1" applyProtection="1">
      <alignment horizontal="center"/>
    </xf>
    <xf numFmtId="0" fontId="10" fillId="2" borderId="0" xfId="22" applyFont="1" applyFill="1" applyAlignment="1" applyProtection="1">
      <alignment horizontal="left"/>
    </xf>
    <xf numFmtId="0" fontId="20" fillId="0" borderId="0" xfId="22" applyFont="1" applyAlignment="1" applyProtection="1">
      <alignment horizontal="left"/>
    </xf>
    <xf numFmtId="0" fontId="23" fillId="0" borderId="0" xfId="22" quotePrefix="1" applyFont="1" applyFill="1" applyAlignment="1" applyProtection="1">
      <alignment horizontal="left"/>
    </xf>
    <xf numFmtId="0" fontId="23" fillId="0" borderId="0" xfId="22" applyFont="1" applyFill="1" applyAlignment="1" applyProtection="1">
      <alignment horizontal="left"/>
    </xf>
    <xf numFmtId="0" fontId="10" fillId="2" borderId="0" xfId="22" applyFont="1" applyFill="1" applyBorder="1" applyAlignment="1" applyProtection="1">
      <alignment horizontal="left"/>
    </xf>
    <xf numFmtId="0" fontId="10" fillId="2" borderId="0" xfId="23" applyFont="1" applyFill="1"/>
    <xf numFmtId="0" fontId="23" fillId="0" borderId="2" xfId="23" applyFont="1" applyFill="1" applyBorder="1" applyAlignment="1" applyProtection="1">
      <alignment horizontal="center"/>
    </xf>
    <xf numFmtId="0" fontId="23" fillId="0" borderId="0" xfId="23" applyFont="1" applyFill="1" applyBorder="1" applyAlignment="1" applyProtection="1"/>
    <xf numFmtId="0" fontId="23" fillId="0" borderId="0" xfId="23" applyFont="1" applyFill="1" applyAlignment="1" applyProtection="1">
      <alignment horizontal="center"/>
    </xf>
    <xf numFmtId="0" fontId="10" fillId="2" borderId="0" xfId="23" applyFont="1" applyFill="1" applyAlignment="1" applyProtection="1">
      <alignment horizontal="left"/>
    </xf>
    <xf numFmtId="166" fontId="23" fillId="0" borderId="0" xfId="23" applyNumberFormat="1" applyFont="1" applyFill="1" applyAlignment="1" applyProtection="1">
      <alignment horizontal="right"/>
    </xf>
    <xf numFmtId="0" fontId="23" fillId="0" borderId="0" xfId="23" applyFont="1" applyFill="1" applyAlignment="1" applyProtection="1">
      <alignment horizontal="right"/>
    </xf>
    <xf numFmtId="0" fontId="27" fillId="0" borderId="0" xfId="23" applyFont="1"/>
    <xf numFmtId="0" fontId="23" fillId="0" borderId="0" xfId="23" applyFont="1" applyFill="1" applyAlignment="1" applyProtection="1"/>
    <xf numFmtId="0" fontId="24" fillId="0" borderId="0" xfId="23" applyFont="1" applyFill="1" applyAlignment="1" applyProtection="1"/>
    <xf numFmtId="0" fontId="20" fillId="0" borderId="0" xfId="23" quotePrefix="1" applyFont="1" applyAlignment="1" applyProtection="1">
      <alignment horizontal="left"/>
    </xf>
    <xf numFmtId="165" fontId="23" fillId="0" borderId="0" xfId="23" applyNumberFormat="1" applyFont="1" applyFill="1" applyAlignment="1" applyProtection="1">
      <alignment horizontal="right"/>
    </xf>
    <xf numFmtId="165" fontId="23" fillId="0" borderId="3" xfId="23" applyNumberFormat="1" applyFont="1" applyFill="1" applyBorder="1" applyAlignment="1" applyProtection="1">
      <alignment horizontal="right"/>
    </xf>
    <xf numFmtId="0" fontId="10" fillId="0" borderId="0" xfId="23" applyFont="1" applyFill="1"/>
    <xf numFmtId="0" fontId="10" fillId="2" borderId="0" xfId="21" applyFont="1" applyFill="1"/>
    <xf numFmtId="0" fontId="10" fillId="0" borderId="0" xfId="21" applyFont="1"/>
    <xf numFmtId="0" fontId="26" fillId="2" borderId="0" xfId="21" applyFont="1" applyFill="1" applyProtection="1"/>
    <xf numFmtId="0" fontId="23" fillId="0" borderId="0" xfId="21" applyFont="1" applyFill="1" applyBorder="1" applyAlignment="1" applyProtection="1"/>
    <xf numFmtId="0" fontId="23" fillId="0" borderId="2" xfId="21" applyFont="1" applyFill="1" applyBorder="1" applyAlignment="1" applyProtection="1">
      <alignment horizontal="right"/>
    </xf>
    <xf numFmtId="0" fontId="10" fillId="2" borderId="0" xfId="21" applyFont="1" applyFill="1" applyAlignment="1" applyProtection="1">
      <alignment horizontal="left"/>
    </xf>
    <xf numFmtId="0" fontId="10" fillId="2" borderId="0" xfId="21" applyFont="1" applyFill="1" applyBorder="1" applyAlignment="1" applyProtection="1">
      <alignment horizontal="left"/>
    </xf>
    <xf numFmtId="0" fontId="23" fillId="0" borderId="0" xfId="21" applyFont="1" applyFill="1" applyAlignment="1" applyProtection="1"/>
    <xf numFmtId="0" fontId="20" fillId="0" borderId="0" xfId="21" applyFont="1" applyAlignment="1" applyProtection="1">
      <alignment horizontal="left"/>
    </xf>
    <xf numFmtId="166" fontId="10" fillId="0" borderId="0" xfId="21" applyNumberFormat="1" applyFont="1" applyProtection="1"/>
    <xf numFmtId="166" fontId="24" fillId="0" borderId="0" xfId="21" applyNumberFormat="1" applyFont="1" applyFill="1" applyAlignment="1" applyProtection="1">
      <alignment horizontal="right"/>
    </xf>
    <xf numFmtId="166" fontId="23" fillId="0" borderId="0" xfId="21" applyNumberFormat="1" applyFont="1" applyFill="1" applyAlignment="1" applyProtection="1">
      <alignment horizontal="right"/>
    </xf>
    <xf numFmtId="0" fontId="24" fillId="0" borderId="0" xfId="21" applyFont="1" applyFill="1" applyAlignment="1" applyProtection="1">
      <alignment horizontal="right"/>
    </xf>
    <xf numFmtId="0" fontId="10" fillId="2" borderId="0" xfId="13" applyFont="1" applyFill="1"/>
    <xf numFmtId="0" fontId="10" fillId="0" borderId="0" xfId="13" applyFont="1" applyBorder="1"/>
    <xf numFmtId="0" fontId="20" fillId="3" borderId="0" xfId="13" applyFont="1" applyFill="1" applyBorder="1"/>
    <xf numFmtId="0" fontId="23" fillId="0" borderId="0" xfId="13" applyFont="1" applyFill="1" applyBorder="1" applyAlignment="1" applyProtection="1">
      <alignment horizontal="center"/>
    </xf>
    <xf numFmtId="0" fontId="20" fillId="0" borderId="0" xfId="13" applyFont="1" applyFill="1"/>
    <xf numFmtId="0" fontId="10" fillId="0" borderId="0" xfId="16" applyFont="1"/>
    <xf numFmtId="0" fontId="10" fillId="2" borderId="0" xfId="16" applyFont="1" applyFill="1"/>
    <xf numFmtId="0" fontId="23" fillId="0" borderId="0" xfId="16" applyFont="1" applyFill="1" applyBorder="1" applyAlignment="1" applyProtection="1"/>
    <xf numFmtId="0" fontId="23" fillId="0" borderId="2" xfId="16" applyFont="1" applyFill="1" applyBorder="1" applyAlignment="1" applyProtection="1">
      <alignment horizontal="right"/>
    </xf>
    <xf numFmtId="0" fontId="10" fillId="2" borderId="0" xfId="16" applyFont="1" applyFill="1" applyAlignment="1" applyProtection="1">
      <alignment horizontal="left"/>
    </xf>
    <xf numFmtId="0" fontId="24" fillId="0" borderId="0" xfId="16" applyFont="1" applyFill="1" applyAlignment="1" applyProtection="1"/>
    <xf numFmtId="169" fontId="10" fillId="2" borderId="0" xfId="16" applyNumberFormat="1" applyFont="1" applyFill="1" applyAlignment="1" applyProtection="1">
      <alignment horizontal="left"/>
    </xf>
    <xf numFmtId="0" fontId="23" fillId="0" borderId="0" xfId="16" applyFont="1" applyFill="1" applyAlignment="1" applyProtection="1"/>
    <xf numFmtId="0" fontId="24" fillId="0" borderId="0" xfId="16" applyFont="1" applyFill="1" applyBorder="1" applyAlignment="1" applyProtection="1"/>
    <xf numFmtId="0" fontId="10" fillId="2" borderId="0" xfId="16" applyFont="1" applyFill="1" applyBorder="1" applyAlignment="1" applyProtection="1">
      <alignment horizontal="left"/>
    </xf>
    <xf numFmtId="169" fontId="23" fillId="0" borderId="0" xfId="16" applyNumberFormat="1" applyFont="1" applyFill="1" applyBorder="1" applyAlignment="1" applyProtection="1">
      <alignment horizontal="right"/>
    </xf>
    <xf numFmtId="0" fontId="10" fillId="0" borderId="0" xfId="18" applyFont="1"/>
    <xf numFmtId="0" fontId="10" fillId="2" borderId="0" xfId="18" applyFont="1" applyFill="1"/>
    <xf numFmtId="0" fontId="23" fillId="0" borderId="0" xfId="18" applyFont="1" applyFill="1" applyBorder="1" applyAlignment="1" applyProtection="1">
      <alignment horizontal="left"/>
    </xf>
    <xf numFmtId="165" fontId="23" fillId="0" borderId="2" xfId="18" applyNumberFormat="1" applyFont="1" applyFill="1" applyBorder="1" applyAlignment="1" applyProtection="1">
      <alignment horizontal="right"/>
    </xf>
    <xf numFmtId="0" fontId="10" fillId="2" borderId="0" xfId="18" applyFont="1" applyFill="1" applyAlignment="1" applyProtection="1">
      <alignment horizontal="left"/>
    </xf>
    <xf numFmtId="0" fontId="10" fillId="0" borderId="0" xfId="18" applyFont="1" applyAlignment="1">
      <alignment horizontal="left"/>
    </xf>
    <xf numFmtId="0" fontId="20" fillId="0" borderId="0" xfId="18" applyFont="1" applyAlignment="1" applyProtection="1">
      <alignment horizontal="left"/>
    </xf>
    <xf numFmtId="0" fontId="10" fillId="2" borderId="0" xfId="18" applyFont="1" applyFill="1" applyBorder="1" applyAlignment="1" applyProtection="1">
      <alignment horizontal="left"/>
    </xf>
    <xf numFmtId="0" fontId="10" fillId="0" borderId="0" xfId="18" applyFont="1" applyBorder="1" applyAlignment="1" applyProtection="1">
      <alignment horizontal="left"/>
    </xf>
    <xf numFmtId="0" fontId="20" fillId="0" borderId="0" xfId="18" applyFont="1" applyBorder="1" applyAlignment="1" applyProtection="1">
      <alignment horizontal="left"/>
    </xf>
    <xf numFmtId="0" fontId="10" fillId="2" borderId="3" xfId="22" applyFont="1" applyFill="1" applyBorder="1" applyAlignment="1" applyProtection="1">
      <alignment horizontal="left"/>
    </xf>
    <xf numFmtId="0" fontId="10" fillId="2" borderId="0" xfId="7" applyFont="1" applyFill="1"/>
    <xf numFmtId="0" fontId="10" fillId="0" borderId="0" xfId="7" applyFont="1"/>
    <xf numFmtId="0" fontId="20" fillId="3" borderId="0" xfId="7" applyFont="1" applyFill="1"/>
    <xf numFmtId="0" fontId="20" fillId="0" borderId="0" xfId="7" applyFont="1" applyFill="1"/>
    <xf numFmtId="0" fontId="20" fillId="0" borderId="0" xfId="7" applyFont="1" applyFill="1" applyBorder="1" applyAlignment="1">
      <alignment horizontal="center"/>
    </xf>
    <xf numFmtId="0" fontId="10" fillId="0" borderId="0" xfId="7" applyFont="1" applyBorder="1"/>
    <xf numFmtId="0" fontId="10" fillId="2" borderId="0" xfId="7" applyFont="1" applyFill="1" applyBorder="1"/>
    <xf numFmtId="0" fontId="20" fillId="0" borderId="0" xfId="7" applyFont="1" applyFill="1" applyBorder="1"/>
    <xf numFmtId="0" fontId="10" fillId="2" borderId="0" xfId="8" applyFont="1" applyFill="1"/>
    <xf numFmtId="0" fontId="10" fillId="0" borderId="0" xfId="8" applyFont="1" applyBorder="1"/>
    <xf numFmtId="0" fontId="10" fillId="0" borderId="0" xfId="8" applyFont="1"/>
    <xf numFmtId="0" fontId="20" fillId="0" borderId="0" xfId="8" applyFont="1" applyFill="1"/>
    <xf numFmtId="0" fontId="20" fillId="0" borderId="0" xfId="8" applyFont="1" applyFill="1" applyBorder="1" applyAlignment="1">
      <alignment horizontal="center"/>
    </xf>
    <xf numFmtId="0" fontId="10" fillId="3" borderId="0" xfId="8" applyFont="1" applyFill="1"/>
    <xf numFmtId="165" fontId="24" fillId="0" borderId="0" xfId="8" applyNumberFormat="1" applyFont="1" applyFill="1" applyAlignment="1" applyProtection="1">
      <alignment horizontal="center"/>
    </xf>
    <xf numFmtId="0" fontId="10" fillId="0" borderId="0" xfId="8" quotePrefix="1" applyFont="1"/>
    <xf numFmtId="165" fontId="10" fillId="0" borderId="0" xfId="8" quotePrefix="1" applyNumberFormat="1" applyFont="1"/>
    <xf numFmtId="165" fontId="10" fillId="0" borderId="0" xfId="8" applyNumberFormat="1" applyFont="1"/>
    <xf numFmtId="0" fontId="23" fillId="0" borderId="0" xfId="14" applyFont="1" applyFill="1" applyBorder="1" applyAlignment="1" applyProtection="1">
      <alignment horizontal="left"/>
    </xf>
    <xf numFmtId="171" fontId="10" fillId="0" borderId="0" xfId="18" applyNumberFormat="1" applyFont="1" applyAlignment="1" applyProtection="1">
      <alignment horizontal="left"/>
    </xf>
    <xf numFmtId="0" fontId="20" fillId="0" borderId="0" xfId="14" applyFont="1" applyAlignment="1" applyProtection="1">
      <alignment horizontal="left"/>
    </xf>
    <xf numFmtId="0" fontId="20" fillId="2" borderId="0" xfId="15" applyFont="1" applyFill="1"/>
    <xf numFmtId="0" fontId="10" fillId="2" borderId="0" xfId="15" applyFont="1" applyFill="1" applyAlignment="1" applyProtection="1">
      <alignment horizontal="left"/>
    </xf>
    <xf numFmtId="0" fontId="10" fillId="2" borderId="0" xfId="19" applyFont="1" applyFill="1"/>
    <xf numFmtId="0" fontId="10" fillId="0" borderId="0" xfId="19" applyFont="1"/>
    <xf numFmtId="0" fontId="23" fillId="0" borderId="0" xfId="19" applyFont="1" applyFill="1" applyBorder="1" applyAlignment="1" applyProtection="1"/>
    <xf numFmtId="0" fontId="24" fillId="0" borderId="2" xfId="19" applyFont="1" applyFill="1" applyBorder="1" applyAlignment="1" applyProtection="1">
      <alignment horizontal="center"/>
    </xf>
    <xf numFmtId="0" fontId="24" fillId="0" borderId="0" xfId="19" applyFont="1" applyFill="1" applyBorder="1" applyAlignment="1" applyProtection="1">
      <alignment horizontal="center"/>
    </xf>
    <xf numFmtId="0" fontId="10" fillId="0" borderId="0" xfId="19" applyFont="1" applyAlignment="1" applyProtection="1">
      <alignment horizontal="left"/>
    </xf>
    <xf numFmtId="0" fontId="10" fillId="2" borderId="0" xfId="19" applyFont="1" applyFill="1" applyAlignment="1" applyProtection="1">
      <alignment horizontal="left"/>
    </xf>
    <xf numFmtId="0" fontId="24" fillId="0" borderId="0" xfId="19" applyFont="1"/>
    <xf numFmtId="165" fontId="10" fillId="2" borderId="0" xfId="19" applyNumberFormat="1" applyFont="1" applyFill="1" applyAlignment="1" applyProtection="1">
      <alignment horizontal="left"/>
    </xf>
    <xf numFmtId="165" fontId="10" fillId="0" borderId="0" xfId="19" applyNumberFormat="1" applyFont="1"/>
    <xf numFmtId="0" fontId="23" fillId="0" borderId="0" xfId="19" applyFont="1" applyFill="1" applyAlignment="1" applyProtection="1"/>
    <xf numFmtId="169" fontId="10" fillId="2" borderId="0" xfId="19" applyNumberFormat="1" applyFont="1" applyFill="1" applyProtection="1"/>
    <xf numFmtId="167" fontId="10" fillId="2" borderId="0" xfId="19" applyNumberFormat="1" applyFont="1" applyFill="1" applyAlignment="1" applyProtection="1">
      <alignment horizontal="left"/>
    </xf>
    <xf numFmtId="0" fontId="10" fillId="2" borderId="0" xfId="9" applyFont="1" applyFill="1" applyBorder="1"/>
    <xf numFmtId="0" fontId="10" fillId="2" borderId="0" xfId="9" applyFont="1" applyFill="1"/>
    <xf numFmtId="0" fontId="10" fillId="2" borderId="3" xfId="9" applyFont="1" applyFill="1" applyBorder="1"/>
    <xf numFmtId="171" fontId="10" fillId="0" borderId="0" xfId="22" applyNumberFormat="1" applyFont="1" applyAlignment="1" applyProtection="1">
      <alignment horizontal="left"/>
    </xf>
    <xf numFmtId="171" fontId="10" fillId="0" borderId="0" xfId="22" applyNumberFormat="1" applyFont="1" applyBorder="1" applyAlignment="1" applyProtection="1">
      <alignment horizontal="left"/>
    </xf>
    <xf numFmtId="0" fontId="3" fillId="4" borderId="0" xfId="0" applyFont="1" applyFill="1" applyBorder="1"/>
    <xf numFmtId="0" fontId="10" fillId="4" borderId="0" xfId="23" applyFont="1" applyFill="1"/>
    <xf numFmtId="0" fontId="23" fillId="4" borderId="0" xfId="23" applyFont="1" applyFill="1" applyBorder="1" applyAlignment="1" applyProtection="1"/>
    <xf numFmtId="0" fontId="10" fillId="4" borderId="0" xfId="23" applyFont="1" applyFill="1" applyAlignment="1" applyProtection="1">
      <alignment horizontal="left"/>
    </xf>
    <xf numFmtId="0" fontId="27" fillId="4" borderId="0" xfId="23" applyFont="1" applyFill="1"/>
    <xf numFmtId="0" fontId="20" fillId="4" borderId="0" xfId="23" applyFont="1" applyFill="1" applyAlignment="1" applyProtection="1">
      <alignment horizontal="left"/>
    </xf>
    <xf numFmtId="164" fontId="10" fillId="4" borderId="0" xfId="23" applyNumberFormat="1" applyFont="1" applyFill="1"/>
    <xf numFmtId="0" fontId="3" fillId="2" borderId="0" xfId="0" applyFont="1" applyFill="1" applyBorder="1"/>
    <xf numFmtId="0" fontId="10" fillId="0" borderId="0" xfId="9" applyFont="1" applyFill="1" applyBorder="1"/>
    <xf numFmtId="0" fontId="10" fillId="0" borderId="0" xfId="9" applyFont="1" applyFill="1"/>
    <xf numFmtId="0" fontId="10" fillId="0" borderId="0" xfId="22" applyFont="1" applyFill="1"/>
    <xf numFmtId="0" fontId="20" fillId="0" borderId="0" xfId="9" applyFont="1" applyFill="1" applyAlignment="1"/>
    <xf numFmtId="0" fontId="20" fillId="0" borderId="0" xfId="9" applyFont="1" applyFill="1" applyBorder="1" applyAlignment="1">
      <alignment horizontal="center"/>
    </xf>
    <xf numFmtId="0" fontId="20" fillId="0" borderId="0" xfId="9" applyFont="1" applyFill="1"/>
    <xf numFmtId="0" fontId="20" fillId="4" borderId="0" xfId="15" applyFont="1" applyFill="1"/>
    <xf numFmtId="0" fontId="23" fillId="4" borderId="0" xfId="24" applyFont="1" applyFill="1" applyBorder="1" applyAlignment="1" applyProtection="1"/>
    <xf numFmtId="0" fontId="23" fillId="4" borderId="0" xfId="15" applyFont="1" applyFill="1" applyBorder="1" applyAlignment="1" applyProtection="1">
      <alignment horizontal="center"/>
    </xf>
    <xf numFmtId="171" fontId="20" fillId="4" borderId="0" xfId="0" applyNumberFormat="1" applyFont="1" applyFill="1" applyBorder="1"/>
    <xf numFmtId="171" fontId="3" fillId="4" borderId="0" xfId="0" applyNumberFormat="1" applyFont="1" applyFill="1" applyBorder="1"/>
    <xf numFmtId="171" fontId="20" fillId="4" borderId="3" xfId="0" applyNumberFormat="1" applyFont="1" applyFill="1" applyBorder="1"/>
    <xf numFmtId="171" fontId="10" fillId="0" borderId="0" xfId="23" applyNumberFormat="1" applyFont="1" applyAlignment="1" applyProtection="1">
      <alignment horizontal="left"/>
    </xf>
    <xf numFmtId="171" fontId="24" fillId="0" borderId="0" xfId="23" applyNumberFormat="1" applyFont="1" applyFill="1" applyAlignment="1" applyProtection="1"/>
    <xf numFmtId="171" fontId="20" fillId="0" borderId="0" xfId="23" quotePrefix="1" applyNumberFormat="1" applyFont="1" applyAlignment="1" applyProtection="1">
      <alignment horizontal="left"/>
    </xf>
    <xf numFmtId="171" fontId="10" fillId="0" borderId="3" xfId="23" applyNumberFormat="1" applyFont="1" applyBorder="1" applyAlignment="1" applyProtection="1">
      <alignment horizontal="left"/>
    </xf>
    <xf numFmtId="171" fontId="10" fillId="4" borderId="0" xfId="23" applyNumberFormat="1" applyFont="1" applyFill="1" applyAlignment="1" applyProtection="1">
      <alignment horizontal="left"/>
    </xf>
    <xf numFmtId="171" fontId="20" fillId="4" borderId="0" xfId="23" applyNumberFormat="1" applyFont="1" applyFill="1" applyAlignment="1" applyProtection="1">
      <alignment horizontal="left"/>
    </xf>
    <xf numFmtId="171" fontId="20" fillId="4" borderId="3" xfId="23" applyNumberFormat="1" applyFont="1" applyFill="1" applyBorder="1" applyAlignment="1" applyProtection="1">
      <alignment horizontal="left"/>
    </xf>
    <xf numFmtId="171" fontId="12" fillId="0" borderId="0" xfId="23" applyNumberFormat="1" applyFont="1" applyFill="1" applyBorder="1" applyAlignment="1" applyProtection="1"/>
    <xf numFmtId="171" fontId="11" fillId="0" borderId="0" xfId="23" applyNumberFormat="1" applyFont="1" applyAlignment="1" applyProtection="1">
      <alignment horizontal="left"/>
    </xf>
    <xf numFmtId="171" fontId="11" fillId="0" borderId="3" xfId="23" applyNumberFormat="1" applyFont="1" applyBorder="1" applyAlignment="1" applyProtection="1">
      <alignment horizontal="left"/>
    </xf>
    <xf numFmtId="171" fontId="10" fillId="0" borderId="0" xfId="21" applyNumberFormat="1" applyFont="1" applyAlignment="1" applyProtection="1">
      <alignment horizontal="left"/>
    </xf>
    <xf numFmtId="171" fontId="10" fillId="0" borderId="0" xfId="21" applyNumberFormat="1" applyFont="1" applyBorder="1" applyAlignment="1" applyProtection="1">
      <alignment horizontal="left"/>
    </xf>
    <xf numFmtId="171" fontId="10" fillId="3" borderId="0" xfId="12" applyNumberFormat="1" applyFont="1" applyFill="1" applyBorder="1"/>
    <xf numFmtId="171" fontId="10" fillId="3" borderId="0" xfId="13" applyNumberFormat="1" applyFont="1" applyFill="1" applyBorder="1"/>
    <xf numFmtId="171" fontId="10" fillId="3" borderId="0" xfId="13" applyNumberFormat="1" applyFont="1" applyFill="1"/>
    <xf numFmtId="171" fontId="10" fillId="3" borderId="3" xfId="13" applyNumberFormat="1" applyFont="1" applyFill="1" applyBorder="1"/>
    <xf numFmtId="0" fontId="6" fillId="4" borderId="0" xfId="9" applyFont="1" applyFill="1"/>
    <xf numFmtId="0" fontId="6" fillId="4" borderId="0" xfId="22" applyFill="1"/>
    <xf numFmtId="0" fontId="15" fillId="4" borderId="0" xfId="9" applyFont="1" applyFill="1" applyAlignment="1"/>
    <xf numFmtId="0" fontId="15" fillId="4" borderId="0" xfId="9" applyFont="1" applyFill="1" applyBorder="1" applyAlignment="1">
      <alignment horizontal="center"/>
    </xf>
    <xf numFmtId="0" fontId="6" fillId="4" borderId="0" xfId="9" applyFont="1" applyFill="1" applyBorder="1"/>
    <xf numFmtId="0" fontId="10" fillId="2" borderId="0" xfId="13" applyFont="1" applyFill="1" applyAlignment="1">
      <alignment wrapText="1"/>
    </xf>
    <xf numFmtId="171" fontId="24" fillId="0" borderId="0" xfId="16" applyNumberFormat="1" applyFont="1" applyFill="1" applyAlignment="1" applyProtection="1"/>
    <xf numFmtId="171" fontId="24" fillId="0" borderId="0" xfId="16" applyNumberFormat="1" applyFont="1" applyFill="1" applyBorder="1" applyAlignment="1" applyProtection="1"/>
    <xf numFmtId="171" fontId="24" fillId="0" borderId="3" xfId="16" applyNumberFormat="1" applyFont="1" applyFill="1" applyBorder="1" applyAlignment="1" applyProtection="1"/>
    <xf numFmtId="171" fontId="24" fillId="0" borderId="0" xfId="18" applyNumberFormat="1" applyFont="1" applyFill="1" applyBorder="1" applyAlignment="1" applyProtection="1">
      <alignment horizontal="left"/>
    </xf>
    <xf numFmtId="171" fontId="10" fillId="0" borderId="0" xfId="18" applyNumberFormat="1" applyFont="1" applyBorder="1" applyAlignment="1" applyProtection="1">
      <alignment horizontal="left"/>
    </xf>
    <xf numFmtId="171" fontId="10" fillId="3" borderId="0" xfId="7" applyNumberFormat="1" applyFont="1" applyFill="1"/>
    <xf numFmtId="171" fontId="10" fillId="3" borderId="3" xfId="7" applyNumberFormat="1" applyFont="1" applyFill="1" applyBorder="1"/>
    <xf numFmtId="171" fontId="10" fillId="3" borderId="0" xfId="8" applyNumberFormat="1" applyFont="1" applyFill="1"/>
    <xf numFmtId="171" fontId="10" fillId="3" borderId="3" xfId="8" applyNumberFormat="1" applyFont="1" applyFill="1" applyBorder="1"/>
    <xf numFmtId="171" fontId="10" fillId="0" borderId="0" xfId="19" applyNumberFormat="1" applyFont="1" applyAlignment="1" applyProtection="1">
      <alignment horizontal="left"/>
    </xf>
    <xf numFmtId="171" fontId="10" fillId="0" borderId="0" xfId="9" applyNumberFormat="1" applyFont="1" applyFill="1"/>
    <xf numFmtId="171" fontId="10" fillId="0" borderId="3" xfId="9" applyNumberFormat="1" applyFont="1" applyFill="1" applyBorder="1"/>
    <xf numFmtId="171" fontId="11" fillId="4" borderId="0" xfId="9" applyNumberFormat="1" applyFont="1" applyFill="1"/>
    <xf numFmtId="171" fontId="11" fillId="4" borderId="3" xfId="9" applyNumberFormat="1" applyFont="1" applyFill="1" applyBorder="1"/>
    <xf numFmtId="2" fontId="23" fillId="4" borderId="0" xfId="23" applyNumberFormat="1" applyFont="1" applyFill="1" applyAlignment="1" applyProtection="1">
      <alignment horizontal="right"/>
    </xf>
    <xf numFmtId="2" fontId="23" fillId="4" borderId="3" xfId="23" applyNumberFormat="1" applyFont="1" applyFill="1" applyBorder="1" applyAlignment="1" applyProtection="1">
      <alignment horizontal="right"/>
    </xf>
    <xf numFmtId="2" fontId="23" fillId="0" borderId="0" xfId="23" applyNumberFormat="1" applyFont="1" applyFill="1" applyAlignment="1" applyProtection="1">
      <alignment horizontal="right"/>
    </xf>
    <xf numFmtId="1" fontId="23" fillId="0" borderId="0" xfId="23" applyNumberFormat="1" applyFont="1" applyFill="1" applyAlignment="1" applyProtection="1">
      <alignment horizontal="right"/>
    </xf>
    <xf numFmtId="2" fontId="23" fillId="0" borderId="0" xfId="19" applyNumberFormat="1" applyFont="1" applyFill="1" applyAlignment="1" applyProtection="1">
      <alignment horizontal="right"/>
    </xf>
    <xf numFmtId="0" fontId="23" fillId="0" borderId="0" xfId="19" applyFont="1" applyFill="1" applyAlignment="1" applyProtection="1">
      <alignment horizontal="right"/>
    </xf>
    <xf numFmtId="166" fontId="23" fillId="0" borderId="0" xfId="19" applyNumberFormat="1" applyFont="1" applyFill="1" applyAlignment="1" applyProtection="1">
      <alignment horizontal="right"/>
    </xf>
    <xf numFmtId="0" fontId="23" fillId="0" borderId="0" xfId="22" applyFont="1" applyFill="1" applyAlignment="1" applyProtection="1">
      <alignment horizontal="right"/>
    </xf>
    <xf numFmtId="0" fontId="10" fillId="0" borderId="0" xfId="22" applyFont="1" applyAlignment="1">
      <alignment horizontal="right"/>
    </xf>
    <xf numFmtId="0" fontId="3" fillId="4" borderId="0" xfId="0" applyFont="1" applyFill="1" applyBorder="1" applyAlignment="1">
      <alignment horizontal="right"/>
    </xf>
    <xf numFmtId="1" fontId="12" fillId="0" borderId="0" xfId="23" applyNumberFormat="1" applyFont="1" applyFill="1" applyAlignment="1" applyProtection="1">
      <alignment horizontal="right"/>
    </xf>
    <xf numFmtId="1" fontId="8" fillId="0" borderId="0" xfId="11" applyNumberFormat="1" applyFont="1" applyFill="1" applyAlignment="1" applyProtection="1">
      <alignment horizontal="right"/>
    </xf>
    <xf numFmtId="165" fontId="8" fillId="0" borderId="0" xfId="11" applyNumberFormat="1" applyFont="1" applyFill="1" applyBorder="1" applyAlignment="1" applyProtection="1">
      <alignment horizontal="right"/>
    </xf>
    <xf numFmtId="0" fontId="7" fillId="0" borderId="0" xfId="11" applyFont="1" applyFill="1" applyBorder="1" applyAlignment="1">
      <alignment horizontal="right"/>
    </xf>
    <xf numFmtId="165" fontId="8" fillId="0" borderId="0" xfId="11" applyNumberFormat="1" applyFont="1" applyFill="1" applyAlignment="1" applyProtection="1">
      <alignment horizontal="right"/>
    </xf>
    <xf numFmtId="2" fontId="23" fillId="0" borderId="0" xfId="21" applyNumberFormat="1" applyFont="1" applyFill="1" applyAlignment="1" applyProtection="1">
      <alignment horizontal="right"/>
    </xf>
    <xf numFmtId="0" fontId="20" fillId="0" borderId="0" xfId="13" applyFont="1" applyFill="1" applyBorder="1" applyAlignment="1">
      <alignment horizontal="right"/>
    </xf>
    <xf numFmtId="2" fontId="20" fillId="0" borderId="0" xfId="13" applyNumberFormat="1" applyFont="1" applyFill="1" applyAlignment="1">
      <alignment horizontal="right"/>
    </xf>
    <xf numFmtId="2" fontId="23" fillId="0" borderId="0" xfId="16" applyNumberFormat="1" applyFont="1" applyFill="1" applyAlignment="1" applyProtection="1">
      <alignment horizontal="right"/>
    </xf>
    <xf numFmtId="169" fontId="23" fillId="0" borderId="0" xfId="16" applyNumberFormat="1" applyFont="1" applyFill="1" applyAlignment="1" applyProtection="1">
      <alignment horizontal="right"/>
    </xf>
    <xf numFmtId="165" fontId="23" fillId="0" borderId="0" xfId="18" applyNumberFormat="1" applyFont="1" applyFill="1" applyAlignment="1" applyProtection="1">
      <alignment horizontal="right"/>
    </xf>
    <xf numFmtId="2" fontId="23" fillId="0" borderId="0" xfId="18" applyNumberFormat="1" applyFont="1" applyFill="1" applyBorder="1" applyAlignment="1" applyProtection="1">
      <alignment horizontal="right"/>
    </xf>
    <xf numFmtId="164" fontId="23" fillId="4" borderId="0" xfId="15" applyNumberFormat="1" applyFont="1" applyFill="1" applyAlignment="1" applyProtection="1">
      <alignment horizontal="right"/>
    </xf>
    <xf numFmtId="2" fontId="23" fillId="4" borderId="0" xfId="15" applyNumberFormat="1" applyFont="1" applyFill="1" applyAlignment="1" applyProtection="1">
      <alignment horizontal="right"/>
    </xf>
    <xf numFmtId="3" fontId="23" fillId="0" borderId="0" xfId="23" applyNumberFormat="1" applyFont="1" applyFill="1" applyAlignment="1" applyProtection="1">
      <alignment horizontal="right"/>
    </xf>
    <xf numFmtId="3" fontId="24" fillId="0" borderId="0" xfId="19" applyNumberFormat="1" applyFont="1" applyFill="1" applyBorder="1" applyAlignment="1" applyProtection="1">
      <alignment horizontal="right"/>
    </xf>
    <xf numFmtId="3" fontId="23" fillId="0" borderId="0" xfId="19" applyNumberFormat="1" applyFont="1" applyFill="1" applyAlignment="1" applyProtection="1">
      <alignment horizontal="right"/>
    </xf>
    <xf numFmtId="165" fontId="23" fillId="0" borderId="0" xfId="19" applyNumberFormat="1" applyFont="1" applyFill="1" applyAlignment="1" applyProtection="1">
      <alignment horizontal="right"/>
    </xf>
    <xf numFmtId="170" fontId="23" fillId="0" borderId="0" xfId="19" applyNumberFormat="1" applyFont="1" applyFill="1" applyAlignment="1" applyProtection="1">
      <alignment horizontal="right"/>
    </xf>
    <xf numFmtId="165" fontId="20" fillId="0" borderId="0" xfId="9" applyNumberFormat="1" applyFont="1" applyFill="1" applyAlignment="1">
      <alignment horizontal="right"/>
    </xf>
    <xf numFmtId="164" fontId="20" fillId="0" borderId="0" xfId="9" applyNumberFormat="1" applyFont="1" applyFill="1" applyAlignment="1">
      <alignment horizontal="right"/>
    </xf>
    <xf numFmtId="3" fontId="23" fillId="0" borderId="0" xfId="9" applyNumberFormat="1" applyFont="1" applyFill="1" applyBorder="1" applyAlignment="1" applyProtection="1">
      <alignment horizontal="right"/>
    </xf>
    <xf numFmtId="164" fontId="23" fillId="0" borderId="0" xfId="9" applyNumberFormat="1" applyFont="1" applyFill="1" applyAlignment="1" applyProtection="1">
      <alignment horizontal="right"/>
    </xf>
    <xf numFmtId="3" fontId="17" fillId="4" borderId="0" xfId="9" applyNumberFormat="1" applyFont="1" applyFill="1" applyAlignment="1">
      <alignment horizontal="right"/>
    </xf>
    <xf numFmtId="0" fontId="15" fillId="4" borderId="0" xfId="9" applyFont="1" applyFill="1" applyBorder="1" applyAlignment="1">
      <alignment horizontal="right"/>
    </xf>
    <xf numFmtId="164" fontId="23" fillId="0" borderId="0" xfId="14" applyNumberFormat="1" applyFont="1" applyFill="1" applyAlignment="1" applyProtection="1">
      <alignment horizontal="right"/>
    </xf>
    <xf numFmtId="166" fontId="23" fillId="4" borderId="0" xfId="23" applyNumberFormat="1" applyFont="1" applyFill="1" applyBorder="1" applyAlignment="1" applyProtection="1">
      <alignment horizontal="right"/>
    </xf>
    <xf numFmtId="166" fontId="23" fillId="4" borderId="3" xfId="23" applyNumberFormat="1" applyFont="1" applyFill="1" applyBorder="1" applyAlignment="1" applyProtection="1">
      <alignment horizontal="right"/>
    </xf>
    <xf numFmtId="49" fontId="20" fillId="4" borderId="0" xfId="0" applyNumberFormat="1" applyFont="1" applyFill="1" applyBorder="1"/>
    <xf numFmtId="3" fontId="23" fillId="4" borderId="3" xfId="23" applyNumberFormat="1" applyFont="1" applyFill="1" applyBorder="1" applyAlignment="1" applyProtection="1">
      <alignment horizontal="right"/>
    </xf>
    <xf numFmtId="171" fontId="3" fillId="4" borderId="3" xfId="0" applyNumberFormat="1" applyFont="1" applyFill="1" applyBorder="1"/>
    <xf numFmtId="3" fontId="23" fillId="4" borderId="0" xfId="23" applyNumberFormat="1" applyFont="1" applyFill="1" applyBorder="1" applyAlignment="1" applyProtection="1">
      <alignment horizontal="right"/>
    </xf>
    <xf numFmtId="165" fontId="23" fillId="0" borderId="0" xfId="23" applyNumberFormat="1" applyFont="1" applyFill="1" applyBorder="1" applyAlignment="1" applyProtection="1">
      <alignment horizontal="right"/>
    </xf>
    <xf numFmtId="3" fontId="23" fillId="0" borderId="0" xfId="23" applyNumberFormat="1" applyFont="1" applyFill="1" applyBorder="1" applyAlignment="1" applyProtection="1">
      <alignment horizontal="right"/>
    </xf>
    <xf numFmtId="0" fontId="10" fillId="0" borderId="0" xfId="19" applyFont="1" applyBorder="1"/>
    <xf numFmtId="2" fontId="23" fillId="4" borderId="0" xfId="23" applyNumberFormat="1" applyFont="1" applyFill="1" applyBorder="1" applyAlignment="1" applyProtection="1">
      <alignment horizontal="right"/>
    </xf>
    <xf numFmtId="0" fontId="10" fillId="0" borderId="0" xfId="22" applyFont="1" applyBorder="1"/>
    <xf numFmtId="171" fontId="10" fillId="0" borderId="3" xfId="22" applyNumberFormat="1" applyFont="1" applyBorder="1" applyAlignment="1" applyProtection="1">
      <alignment horizontal="left"/>
    </xf>
    <xf numFmtId="0" fontId="11" fillId="2" borderId="0" xfId="8" applyFont="1" applyFill="1"/>
    <xf numFmtId="0" fontId="0" fillId="0" borderId="0" xfId="0" applyAlignment="1">
      <alignment horizontal="left"/>
    </xf>
    <xf numFmtId="172" fontId="23" fillId="0" borderId="0" xfId="16" applyNumberFormat="1" applyFont="1" applyFill="1" applyAlignment="1" applyProtection="1">
      <alignment horizontal="right"/>
    </xf>
    <xf numFmtId="0" fontId="21" fillId="0" borderId="0" xfId="22" applyFont="1" applyBorder="1" applyAlignment="1"/>
    <xf numFmtId="0" fontId="0" fillId="0" borderId="0" xfId="0" applyBorder="1" applyAlignment="1"/>
    <xf numFmtId="3" fontId="23" fillId="0" borderId="3" xfId="23" applyNumberFormat="1" applyFont="1" applyFill="1" applyBorder="1" applyAlignment="1" applyProtection="1">
      <alignment horizontal="right"/>
    </xf>
    <xf numFmtId="164" fontId="23" fillId="4" borderId="0" xfId="23" applyNumberFormat="1" applyFont="1" applyFill="1" applyBorder="1" applyAlignment="1" applyProtection="1">
      <alignment horizontal="right"/>
    </xf>
    <xf numFmtId="164" fontId="23" fillId="4" borderId="0" xfId="23" applyNumberFormat="1" applyFont="1" applyFill="1" applyAlignment="1" applyProtection="1">
      <alignment horizontal="right"/>
    </xf>
    <xf numFmtId="164" fontId="23" fillId="4" borderId="3" xfId="23" applyNumberFormat="1" applyFont="1" applyFill="1" applyBorder="1" applyAlignment="1" applyProtection="1">
      <alignment horizontal="right"/>
    </xf>
    <xf numFmtId="0" fontId="10" fillId="4" borderId="0" xfId="18" applyFont="1" applyFill="1"/>
    <xf numFmtId="3" fontId="23" fillId="4" borderId="0" xfId="23" applyNumberFormat="1" applyFont="1" applyFill="1" applyAlignment="1" applyProtection="1">
      <alignment horizontal="right"/>
    </xf>
    <xf numFmtId="0" fontId="6" fillId="4" borderId="0" xfId="11" applyFont="1" applyFill="1"/>
    <xf numFmtId="0" fontId="10" fillId="4" borderId="0" xfId="21" applyFont="1" applyFill="1"/>
    <xf numFmtId="0" fontId="10" fillId="4" borderId="0" xfId="13" applyFont="1" applyFill="1" applyBorder="1"/>
    <xf numFmtId="0" fontId="10" fillId="4" borderId="0" xfId="16" applyFont="1" applyFill="1"/>
    <xf numFmtId="0" fontId="21" fillId="0" borderId="0" xfId="0" applyFont="1"/>
    <xf numFmtId="0" fontId="24" fillId="0" borderId="0" xfId="20" applyFont="1" applyFill="1" applyProtection="1"/>
    <xf numFmtId="0" fontId="6" fillId="4" borderId="0" xfId="22" applyFill="1" applyBorder="1"/>
    <xf numFmtId="0" fontId="10" fillId="0" borderId="0" xfId="22" applyFont="1" applyFill="1" applyBorder="1"/>
    <xf numFmtId="0" fontId="10" fillId="0" borderId="0" xfId="23" applyFont="1" applyBorder="1"/>
    <xf numFmtId="0" fontId="10" fillId="0" borderId="0" xfId="18" applyFont="1" applyBorder="1"/>
    <xf numFmtId="0" fontId="10" fillId="0" borderId="0" xfId="16" applyFont="1" applyBorder="1"/>
    <xf numFmtId="0" fontId="10" fillId="0" borderId="0" xfId="21" applyFont="1" applyBorder="1"/>
    <xf numFmtId="0" fontId="6" fillId="0" borderId="0" xfId="11" applyFont="1" applyBorder="1"/>
    <xf numFmtId="0" fontId="6" fillId="0" borderId="0" xfId="23" applyBorder="1"/>
    <xf numFmtId="0" fontId="10" fillId="4" borderId="0" xfId="23" applyFont="1" applyFill="1" applyBorder="1"/>
    <xf numFmtId="0" fontId="0" fillId="4" borderId="0" xfId="0" applyFill="1" applyBorder="1"/>
    <xf numFmtId="173" fontId="28" fillId="4" borderId="0" xfId="0" applyNumberFormat="1" applyFont="1" applyFill="1" applyBorder="1"/>
    <xf numFmtId="0" fontId="21" fillId="4" borderId="0" xfId="0" applyFont="1" applyFill="1" applyBorder="1"/>
    <xf numFmtId="0" fontId="31" fillId="4" borderId="0" xfId="5" applyFont="1" applyFill="1" applyBorder="1" applyAlignment="1" applyProtection="1"/>
    <xf numFmtId="0" fontId="21" fillId="4" borderId="0" xfId="0" applyFont="1" applyFill="1" applyBorder="1" applyAlignment="1"/>
    <xf numFmtId="0" fontId="29" fillId="4" borderId="0" xfId="0" applyFont="1" applyFill="1" applyBorder="1" applyAlignment="1"/>
    <xf numFmtId="0" fontId="10" fillId="4" borderId="0" xfId="23" applyFont="1" applyFill="1" applyBorder="1" applyAlignment="1"/>
    <xf numFmtId="0" fontId="21" fillId="4" borderId="0" xfId="23" applyFont="1" applyFill="1" applyBorder="1" applyAlignment="1"/>
    <xf numFmtId="0" fontId="10" fillId="4" borderId="0" xfId="21" applyFont="1" applyFill="1" applyBorder="1" applyAlignment="1"/>
    <xf numFmtId="0" fontId="31" fillId="4" borderId="0" xfId="5" applyFont="1" applyFill="1" applyBorder="1" applyAlignment="1" applyProtection="1">
      <alignment horizontal="left"/>
    </xf>
    <xf numFmtId="0" fontId="21" fillId="4" borderId="0" xfId="16" applyFont="1" applyFill="1" applyBorder="1" applyAlignment="1"/>
    <xf numFmtId="0" fontId="29" fillId="4" borderId="0" xfId="0" applyFont="1" applyFill="1" applyBorder="1" applyAlignment="1">
      <alignment horizontal="left"/>
    </xf>
    <xf numFmtId="0" fontId="10" fillId="4" borderId="0" xfId="24" applyFont="1" applyFill="1" applyBorder="1" applyAlignment="1"/>
    <xf numFmtId="0" fontId="30" fillId="4" borderId="0" xfId="0" applyFont="1" applyFill="1" applyBorder="1" applyAlignment="1"/>
    <xf numFmtId="0" fontId="20" fillId="0" borderId="0" xfId="19" applyFont="1" applyAlignment="1" applyProtection="1">
      <alignment horizontal="left"/>
    </xf>
    <xf numFmtId="0" fontId="24" fillId="2" borderId="0" xfId="20" applyFont="1" applyFill="1" applyAlignment="1" applyProtection="1"/>
    <xf numFmtId="165" fontId="23" fillId="4" borderId="3" xfId="23" applyNumberFormat="1" applyFont="1" applyFill="1" applyBorder="1" applyAlignment="1" applyProtection="1">
      <alignment horizontal="right"/>
    </xf>
    <xf numFmtId="2" fontId="22" fillId="0" borderId="0" xfId="23" applyNumberFormat="1" applyFont="1" applyFill="1" applyAlignment="1" applyProtection="1">
      <alignment horizontal="right"/>
    </xf>
    <xf numFmtId="1" fontId="22" fillId="0" borderId="0" xfId="23" applyNumberFormat="1" applyFont="1" applyFill="1" applyAlignment="1" applyProtection="1">
      <alignment horizontal="right"/>
    </xf>
    <xf numFmtId="165" fontId="22" fillId="0" borderId="0" xfId="23" applyNumberFormat="1" applyFont="1" applyFill="1" applyAlignment="1" applyProtection="1">
      <alignment horizontal="right"/>
    </xf>
    <xf numFmtId="166" fontId="22" fillId="0" borderId="0" xfId="23" applyNumberFormat="1" applyFont="1" applyFill="1" applyAlignment="1" applyProtection="1">
      <alignment horizontal="right"/>
    </xf>
    <xf numFmtId="2" fontId="22" fillId="0" borderId="0" xfId="19" applyNumberFormat="1" applyFont="1" applyFill="1" applyAlignment="1" applyProtection="1">
      <alignment horizontal="right"/>
    </xf>
    <xf numFmtId="0" fontId="22" fillId="0" borderId="0" xfId="19" applyFont="1" applyFill="1" applyAlignment="1" applyProtection="1">
      <alignment horizontal="right"/>
    </xf>
    <xf numFmtId="3" fontId="22" fillId="0" borderId="0" xfId="23" applyNumberFormat="1" applyFont="1" applyFill="1" applyAlignment="1" applyProtection="1">
      <alignment horizontal="right"/>
    </xf>
    <xf numFmtId="166" fontId="22" fillId="0" borderId="0" xfId="19" applyNumberFormat="1" applyFont="1" applyFill="1" applyAlignment="1" applyProtection="1">
      <alignment horizontal="right"/>
    </xf>
    <xf numFmtId="3" fontId="22" fillId="0" borderId="3" xfId="23" applyNumberFormat="1" applyFont="1" applyFill="1" applyBorder="1" applyAlignment="1" applyProtection="1">
      <alignment horizontal="right"/>
    </xf>
    <xf numFmtId="0" fontId="34" fillId="0" borderId="0" xfId="17" applyFont="1"/>
    <xf numFmtId="3" fontId="22" fillId="4" borderId="0" xfId="23" applyNumberFormat="1" applyFont="1" applyFill="1" applyAlignment="1" applyProtection="1">
      <alignment horizontal="right"/>
    </xf>
    <xf numFmtId="3" fontId="35" fillId="4" borderId="0" xfId="9" applyNumberFormat="1" applyFont="1" applyFill="1" applyAlignment="1">
      <alignment horizontal="right"/>
    </xf>
    <xf numFmtId="0" fontId="36" fillId="4" borderId="0" xfId="9" applyFont="1" applyFill="1" applyBorder="1" applyAlignment="1">
      <alignment horizontal="right"/>
    </xf>
    <xf numFmtId="3" fontId="22" fillId="4" borderId="0" xfId="23" applyNumberFormat="1" applyFont="1" applyFill="1" applyBorder="1" applyAlignment="1" applyProtection="1">
      <alignment horizontal="right"/>
    </xf>
    <xf numFmtId="3" fontId="22" fillId="4" borderId="3" xfId="23" applyNumberFormat="1" applyFont="1" applyFill="1" applyBorder="1" applyAlignment="1" applyProtection="1">
      <alignment horizontal="right"/>
    </xf>
    <xf numFmtId="0" fontId="37" fillId="4" borderId="0" xfId="9" applyFont="1" applyFill="1"/>
    <xf numFmtId="165" fontId="34" fillId="0" borderId="0" xfId="9" applyNumberFormat="1" applyFont="1" applyFill="1" applyAlignment="1">
      <alignment horizontal="right"/>
    </xf>
    <xf numFmtId="165" fontId="22" fillId="0" borderId="0" xfId="23" applyNumberFormat="1" applyFont="1" applyFill="1" applyBorder="1" applyAlignment="1" applyProtection="1">
      <alignment horizontal="right"/>
    </xf>
    <xf numFmtId="164" fontId="34" fillId="0" borderId="0" xfId="9" applyNumberFormat="1" applyFont="1" applyFill="1" applyAlignment="1">
      <alignment horizontal="right"/>
    </xf>
    <xf numFmtId="3" fontId="22" fillId="0" borderId="0" xfId="9" applyNumberFormat="1" applyFont="1" applyFill="1" applyBorder="1" applyAlignment="1" applyProtection="1">
      <alignment horizontal="right"/>
    </xf>
    <xf numFmtId="164" fontId="22" fillId="0" borderId="0" xfId="9" applyNumberFormat="1" applyFont="1" applyFill="1" applyAlignment="1" applyProtection="1">
      <alignment horizontal="right"/>
    </xf>
    <xf numFmtId="165" fontId="22" fillId="0" borderId="3" xfId="23" applyNumberFormat="1" applyFont="1" applyFill="1" applyBorder="1" applyAlignment="1" applyProtection="1">
      <alignment horizontal="right"/>
    </xf>
    <xf numFmtId="0" fontId="34" fillId="0" borderId="0" xfId="9" applyFont="1" applyFill="1"/>
    <xf numFmtId="3" fontId="22" fillId="0" borderId="0" xfId="19" applyNumberFormat="1" applyFont="1" applyFill="1" applyBorder="1" applyAlignment="1" applyProtection="1">
      <alignment horizontal="right"/>
    </xf>
    <xf numFmtId="3" fontId="22" fillId="0" borderId="0" xfId="19" applyNumberFormat="1" applyFont="1" applyFill="1" applyAlignment="1" applyProtection="1">
      <alignment horizontal="right"/>
    </xf>
    <xf numFmtId="2" fontId="22" fillId="4" borderId="0" xfId="23" applyNumberFormat="1" applyFont="1" applyFill="1" applyAlignment="1" applyProtection="1">
      <alignment horizontal="right"/>
    </xf>
    <xf numFmtId="165" fontId="22" fillId="0" borderId="0" xfId="19" applyNumberFormat="1" applyFont="1" applyFill="1" applyAlignment="1" applyProtection="1">
      <alignment horizontal="right"/>
    </xf>
    <xf numFmtId="170" fontId="22" fillId="0" borderId="0" xfId="19" applyNumberFormat="1" applyFont="1" applyFill="1" applyAlignment="1" applyProtection="1">
      <alignment horizontal="right"/>
    </xf>
    <xf numFmtId="164" fontId="22" fillId="4" borderId="3" xfId="23" applyNumberFormat="1" applyFont="1" applyFill="1" applyBorder="1" applyAlignment="1" applyProtection="1">
      <alignment horizontal="right"/>
    </xf>
    <xf numFmtId="0" fontId="34" fillId="0" borderId="0" xfId="19" applyFont="1"/>
    <xf numFmtId="164" fontId="22" fillId="4" borderId="0" xfId="23" applyNumberFormat="1" applyFont="1" applyFill="1" applyAlignment="1" applyProtection="1">
      <alignment horizontal="right"/>
    </xf>
    <xf numFmtId="164" fontId="22" fillId="4" borderId="0" xfId="15" applyNumberFormat="1" applyFont="1" applyFill="1" applyAlignment="1" applyProtection="1">
      <alignment horizontal="right"/>
    </xf>
    <xf numFmtId="2" fontId="22" fillId="4" borderId="0" xfId="15" applyNumberFormat="1" applyFont="1" applyFill="1" applyAlignment="1" applyProtection="1">
      <alignment horizontal="right"/>
    </xf>
    <xf numFmtId="165" fontId="22" fillId="4" borderId="3" xfId="23" applyNumberFormat="1" applyFont="1" applyFill="1" applyBorder="1" applyAlignment="1" applyProtection="1">
      <alignment horizontal="right"/>
    </xf>
    <xf numFmtId="164" fontId="22" fillId="0" borderId="0" xfId="14" applyNumberFormat="1" applyFont="1" applyFill="1" applyAlignment="1" applyProtection="1">
      <alignment horizontal="right"/>
    </xf>
    <xf numFmtId="164" fontId="22" fillId="4" borderId="0" xfId="23" applyNumberFormat="1" applyFont="1" applyFill="1" applyBorder="1" applyAlignment="1" applyProtection="1">
      <alignment horizontal="right"/>
    </xf>
    <xf numFmtId="165" fontId="22" fillId="0" borderId="0" xfId="8" applyNumberFormat="1" applyFont="1" applyFill="1" applyAlignment="1" applyProtection="1">
      <alignment horizontal="center"/>
    </xf>
    <xf numFmtId="0" fontId="34" fillId="0" borderId="0" xfId="8" applyFont="1"/>
    <xf numFmtId="0" fontId="34" fillId="0" borderId="0" xfId="8" quotePrefix="1" applyFont="1"/>
    <xf numFmtId="165" fontId="34" fillId="0" borderId="0" xfId="8" quotePrefix="1" applyNumberFormat="1" applyFont="1"/>
    <xf numFmtId="165" fontId="34" fillId="0" borderId="0" xfId="8" applyNumberFormat="1" applyFont="1"/>
    <xf numFmtId="3" fontId="22" fillId="0" borderId="0" xfId="23" applyNumberFormat="1" applyFont="1" applyFill="1" applyBorder="1" applyAlignment="1" applyProtection="1">
      <alignment horizontal="right"/>
    </xf>
    <xf numFmtId="0" fontId="34" fillId="0" borderId="0" xfId="7" applyFont="1"/>
    <xf numFmtId="165" fontId="22" fillId="0" borderId="0" xfId="18" applyNumberFormat="1" applyFont="1" applyFill="1" applyAlignment="1" applyProtection="1">
      <alignment horizontal="right"/>
    </xf>
    <xf numFmtId="2" fontId="22" fillId="0" borderId="0" xfId="18" applyNumberFormat="1" applyFont="1" applyFill="1" applyBorder="1" applyAlignment="1" applyProtection="1">
      <alignment horizontal="right"/>
    </xf>
    <xf numFmtId="0" fontId="34" fillId="0" borderId="0" xfId="18" applyFont="1"/>
    <xf numFmtId="172" fontId="22" fillId="0" borderId="0" xfId="16" applyNumberFormat="1" applyFont="1" applyFill="1" applyAlignment="1" applyProtection="1">
      <alignment horizontal="right"/>
    </xf>
    <xf numFmtId="169" fontId="22" fillId="0" borderId="0" xfId="16" applyNumberFormat="1" applyFont="1" applyFill="1" applyAlignment="1" applyProtection="1">
      <alignment horizontal="right"/>
    </xf>
    <xf numFmtId="169" fontId="22" fillId="0" borderId="0" xfId="16" applyNumberFormat="1" applyFont="1" applyFill="1" applyBorder="1" applyAlignment="1" applyProtection="1">
      <alignment horizontal="right"/>
    </xf>
    <xf numFmtId="2" fontId="22" fillId="4" borderId="0" xfId="23" applyNumberFormat="1" applyFont="1" applyFill="1" applyBorder="1" applyAlignment="1" applyProtection="1">
      <alignment horizontal="right"/>
    </xf>
    <xf numFmtId="2" fontId="22" fillId="0" borderId="0" xfId="16" applyNumberFormat="1" applyFont="1" applyFill="1" applyAlignment="1" applyProtection="1">
      <alignment horizontal="right"/>
    </xf>
    <xf numFmtId="2" fontId="22" fillId="4" borderId="3" xfId="23" applyNumberFormat="1" applyFont="1" applyFill="1" applyBorder="1" applyAlignment="1" applyProtection="1">
      <alignment horizontal="right"/>
    </xf>
    <xf numFmtId="0" fontId="34" fillId="0" borderId="0" xfId="16" applyFont="1"/>
    <xf numFmtId="0" fontId="34" fillId="0" borderId="0" xfId="13" applyFont="1" applyFill="1" applyBorder="1" applyAlignment="1">
      <alignment horizontal="right"/>
    </xf>
    <xf numFmtId="2" fontId="34" fillId="0" borderId="0" xfId="13" applyNumberFormat="1" applyFont="1" applyFill="1" applyAlignment="1">
      <alignment horizontal="right"/>
    </xf>
    <xf numFmtId="0" fontId="34" fillId="0" borderId="0" xfId="13" applyFont="1"/>
    <xf numFmtId="2" fontId="22" fillId="0" borderId="0" xfId="21" applyNumberFormat="1" applyFont="1" applyFill="1" applyAlignment="1" applyProtection="1">
      <alignment horizontal="right"/>
    </xf>
    <xf numFmtId="166" fontId="22" fillId="0" borderId="0" xfId="21" applyNumberFormat="1" applyFont="1" applyFill="1" applyAlignment="1" applyProtection="1">
      <alignment horizontal="right"/>
    </xf>
    <xf numFmtId="0" fontId="34" fillId="0" borderId="0" xfId="21" applyFont="1"/>
    <xf numFmtId="1" fontId="38" fillId="0" borderId="0" xfId="11" applyNumberFormat="1" applyFont="1" applyFill="1" applyAlignment="1" applyProtection="1">
      <alignment horizontal="right"/>
    </xf>
    <xf numFmtId="1" fontId="33" fillId="0" borderId="0" xfId="23" applyNumberFormat="1" applyFont="1" applyFill="1" applyAlignment="1" applyProtection="1">
      <alignment horizontal="right"/>
    </xf>
    <xf numFmtId="165" fontId="38" fillId="0" borderId="0" xfId="11" applyNumberFormat="1" applyFont="1" applyFill="1" applyBorder="1" applyAlignment="1" applyProtection="1">
      <alignment horizontal="right"/>
    </xf>
    <xf numFmtId="0" fontId="39" fillId="0" borderId="0" xfId="11" applyFont="1" applyFill="1" applyBorder="1" applyAlignment="1">
      <alignment horizontal="right"/>
    </xf>
    <xf numFmtId="165" fontId="38" fillId="0" borderId="0" xfId="11" applyNumberFormat="1" applyFont="1" applyFill="1" applyAlignment="1" applyProtection="1">
      <alignment horizontal="right"/>
    </xf>
    <xf numFmtId="0" fontId="37" fillId="0" borderId="0" xfId="11" applyFont="1"/>
    <xf numFmtId="164" fontId="34" fillId="4" borderId="0" xfId="23" applyNumberFormat="1" applyFont="1" applyFill="1"/>
    <xf numFmtId="0" fontId="34" fillId="4" borderId="0" xfId="23" applyFont="1" applyFill="1"/>
    <xf numFmtId="0" fontId="22" fillId="0" borderId="0" xfId="23" applyFont="1" applyFill="1" applyAlignment="1" applyProtection="1">
      <alignment horizontal="right"/>
    </xf>
    <xf numFmtId="0" fontId="34" fillId="0" borderId="0" xfId="23" applyFont="1"/>
    <xf numFmtId="166" fontId="22" fillId="4" borderId="0" xfId="23" applyNumberFormat="1" applyFont="1" applyFill="1" applyBorder="1" applyAlignment="1" applyProtection="1">
      <alignment horizontal="right"/>
    </xf>
    <xf numFmtId="0" fontId="40" fillId="4" borderId="0" xfId="0" applyFont="1" applyFill="1" applyBorder="1" applyAlignment="1">
      <alignment horizontal="right"/>
    </xf>
    <xf numFmtId="0" fontId="40" fillId="4" borderId="0" xfId="0" applyFont="1" applyFill="1" applyBorder="1"/>
    <xf numFmtId="0" fontId="22" fillId="0" borderId="0" xfId="22" applyFont="1" applyFill="1" applyAlignment="1" applyProtection="1">
      <alignment horizontal="right"/>
    </xf>
    <xf numFmtId="0" fontId="34" fillId="0" borderId="0" xfId="22" applyFont="1" applyAlignment="1">
      <alignment horizontal="right"/>
    </xf>
    <xf numFmtId="0" fontId="34" fillId="0" borderId="0" xfId="22" applyFont="1"/>
    <xf numFmtId="165" fontId="22" fillId="0" borderId="2" xfId="18" applyNumberFormat="1" applyFont="1" applyFill="1" applyBorder="1" applyAlignment="1" applyProtection="1">
      <alignment horizontal="right"/>
    </xf>
    <xf numFmtId="0" fontId="36" fillId="4" borderId="0" xfId="9" applyFont="1" applyFill="1" applyBorder="1" applyAlignment="1">
      <alignment horizontal="center"/>
    </xf>
    <xf numFmtId="0" fontId="34" fillId="0" borderId="0" xfId="9" applyFont="1" applyFill="1" applyBorder="1" applyAlignment="1">
      <alignment horizontal="center"/>
    </xf>
    <xf numFmtId="0" fontId="22" fillId="0" borderId="2" xfId="19" applyFont="1" applyFill="1" applyBorder="1" applyAlignment="1" applyProtection="1">
      <alignment horizontal="center"/>
    </xf>
    <xf numFmtId="0" fontId="22" fillId="0" borderId="0" xfId="19" applyFont="1" applyFill="1" applyBorder="1" applyAlignment="1" applyProtection="1">
      <alignment horizontal="center"/>
    </xf>
    <xf numFmtId="0" fontId="22" fillId="4" borderId="0" xfId="15" applyFont="1" applyFill="1" applyBorder="1" applyAlignment="1" applyProtection="1">
      <alignment horizontal="center"/>
    </xf>
    <xf numFmtId="0" fontId="34" fillId="0" borderId="0" xfId="8" applyFont="1" applyFill="1" applyBorder="1" applyAlignment="1">
      <alignment horizontal="center"/>
    </xf>
    <xf numFmtId="0" fontId="34" fillId="0" borderId="0" xfId="7" applyFont="1" applyFill="1" applyBorder="1" applyAlignment="1">
      <alignment horizontal="center"/>
    </xf>
    <xf numFmtId="0" fontId="22" fillId="0" borderId="2" xfId="16" applyFont="1" applyFill="1" applyBorder="1" applyAlignment="1" applyProtection="1">
      <alignment horizontal="right"/>
    </xf>
    <xf numFmtId="0" fontId="22" fillId="0" borderId="0" xfId="13" applyFont="1" applyFill="1" applyBorder="1" applyAlignment="1" applyProtection="1">
      <alignment horizontal="center"/>
    </xf>
    <xf numFmtId="0" fontId="22" fillId="0" borderId="2" xfId="21" applyFont="1" applyFill="1" applyBorder="1" applyAlignment="1" applyProtection="1">
      <alignment horizontal="right"/>
    </xf>
    <xf numFmtId="0" fontId="41" fillId="3" borderId="0" xfId="11" applyFont="1" applyFill="1" applyAlignment="1">
      <alignment horizontal="center"/>
    </xf>
    <xf numFmtId="0" fontId="22" fillId="0" borderId="2" xfId="23" applyFont="1" applyFill="1" applyBorder="1" applyAlignment="1" applyProtection="1">
      <alignment horizontal="center"/>
    </xf>
    <xf numFmtId="1" fontId="22" fillId="0" borderId="0" xfId="23" applyNumberFormat="1" applyFont="1" applyFill="1" applyAlignment="1" applyProtection="1">
      <alignment horizontal="right" indent="1"/>
    </xf>
    <xf numFmtId="0" fontId="10" fillId="2" borderId="0" xfId="17" applyFont="1" applyFill="1" applyAlignment="1">
      <alignment vertical="top"/>
    </xf>
    <xf numFmtId="0" fontId="10" fillId="4" borderId="0" xfId="17" applyFont="1" applyFill="1" applyAlignment="1">
      <alignment vertical="top"/>
    </xf>
    <xf numFmtId="0" fontId="10" fillId="0" borderId="0" xfId="17" applyFont="1" applyAlignment="1">
      <alignment vertical="top"/>
    </xf>
    <xf numFmtId="0" fontId="10" fillId="2" borderId="0" xfId="22" applyFont="1" applyFill="1" applyBorder="1" applyAlignment="1" applyProtection="1">
      <alignment horizontal="left" vertical="top"/>
    </xf>
    <xf numFmtId="0" fontId="10" fillId="4" borderId="0" xfId="22" applyFont="1" applyFill="1" applyAlignment="1">
      <alignment vertical="top"/>
    </xf>
    <xf numFmtId="0" fontId="10" fillId="2" borderId="0" xfId="15" applyFont="1" applyFill="1" applyAlignment="1" applyProtection="1">
      <alignment horizontal="left" vertical="top"/>
    </xf>
    <xf numFmtId="0" fontId="10" fillId="0" borderId="0" xfId="22" applyFont="1" applyAlignment="1">
      <alignment vertical="top"/>
    </xf>
    <xf numFmtId="0" fontId="3" fillId="2" borderId="0" xfId="0" applyFont="1" applyFill="1" applyBorder="1" applyAlignment="1">
      <alignment vertical="top" wrapText="1"/>
    </xf>
    <xf numFmtId="0" fontId="3" fillId="4" borderId="0" xfId="0" applyFont="1" applyFill="1" applyBorder="1" applyAlignment="1">
      <alignment vertical="top" wrapText="1"/>
    </xf>
    <xf numFmtId="0" fontId="3" fillId="4" borderId="0" xfId="0" applyFont="1" applyFill="1" applyBorder="1" applyAlignment="1">
      <alignment vertical="top"/>
    </xf>
    <xf numFmtId="0" fontId="3" fillId="2" borderId="0" xfId="0" applyFont="1" applyFill="1" applyBorder="1" applyAlignment="1">
      <alignment vertical="top"/>
    </xf>
    <xf numFmtId="0" fontId="10" fillId="2" borderId="0" xfId="23" applyFont="1" applyFill="1" applyAlignment="1" applyProtection="1">
      <alignment horizontal="left" vertical="top"/>
    </xf>
    <xf numFmtId="0" fontId="10" fillId="4" borderId="0" xfId="23" applyFont="1" applyFill="1" applyAlignment="1">
      <alignment vertical="top"/>
    </xf>
    <xf numFmtId="0" fontId="10" fillId="0" borderId="0" xfId="23" applyFont="1" applyAlignment="1">
      <alignment vertical="top"/>
    </xf>
    <xf numFmtId="0" fontId="6" fillId="2" borderId="0" xfId="11" applyFont="1" applyFill="1" applyAlignment="1">
      <alignment vertical="top"/>
    </xf>
    <xf numFmtId="0" fontId="6" fillId="4" borderId="0" xfId="11" applyFont="1" applyFill="1" applyAlignment="1">
      <alignment vertical="top"/>
    </xf>
    <xf numFmtId="0" fontId="6" fillId="0" borderId="0" xfId="11" applyFont="1" applyAlignment="1">
      <alignment vertical="top"/>
    </xf>
    <xf numFmtId="0" fontId="26" fillId="2" borderId="0" xfId="21" applyFont="1" applyFill="1" applyAlignment="1" applyProtection="1">
      <alignment vertical="top"/>
    </xf>
    <xf numFmtId="0" fontId="10" fillId="4" borderId="0" xfId="21" applyFont="1" applyFill="1" applyAlignment="1">
      <alignment vertical="top"/>
    </xf>
    <xf numFmtId="0" fontId="10" fillId="0" borderId="0" xfId="21" applyFont="1" applyAlignment="1">
      <alignment vertical="top"/>
    </xf>
    <xf numFmtId="0" fontId="10" fillId="2" borderId="0" xfId="13" applyFont="1" applyFill="1" applyAlignment="1">
      <alignment vertical="top" wrapText="1"/>
    </xf>
    <xf numFmtId="0" fontId="10" fillId="4" borderId="0" xfId="13" applyFont="1" applyFill="1" applyBorder="1" applyAlignment="1">
      <alignment vertical="top"/>
    </xf>
    <xf numFmtId="0" fontId="10" fillId="2" borderId="0" xfId="13" applyFont="1" applyFill="1" applyAlignment="1">
      <alignment vertical="top"/>
    </xf>
    <xf numFmtId="0" fontId="10" fillId="0" borderId="0" xfId="13" applyFont="1" applyAlignment="1">
      <alignment vertical="top"/>
    </xf>
    <xf numFmtId="0" fontId="10" fillId="2" borderId="0" xfId="16" applyFont="1" applyFill="1" applyAlignment="1" applyProtection="1">
      <alignment horizontal="left" vertical="top"/>
    </xf>
    <xf numFmtId="0" fontId="10" fillId="4" borderId="0" xfId="16" applyFont="1" applyFill="1" applyAlignment="1">
      <alignment vertical="top"/>
    </xf>
    <xf numFmtId="0" fontId="10" fillId="0" borderId="0" xfId="16" applyFont="1" applyAlignment="1">
      <alignment vertical="top"/>
    </xf>
    <xf numFmtId="0" fontId="10" fillId="2" borderId="0" xfId="18" applyFont="1" applyFill="1" applyAlignment="1">
      <alignment vertical="top"/>
    </xf>
    <xf numFmtId="0" fontId="10" fillId="4" borderId="0" xfId="18" applyFont="1" applyFill="1" applyAlignment="1">
      <alignment vertical="top"/>
    </xf>
    <xf numFmtId="0" fontId="10" fillId="2" borderId="0" xfId="18" applyFont="1" applyFill="1" applyBorder="1" applyAlignment="1" applyProtection="1">
      <alignment horizontal="left" vertical="top"/>
    </xf>
    <xf numFmtId="0" fontId="10" fillId="0" borderId="0" xfId="15" applyFont="1" applyAlignment="1">
      <alignment vertical="top"/>
    </xf>
    <xf numFmtId="0" fontId="10" fillId="2" borderId="0" xfId="7" applyFont="1" applyFill="1" applyBorder="1" applyAlignment="1">
      <alignment vertical="top"/>
    </xf>
    <xf numFmtId="0" fontId="10" fillId="4" borderId="0" xfId="7" applyFont="1" applyFill="1" applyBorder="1" applyAlignment="1">
      <alignment vertical="top"/>
    </xf>
    <xf numFmtId="0" fontId="10" fillId="2" borderId="0" xfId="8" applyFont="1" applyFill="1" applyAlignment="1">
      <alignment vertical="top"/>
    </xf>
    <xf numFmtId="0" fontId="10" fillId="4" borderId="0" xfId="8" applyFont="1" applyFill="1" applyBorder="1" applyAlignment="1">
      <alignment vertical="top"/>
    </xf>
    <xf numFmtId="0" fontId="10" fillId="2" borderId="0" xfId="8" applyFont="1" applyFill="1" applyBorder="1" applyAlignment="1">
      <alignment vertical="top"/>
    </xf>
    <xf numFmtId="0" fontId="10" fillId="2" borderId="0" xfId="19" applyFont="1" applyFill="1" applyAlignment="1">
      <alignment vertical="top"/>
    </xf>
    <xf numFmtId="0" fontId="10" fillId="0" borderId="0" xfId="19" applyFont="1" applyAlignment="1">
      <alignment vertical="top"/>
    </xf>
    <xf numFmtId="0" fontId="10" fillId="2" borderId="0" xfId="9" applyFont="1" applyFill="1" applyAlignment="1">
      <alignment vertical="top"/>
    </xf>
    <xf numFmtId="0" fontId="10" fillId="0" borderId="0" xfId="9" applyFont="1" applyFill="1" applyBorder="1" applyAlignment="1">
      <alignment vertical="top"/>
    </xf>
    <xf numFmtId="0" fontId="10" fillId="0" borderId="0" xfId="9" applyFont="1" applyFill="1" applyAlignment="1">
      <alignment vertical="top"/>
    </xf>
    <xf numFmtId="0" fontId="6" fillId="4" borderId="0" xfId="9" applyFont="1" applyFill="1" applyBorder="1" applyAlignment="1">
      <alignment vertical="top"/>
    </xf>
    <xf numFmtId="0" fontId="11" fillId="2" borderId="0" xfId="9" applyFont="1" applyFill="1" applyAlignment="1">
      <alignment vertical="top"/>
    </xf>
    <xf numFmtId="0" fontId="6" fillId="4" borderId="0" xfId="9" applyFont="1" applyFill="1" applyAlignment="1">
      <alignment vertical="top"/>
    </xf>
    <xf numFmtId="0" fontId="24" fillId="4" borderId="2" xfId="22" applyFont="1" applyFill="1" applyBorder="1" applyProtection="1"/>
    <xf numFmtId="0" fontId="10" fillId="4" borderId="3" xfId="22" applyFont="1" applyFill="1" applyBorder="1"/>
    <xf numFmtId="166" fontId="3" fillId="4" borderId="0" xfId="0" applyNumberFormat="1" applyFont="1" applyFill="1" applyBorder="1" applyAlignment="1">
      <alignment horizontal="right"/>
    </xf>
    <xf numFmtId="0" fontId="10" fillId="2" borderId="0" xfId="19" applyFont="1" applyFill="1" applyBorder="1" applyAlignment="1" applyProtection="1">
      <alignment horizontal="left"/>
    </xf>
    <xf numFmtId="171" fontId="10" fillId="0" borderId="0" xfId="19" applyNumberFormat="1" applyFont="1" applyBorder="1" applyAlignment="1" applyProtection="1">
      <alignment horizontal="left"/>
    </xf>
    <xf numFmtId="2" fontId="23" fillId="0" borderId="0" xfId="23" applyNumberFormat="1" applyFont="1" applyFill="1" applyBorder="1" applyAlignment="1" applyProtection="1">
      <alignment horizontal="right"/>
    </xf>
    <xf numFmtId="2" fontId="22" fillId="0" borderId="0" xfId="23" applyNumberFormat="1" applyFont="1" applyFill="1" applyBorder="1" applyAlignment="1" applyProtection="1">
      <alignment horizontal="right"/>
    </xf>
    <xf numFmtId="2" fontId="23" fillId="0" borderId="3" xfId="23" applyNumberFormat="1" applyFont="1" applyFill="1" applyBorder="1" applyAlignment="1" applyProtection="1">
      <alignment horizontal="right"/>
    </xf>
    <xf numFmtId="2" fontId="22" fillId="0" borderId="3" xfId="23" applyNumberFormat="1" applyFont="1" applyFill="1" applyBorder="1" applyAlignment="1" applyProtection="1">
      <alignment horizontal="right"/>
    </xf>
    <xf numFmtId="2" fontId="20" fillId="0" borderId="0" xfId="8" applyNumberFormat="1" applyFont="1" applyFill="1" applyAlignment="1">
      <alignment horizontal="right"/>
    </xf>
    <xf numFmtId="2" fontId="34" fillId="0" borderId="0" xfId="8" applyNumberFormat="1" applyFont="1" applyFill="1" applyAlignment="1">
      <alignment horizontal="right"/>
    </xf>
    <xf numFmtId="0" fontId="34" fillId="4" borderId="0" xfId="0" applyFont="1" applyFill="1" applyBorder="1" applyAlignment="1">
      <alignment horizontal="right"/>
    </xf>
    <xf numFmtId="166" fontId="22" fillId="4" borderId="0" xfId="23" quotePrefix="1" applyNumberFormat="1" applyFont="1" applyFill="1" applyBorder="1" applyAlignment="1" applyProtection="1">
      <alignment horizontal="right"/>
    </xf>
    <xf numFmtId="0" fontId="34" fillId="4" borderId="0" xfId="0" applyFont="1" applyFill="1" applyBorder="1"/>
    <xf numFmtId="164" fontId="3" fillId="3" borderId="0" xfId="0" applyNumberFormat="1" applyFont="1" applyFill="1"/>
    <xf numFmtId="0" fontId="34" fillId="0" borderId="0" xfId="17" applyFont="1" applyBorder="1"/>
    <xf numFmtId="0" fontId="34" fillId="4" borderId="0" xfId="17" applyFont="1" applyFill="1" applyAlignment="1">
      <alignment vertical="top"/>
    </xf>
    <xf numFmtId="0" fontId="34" fillId="0" borderId="0" xfId="17" applyFont="1" applyAlignment="1">
      <alignment vertical="top"/>
    </xf>
    <xf numFmtId="0" fontId="35" fillId="4" borderId="0" xfId="9" applyFont="1" applyFill="1" applyBorder="1" applyAlignment="1">
      <alignment horizontal="center"/>
    </xf>
    <xf numFmtId="0" fontId="34" fillId="4" borderId="0" xfId="22" applyFont="1" applyFill="1" applyAlignment="1">
      <alignment vertical="top"/>
    </xf>
    <xf numFmtId="0" fontId="34" fillId="0" borderId="0" xfId="22" applyFont="1" applyAlignment="1">
      <alignment vertical="top"/>
    </xf>
    <xf numFmtId="0" fontId="37" fillId="4" borderId="0" xfId="22" applyFont="1" applyFill="1"/>
    <xf numFmtId="0" fontId="37" fillId="4" borderId="0" xfId="9" applyFont="1" applyFill="1" applyBorder="1"/>
    <xf numFmtId="0" fontId="37" fillId="4" borderId="0" xfId="9" applyFont="1" applyFill="1" applyBorder="1" applyAlignment="1">
      <alignment vertical="top"/>
    </xf>
    <xf numFmtId="0" fontId="37" fillId="4" borderId="0" xfId="9" applyFont="1" applyFill="1" applyAlignment="1">
      <alignment vertical="top"/>
    </xf>
    <xf numFmtId="0" fontId="34" fillId="0" borderId="0" xfId="22" applyFont="1" applyFill="1"/>
    <xf numFmtId="0" fontId="34" fillId="0" borderId="0" xfId="9" applyFont="1" applyFill="1" applyBorder="1"/>
    <xf numFmtId="0" fontId="34" fillId="0" borderId="0" xfId="9" applyFont="1" applyFill="1" applyBorder="1" applyAlignment="1">
      <alignment vertical="top"/>
    </xf>
    <xf numFmtId="0" fontId="34" fillId="0" borderId="0" xfId="9" applyFont="1" applyFill="1" applyAlignment="1">
      <alignment vertical="top"/>
    </xf>
    <xf numFmtId="0" fontId="34" fillId="0" borderId="0" xfId="19" applyFont="1" applyAlignment="1">
      <alignment vertical="top"/>
    </xf>
    <xf numFmtId="0" fontId="34" fillId="0" borderId="0" xfId="15" applyFont="1" applyAlignment="1">
      <alignment vertical="top"/>
    </xf>
    <xf numFmtId="0" fontId="34" fillId="4" borderId="0" xfId="8" applyFont="1" applyFill="1" applyBorder="1" applyAlignment="1">
      <alignment vertical="top"/>
    </xf>
    <xf numFmtId="0" fontId="34" fillId="4" borderId="0" xfId="7" applyFont="1" applyFill="1" applyBorder="1" applyAlignment="1">
      <alignment vertical="top"/>
    </xf>
    <xf numFmtId="0" fontId="34" fillId="4" borderId="0" xfId="18" applyFont="1" applyFill="1"/>
    <xf numFmtId="0" fontId="34" fillId="4" borderId="0" xfId="18" applyFont="1" applyFill="1" applyAlignment="1">
      <alignment vertical="top"/>
    </xf>
    <xf numFmtId="0" fontId="34" fillId="4" borderId="0" xfId="16" applyFont="1" applyFill="1"/>
    <xf numFmtId="0" fontId="34" fillId="4" borderId="0" xfId="16" applyFont="1" applyFill="1" applyAlignment="1">
      <alignment vertical="top"/>
    </xf>
    <xf numFmtId="0" fontId="34" fillId="0" borderId="0" xfId="16" applyFont="1" applyAlignment="1">
      <alignment vertical="top"/>
    </xf>
    <xf numFmtId="0" fontId="34" fillId="4" borderId="0" xfId="13" applyFont="1" applyFill="1" applyBorder="1"/>
    <xf numFmtId="0" fontId="34" fillId="4" borderId="0" xfId="13" applyFont="1" applyFill="1" applyBorder="1" applyAlignment="1">
      <alignment vertical="top"/>
    </xf>
    <xf numFmtId="0" fontId="34" fillId="0" borderId="0" xfId="13" applyFont="1" applyAlignment="1">
      <alignment vertical="top"/>
    </xf>
    <xf numFmtId="0" fontId="34" fillId="4" borderId="0" xfId="21" applyFont="1" applyFill="1"/>
    <xf numFmtId="0" fontId="34" fillId="4" borderId="0" xfId="21" applyFont="1" applyFill="1" applyAlignment="1">
      <alignment vertical="top"/>
    </xf>
    <xf numFmtId="0" fontId="34" fillId="0" borderId="0" xfId="21" applyFont="1" applyAlignment="1">
      <alignment vertical="top"/>
    </xf>
    <xf numFmtId="0" fontId="22" fillId="0" borderId="0" xfId="21" applyFont="1" applyFill="1" applyAlignment="1" applyProtection="1">
      <alignment horizontal="right"/>
    </xf>
    <xf numFmtId="0" fontId="37" fillId="0" borderId="0" xfId="23" applyFont="1"/>
    <xf numFmtId="0" fontId="37" fillId="4" borderId="0" xfId="11" applyFont="1" applyFill="1"/>
    <xf numFmtId="0" fontId="37" fillId="4" borderId="0" xfId="11" applyFont="1" applyFill="1" applyAlignment="1">
      <alignment vertical="top"/>
    </xf>
    <xf numFmtId="0" fontId="37" fillId="0" borderId="0" xfId="11" applyFont="1" applyAlignment="1">
      <alignment vertical="top"/>
    </xf>
    <xf numFmtId="0" fontId="34" fillId="4" borderId="0" xfId="23" applyFont="1" applyFill="1" applyAlignment="1">
      <alignment vertical="top"/>
    </xf>
    <xf numFmtId="0" fontId="34" fillId="0" borderId="0" xfId="23" applyFont="1" applyAlignment="1">
      <alignment vertical="top"/>
    </xf>
    <xf numFmtId="0" fontId="34" fillId="4" borderId="0" xfId="0" applyFont="1" applyFill="1" applyBorder="1" applyAlignment="1">
      <alignment vertical="top"/>
    </xf>
    <xf numFmtId="0" fontId="34" fillId="4" borderId="0" xfId="0" applyFont="1" applyFill="1" applyBorder="1" applyAlignment="1">
      <alignment vertical="top" wrapText="1"/>
    </xf>
    <xf numFmtId="0" fontId="23" fillId="4" borderId="0" xfId="15" applyFont="1" applyFill="1" applyAlignment="1" applyProtection="1">
      <alignment horizontal="right"/>
    </xf>
    <xf numFmtId="0" fontId="21" fillId="0" borderId="3" xfId="22" applyFont="1" applyBorder="1" applyAlignment="1"/>
    <xf numFmtId="0" fontId="0" fillId="0" borderId="3" xfId="0" applyBorder="1" applyAlignment="1"/>
    <xf numFmtId="0" fontId="21" fillId="0" borderId="3" xfId="22" applyFont="1" applyBorder="1" applyAlignment="1">
      <alignment wrapText="1"/>
    </xf>
    <xf numFmtId="0" fontId="0" fillId="0" borderId="3" xfId="0" applyBorder="1" applyAlignment="1">
      <alignment wrapText="1"/>
    </xf>
    <xf numFmtId="0" fontId="19" fillId="0" borderId="0" xfId="14" applyFont="1" applyFill="1" applyBorder="1" applyAlignment="1" applyProtection="1"/>
    <xf numFmtId="0" fontId="3" fillId="0" borderId="0" xfId="14" applyFont="1"/>
    <xf numFmtId="0" fontId="21" fillId="0" borderId="3" xfId="6" applyBorder="1" applyAlignment="1"/>
    <xf numFmtId="0" fontId="3" fillId="2" borderId="0" xfId="14" applyFont="1" applyFill="1" applyAlignment="1"/>
    <xf numFmtId="0" fontId="24" fillId="0" borderId="2" xfId="14" applyFont="1" applyFill="1" applyBorder="1" applyAlignment="1" applyProtection="1">
      <alignment horizontal="center"/>
    </xf>
    <xf numFmtId="0" fontId="3" fillId="0" borderId="3" xfId="14" applyFont="1" applyBorder="1" applyAlignment="1">
      <alignment horizontal="center"/>
    </xf>
    <xf numFmtId="0" fontId="3" fillId="0" borderId="2" xfId="14" applyFont="1" applyBorder="1" applyAlignment="1">
      <alignment horizontal="right"/>
    </xf>
    <xf numFmtId="0" fontId="23" fillId="0" borderId="2" xfId="14" applyFont="1" applyFill="1" applyBorder="1" applyAlignment="1" applyProtection="1">
      <alignment horizontal="right"/>
    </xf>
    <xf numFmtId="0" fontId="22" fillId="0" borderId="2" xfId="14" applyFont="1" applyFill="1" applyBorder="1" applyAlignment="1" applyProtection="1">
      <alignment horizontal="right"/>
    </xf>
    <xf numFmtId="0" fontId="3" fillId="2" borderId="0" xfId="14" applyFont="1" applyFill="1" applyAlignment="1" applyProtection="1">
      <alignment horizontal="left"/>
    </xf>
    <xf numFmtId="171" fontId="3" fillId="0" borderId="0" xfId="14" applyNumberFormat="1" applyFont="1" applyAlignment="1" applyProtection="1">
      <alignment horizontal="left"/>
    </xf>
    <xf numFmtId="0" fontId="3" fillId="2" borderId="0" xfId="18" applyFont="1" applyFill="1" applyAlignment="1" applyProtection="1">
      <alignment horizontal="left"/>
    </xf>
    <xf numFmtId="171" fontId="3" fillId="0" borderId="0" xfId="18" applyNumberFormat="1" applyFont="1" applyAlignment="1" applyProtection="1">
      <alignment horizontal="left"/>
    </xf>
    <xf numFmtId="0" fontId="3" fillId="0" borderId="0" xfId="14" applyFont="1" applyAlignment="1" applyProtection="1">
      <alignment horizontal="left"/>
    </xf>
    <xf numFmtId="0" fontId="3" fillId="2" borderId="3" xfId="14" applyFont="1" applyFill="1" applyBorder="1" applyAlignment="1" applyProtection="1">
      <alignment horizontal="left"/>
    </xf>
    <xf numFmtId="171" fontId="3" fillId="0" borderId="3" xfId="14" applyNumberFormat="1" applyFont="1" applyBorder="1" applyAlignment="1" applyProtection="1">
      <alignment horizontal="left"/>
    </xf>
    <xf numFmtId="0" fontId="21" fillId="0" borderId="0" xfId="6" applyBorder="1" applyAlignment="1">
      <alignment horizontal="left"/>
    </xf>
    <xf numFmtId="0" fontId="22" fillId="2" borderId="0" xfId="14" applyFont="1" applyFill="1" applyAlignment="1" applyProtection="1"/>
    <xf numFmtId="0" fontId="21" fillId="0" borderId="0" xfId="6" applyBorder="1" applyAlignment="1"/>
    <xf numFmtId="0" fontId="21" fillId="0" borderId="0" xfId="6" applyAlignment="1">
      <alignment horizontal="left"/>
    </xf>
    <xf numFmtId="0" fontId="3" fillId="0" borderId="0" xfId="23" applyFont="1"/>
    <xf numFmtId="0" fontId="3" fillId="0" borderId="0" xfId="18" applyFont="1"/>
    <xf numFmtId="0" fontId="3" fillId="0" borderId="0" xfId="23" applyFont="1" applyAlignment="1" applyProtection="1">
      <alignment horizontal="left"/>
    </xf>
    <xf numFmtId="1" fontId="3" fillId="0" borderId="0" xfId="23" applyNumberFormat="1" applyFont="1"/>
    <xf numFmtId="1" fontId="3" fillId="0" borderId="0" xfId="14" applyNumberFormat="1" applyFont="1"/>
    <xf numFmtId="164" fontId="3" fillId="0" borderId="0" xfId="14" applyNumberFormat="1" applyFont="1"/>
    <xf numFmtId="3" fontId="3" fillId="0" borderId="0" xfId="14" applyNumberFormat="1" applyFont="1"/>
    <xf numFmtId="0" fontId="3" fillId="2" borderId="0" xfId="14" applyFont="1" applyFill="1"/>
    <xf numFmtId="0" fontId="3" fillId="2" borderId="0" xfId="14" applyFont="1" applyFill="1" applyBorder="1" applyAlignment="1" applyProtection="1">
      <alignment horizontal="left"/>
    </xf>
    <xf numFmtId="171" fontId="3" fillId="0" borderId="0" xfId="18" applyNumberFormat="1" applyFont="1" applyBorder="1" applyAlignment="1" applyProtection="1">
      <alignment horizontal="left"/>
    </xf>
    <xf numFmtId="171" fontId="3" fillId="0" borderId="3" xfId="15" applyNumberFormat="1" applyFont="1" applyBorder="1" applyAlignment="1" applyProtection="1">
      <alignment horizontal="left"/>
    </xf>
    <xf numFmtId="172" fontId="23" fillId="4" borderId="3" xfId="23" applyNumberFormat="1" applyFont="1" applyFill="1" applyBorder="1" applyAlignment="1" applyProtection="1">
      <alignment horizontal="right"/>
    </xf>
    <xf numFmtId="172" fontId="22" fillId="4" borderId="3" xfId="23" applyNumberFormat="1" applyFont="1" applyFill="1" applyBorder="1" applyAlignment="1" applyProtection="1">
      <alignment horizontal="right"/>
    </xf>
    <xf numFmtId="0" fontId="21" fillId="0" borderId="2" xfId="6" applyBorder="1" applyAlignment="1">
      <alignment horizontal="left"/>
    </xf>
    <xf numFmtId="0" fontId="22" fillId="2" borderId="0" xfId="14" applyFont="1" applyFill="1" applyProtection="1"/>
    <xf numFmtId="0" fontId="19" fillId="4" borderId="0" xfId="24" applyFont="1" applyFill="1" applyBorder="1" applyAlignment="1" applyProtection="1"/>
    <xf numFmtId="0" fontId="3" fillId="4" borderId="0" xfId="24" applyFont="1" applyFill="1" applyBorder="1" applyAlignment="1"/>
    <xf numFmtId="0" fontId="3" fillId="4" borderId="0" xfId="15" applyFont="1" applyFill="1"/>
    <xf numFmtId="0" fontId="3" fillId="2" borderId="0" xfId="15" applyFont="1" applyFill="1"/>
    <xf numFmtId="0" fontId="24" fillId="4" borderId="2" xfId="15" applyFont="1" applyFill="1" applyBorder="1" applyAlignment="1" applyProtection="1">
      <alignment horizontal="center"/>
    </xf>
    <xf numFmtId="0" fontId="20" fillId="4" borderId="3" xfId="15" applyFont="1" applyFill="1" applyBorder="1" applyAlignment="1">
      <alignment horizontal="center"/>
    </xf>
    <xf numFmtId="0" fontId="3" fillId="2" borderId="0" xfId="24" applyFont="1" applyFill="1"/>
    <xf numFmtId="0" fontId="3" fillId="2" borderId="0" xfId="24" applyFont="1" applyFill="1" applyAlignment="1" applyProtection="1">
      <alignment horizontal="left"/>
    </xf>
    <xf numFmtId="171" fontId="3" fillId="4" borderId="0" xfId="24" applyNumberFormat="1" applyFont="1" applyFill="1" applyAlignment="1" applyProtection="1">
      <alignment horizontal="left"/>
    </xf>
    <xf numFmtId="0" fontId="3" fillId="2" borderId="0" xfId="15" applyFont="1" applyFill="1" applyAlignment="1" applyProtection="1">
      <alignment horizontal="left"/>
    </xf>
    <xf numFmtId="171" fontId="20" fillId="4" borderId="3" xfId="24" applyNumberFormat="1" applyFont="1" applyFill="1" applyBorder="1" applyAlignment="1" applyProtection="1">
      <alignment horizontal="left"/>
    </xf>
    <xf numFmtId="49" fontId="3" fillId="4" borderId="0" xfId="6" quotePrefix="1" applyNumberFormat="1" applyFont="1" applyFill="1" applyBorder="1" applyAlignment="1"/>
    <xf numFmtId="0" fontId="3" fillId="2" borderId="0" xfId="15" applyFont="1" applyFill="1" applyAlignment="1" applyProtection="1">
      <alignment horizontal="left" vertical="top"/>
    </xf>
    <xf numFmtId="0" fontId="3" fillId="4" borderId="0" xfId="15" quotePrefix="1" applyFont="1" applyFill="1" applyAlignment="1">
      <alignment vertical="top"/>
    </xf>
    <xf numFmtId="0" fontId="21" fillId="4" borderId="0" xfId="6" applyFill="1" applyAlignment="1">
      <alignment vertical="top"/>
    </xf>
    <xf numFmtId="0" fontId="3" fillId="4" borderId="0" xfId="15" applyFont="1" applyFill="1" applyAlignment="1">
      <alignment vertical="top"/>
    </xf>
    <xf numFmtId="0" fontId="3" fillId="4" borderId="0" xfId="15" quotePrefix="1" applyFont="1" applyFill="1" applyAlignment="1">
      <alignment horizontal="left" vertical="top"/>
    </xf>
    <xf numFmtId="0" fontId="20" fillId="4" borderId="0" xfId="17" applyFont="1" applyFill="1" applyAlignment="1">
      <alignment vertical="top"/>
    </xf>
    <xf numFmtId="0" fontId="3" fillId="4" borderId="0" xfId="17" applyFont="1" applyFill="1" applyAlignment="1">
      <alignment vertical="top"/>
    </xf>
    <xf numFmtId="0" fontId="21" fillId="0" borderId="0" xfId="6" applyFont="1" applyAlignment="1">
      <alignment vertical="top"/>
    </xf>
    <xf numFmtId="0" fontId="21" fillId="0" borderId="0" xfId="6" applyAlignment="1">
      <alignment vertical="top"/>
    </xf>
    <xf numFmtId="0" fontId="0" fillId="0" borderId="6" xfId="0" applyBorder="1" applyAlignment="1"/>
    <xf numFmtId="0" fontId="0" fillId="0" borderId="7" xfId="0" applyBorder="1" applyAlignment="1"/>
    <xf numFmtId="0" fontId="10" fillId="0" borderId="7" xfId="23" applyFont="1" applyBorder="1"/>
    <xf numFmtId="0" fontId="34" fillId="0" borderId="7" xfId="23" applyFont="1" applyBorder="1"/>
    <xf numFmtId="0" fontId="10" fillId="0" borderId="8" xfId="23" applyFont="1" applyBorder="1"/>
    <xf numFmtId="0" fontId="3" fillId="2" borderId="0" xfId="17" applyFont="1" applyFill="1" applyProtection="1"/>
    <xf numFmtId="0" fontId="3" fillId="2" borderId="0" xfId="17" applyFont="1" applyFill="1" applyAlignment="1" applyProtection="1">
      <alignment horizontal="left"/>
    </xf>
    <xf numFmtId="0" fontId="0" fillId="0" borderId="0" xfId="0" applyAlignment="1"/>
    <xf numFmtId="49" fontId="3" fillId="4" borderId="0" xfId="0" applyNumberFormat="1" applyFont="1" applyFill="1" applyBorder="1" applyAlignment="1"/>
    <xf numFmtId="0" fontId="3" fillId="2" borderId="0" xfId="19" applyFont="1" applyFill="1" applyAlignment="1" applyProtection="1">
      <alignment horizontal="left"/>
    </xf>
    <xf numFmtId="171" fontId="3" fillId="0" borderId="0" xfId="19" applyNumberFormat="1" applyFont="1" applyAlignment="1" applyProtection="1">
      <alignment horizontal="left"/>
    </xf>
    <xf numFmtId="0" fontId="3" fillId="2" borderId="0" xfId="10" applyFont="1" applyFill="1"/>
    <xf numFmtId="171" fontId="11" fillId="3" borderId="0" xfId="10" applyNumberFormat="1" applyFont="1" applyFill="1" applyAlignment="1">
      <alignment vertical="center"/>
    </xf>
    <xf numFmtId="166" fontId="22" fillId="4" borderId="3" xfId="23" applyNumberFormat="1" applyFont="1" applyFill="1" applyBorder="1" applyAlignment="1" applyProtection="1">
      <alignment horizontal="right"/>
    </xf>
    <xf numFmtId="1" fontId="23" fillId="4" borderId="0" xfId="23" applyNumberFormat="1" applyFont="1" applyFill="1" applyAlignment="1" applyProtection="1">
      <alignment horizontal="right"/>
    </xf>
    <xf numFmtId="1" fontId="22" fillId="4" borderId="0" xfId="23" applyNumberFormat="1" applyFont="1" applyFill="1" applyAlignment="1" applyProtection="1">
      <alignment horizontal="right"/>
    </xf>
    <xf numFmtId="0" fontId="3" fillId="2" borderId="0" xfId="21" applyFont="1" applyFill="1" applyAlignment="1" applyProtection="1">
      <alignment horizontal="left"/>
    </xf>
    <xf numFmtId="171" fontId="3" fillId="0" borderId="0" xfId="21" applyNumberFormat="1" applyFont="1" applyAlignment="1" applyProtection="1">
      <alignment horizontal="left"/>
    </xf>
    <xf numFmtId="0" fontId="3" fillId="2" borderId="0" xfId="23" applyFont="1" applyFill="1"/>
    <xf numFmtId="0" fontId="3" fillId="2" borderId="0" xfId="23" applyFont="1" applyFill="1" applyAlignment="1" applyProtection="1">
      <alignment horizontal="left"/>
    </xf>
    <xf numFmtId="171" fontId="3" fillId="4" borderId="0" xfId="23" applyNumberFormat="1" applyFont="1" applyFill="1" applyAlignment="1" applyProtection="1">
      <alignment horizontal="left"/>
    </xf>
    <xf numFmtId="0" fontId="23" fillId="4" borderId="0" xfId="23" applyFont="1" applyFill="1" applyBorder="1" applyAlignment="1" applyProtection="1">
      <alignment horizontal="center"/>
    </xf>
    <xf numFmtId="0" fontId="22" fillId="4" borderId="0" xfId="23" applyFont="1" applyFill="1" applyBorder="1" applyAlignment="1" applyProtection="1">
      <alignment horizontal="center"/>
    </xf>
    <xf numFmtId="164" fontId="10" fillId="4" borderId="0" xfId="23" applyNumberFormat="1" applyFont="1" applyFill="1" applyBorder="1"/>
    <xf numFmtId="164" fontId="34" fillId="4" borderId="0" xfId="23" applyNumberFormat="1" applyFont="1" applyFill="1" applyBorder="1"/>
    <xf numFmtId="171" fontId="3" fillId="0" borderId="0" xfId="23" applyNumberFormat="1" applyFont="1" applyAlignment="1" applyProtection="1">
      <alignment horizontal="left"/>
    </xf>
    <xf numFmtId="0" fontId="20" fillId="4" borderId="0" xfId="0" applyFont="1" applyFill="1" applyBorder="1"/>
    <xf numFmtId="164" fontId="20" fillId="4" borderId="0" xfId="23" applyNumberFormat="1" applyFont="1" applyFill="1"/>
    <xf numFmtId="3" fontId="34" fillId="4" borderId="0" xfId="21" applyNumberFormat="1" applyFont="1" applyFill="1" applyAlignment="1">
      <alignment vertical="top"/>
    </xf>
    <xf numFmtId="171" fontId="3" fillId="0" borderId="3" xfId="19" applyNumberFormat="1" applyFont="1" applyBorder="1" applyAlignment="1" applyProtection="1">
      <alignment horizontal="left"/>
    </xf>
    <xf numFmtId="171" fontId="3" fillId="0" borderId="0" xfId="22" applyNumberFormat="1" applyFont="1" applyAlignment="1" applyProtection="1">
      <alignment horizontal="left"/>
    </xf>
    <xf numFmtId="0" fontId="20" fillId="4" borderId="0" xfId="0" applyFont="1" applyFill="1" applyBorder="1" applyAlignment="1">
      <alignment vertical="top"/>
    </xf>
    <xf numFmtId="0" fontId="20" fillId="4" borderId="0" xfId="0" applyFont="1" applyFill="1" applyBorder="1" applyAlignment="1">
      <alignment vertical="top" wrapText="1"/>
    </xf>
    <xf numFmtId="0" fontId="20" fillId="0" borderId="0" xfId="22" applyFont="1"/>
    <xf numFmtId="166" fontId="23" fillId="0" borderId="0" xfId="22" applyNumberFormat="1" applyFont="1" applyFill="1" applyAlignment="1" applyProtection="1">
      <alignment horizontal="center"/>
    </xf>
    <xf numFmtId="0" fontId="20" fillId="4" borderId="0" xfId="22" applyFont="1" applyFill="1" applyAlignment="1">
      <alignment vertical="top"/>
    </xf>
    <xf numFmtId="0" fontId="20" fillId="0" borderId="0" xfId="22" applyFont="1" applyAlignment="1">
      <alignment vertical="top"/>
    </xf>
    <xf numFmtId="0" fontId="20" fillId="0" borderId="7" xfId="23" applyFont="1" applyBorder="1"/>
    <xf numFmtId="0" fontId="20" fillId="0" borderId="0" xfId="23" applyFont="1"/>
    <xf numFmtId="0" fontId="20" fillId="4" borderId="0" xfId="23" applyFont="1" applyFill="1"/>
    <xf numFmtId="0" fontId="43" fillId="0" borderId="0" xfId="11" applyFont="1"/>
    <xf numFmtId="0" fontId="43" fillId="0" borderId="0" xfId="23" applyFont="1"/>
    <xf numFmtId="0" fontId="44" fillId="3" borderId="0" xfId="11" applyFont="1" applyFill="1" applyAlignment="1">
      <alignment horizontal="center"/>
    </xf>
    <xf numFmtId="0" fontId="20" fillId="0" borderId="0" xfId="21" applyFont="1"/>
    <xf numFmtId="0" fontId="20" fillId="4" borderId="0" xfId="21" applyFont="1" applyFill="1" applyAlignment="1">
      <alignment vertical="top"/>
    </xf>
    <xf numFmtId="0" fontId="20" fillId="0" borderId="0" xfId="21" applyFont="1" applyAlignment="1">
      <alignment vertical="top"/>
    </xf>
    <xf numFmtId="0" fontId="23" fillId="0" borderId="0" xfId="21" applyFont="1" applyFill="1" applyAlignment="1" applyProtection="1">
      <alignment horizontal="right"/>
    </xf>
    <xf numFmtId="0" fontId="20" fillId="0" borderId="0" xfId="13" applyFont="1"/>
    <xf numFmtId="0" fontId="20" fillId="4" borderId="0" xfId="13" applyFont="1" applyFill="1" applyBorder="1"/>
    <xf numFmtId="0" fontId="20" fillId="4" borderId="0" xfId="13" applyFont="1" applyFill="1" applyBorder="1" applyAlignment="1">
      <alignment vertical="top"/>
    </xf>
    <xf numFmtId="0" fontId="20" fillId="0" borderId="0" xfId="13" applyFont="1" applyAlignment="1">
      <alignment vertical="top"/>
    </xf>
    <xf numFmtId="0" fontId="20" fillId="0" borderId="0" xfId="16" applyFont="1"/>
    <xf numFmtId="0" fontId="20" fillId="0" borderId="0" xfId="18" applyFont="1"/>
    <xf numFmtId="0" fontId="20" fillId="4" borderId="0" xfId="18" applyFont="1" applyFill="1"/>
    <xf numFmtId="0" fontId="20" fillId="4" borderId="0" xfId="18" applyFont="1" applyFill="1" applyAlignment="1">
      <alignment vertical="top"/>
    </xf>
    <xf numFmtId="0" fontId="20" fillId="0" borderId="0" xfId="15" applyFont="1" applyAlignment="1">
      <alignment vertical="top"/>
    </xf>
    <xf numFmtId="0" fontId="20" fillId="0" borderId="0" xfId="7" applyFont="1"/>
    <xf numFmtId="0" fontId="20" fillId="4" borderId="0" xfId="7" applyFont="1" applyFill="1" applyBorder="1" applyAlignment="1">
      <alignment vertical="top"/>
    </xf>
    <xf numFmtId="0" fontId="20" fillId="0" borderId="0" xfId="8" applyFont="1"/>
    <xf numFmtId="0" fontId="20" fillId="4" borderId="0" xfId="8" applyFont="1" applyFill="1" applyBorder="1" applyAlignment="1">
      <alignment vertical="top"/>
    </xf>
    <xf numFmtId="165" fontId="23" fillId="0" borderId="0" xfId="8" applyNumberFormat="1" applyFont="1" applyFill="1" applyAlignment="1" applyProtection="1">
      <alignment horizontal="center"/>
    </xf>
    <xf numFmtId="0" fontId="20" fillId="0" borderId="0" xfId="8" quotePrefix="1" applyFont="1"/>
    <xf numFmtId="165" fontId="20" fillId="0" borderId="0" xfId="8" quotePrefix="1" applyNumberFormat="1" applyFont="1"/>
    <xf numFmtId="165" fontId="20" fillId="0" borderId="0" xfId="8" applyNumberFormat="1" applyFont="1"/>
    <xf numFmtId="0" fontId="18" fillId="0" borderId="3" xfId="6" applyFont="1" applyBorder="1" applyAlignment="1"/>
    <xf numFmtId="0" fontId="18" fillId="0" borderId="0" xfId="6" applyFont="1" applyBorder="1" applyAlignment="1">
      <alignment horizontal="left"/>
    </xf>
    <xf numFmtId="0" fontId="18" fillId="0" borderId="0" xfId="6" applyFont="1" applyBorder="1" applyAlignment="1"/>
    <xf numFmtId="0" fontId="18" fillId="0" borderId="0" xfId="6" applyFont="1" applyAlignment="1">
      <alignment horizontal="left"/>
    </xf>
    <xf numFmtId="1" fontId="20" fillId="0" borderId="0" xfId="23" applyNumberFormat="1" applyFont="1"/>
    <xf numFmtId="1" fontId="20" fillId="0" borderId="0" xfId="14" applyNumberFormat="1" applyFont="1"/>
    <xf numFmtId="164" fontId="20" fillId="0" borderId="0" xfId="14" applyNumberFormat="1" applyFont="1"/>
    <xf numFmtId="3" fontId="20" fillId="0" borderId="0" xfId="14" applyNumberFormat="1" applyFont="1"/>
    <xf numFmtId="0" fontId="20" fillId="0" borderId="0" xfId="14" applyFont="1"/>
    <xf numFmtId="0" fontId="20" fillId="0" borderId="2" xfId="14" applyFont="1" applyBorder="1" applyAlignment="1">
      <alignment horizontal="right"/>
    </xf>
    <xf numFmtId="0" fontId="20" fillId="4" borderId="0" xfId="24" applyFont="1" applyFill="1" applyBorder="1" applyAlignment="1"/>
    <xf numFmtId="0" fontId="18" fillId="4" borderId="0" xfId="6" applyFont="1" applyFill="1" applyAlignment="1">
      <alignment vertical="top"/>
    </xf>
    <xf numFmtId="0" fontId="18" fillId="0" borderId="0" xfId="6" applyFont="1" applyAlignment="1">
      <alignment vertical="top"/>
    </xf>
    <xf numFmtId="0" fontId="20" fillId="0" borderId="0" xfId="19" applyFont="1"/>
    <xf numFmtId="0" fontId="23" fillId="0" borderId="2" xfId="19" applyFont="1" applyFill="1" applyBorder="1" applyAlignment="1" applyProtection="1">
      <alignment horizontal="center"/>
    </xf>
    <xf numFmtId="0" fontId="20" fillId="0" borderId="0" xfId="19" applyFont="1" applyAlignment="1">
      <alignment vertical="top"/>
    </xf>
    <xf numFmtId="0" fontId="20" fillId="0" borderId="0" xfId="22" applyFont="1" applyFill="1"/>
    <xf numFmtId="0" fontId="20" fillId="0" borderId="0" xfId="9" applyFont="1" applyFill="1" applyBorder="1" applyAlignment="1">
      <alignment vertical="top"/>
    </xf>
    <xf numFmtId="0" fontId="20" fillId="0" borderId="0" xfId="9" applyFont="1" applyFill="1" applyAlignment="1">
      <alignment vertical="top"/>
    </xf>
    <xf numFmtId="0" fontId="45" fillId="4" borderId="0" xfId="9" applyFont="1" applyFill="1" applyBorder="1" applyAlignment="1">
      <alignment horizontal="center"/>
    </xf>
    <xf numFmtId="0" fontId="43" fillId="4" borderId="0" xfId="9" applyFont="1" applyFill="1"/>
    <xf numFmtId="0" fontId="43" fillId="4" borderId="0" xfId="22" applyFont="1" applyFill="1"/>
    <xf numFmtId="0" fontId="43" fillId="4" borderId="0" xfId="9" applyFont="1" applyFill="1" applyBorder="1" applyAlignment="1">
      <alignment vertical="top"/>
    </xf>
    <xf numFmtId="0" fontId="43" fillId="4" borderId="0" xfId="9" applyFont="1" applyFill="1" applyAlignment="1">
      <alignment vertical="top"/>
    </xf>
    <xf numFmtId="2" fontId="22" fillId="0" borderId="0" xfId="23" applyNumberFormat="1" applyFont="1" applyFill="1" applyAlignment="1" applyProtection="1">
      <alignment horizontal="right" indent="1"/>
    </xf>
    <xf numFmtId="0" fontId="3" fillId="2" borderId="0" xfId="17" applyFont="1" applyFill="1" applyBorder="1" applyAlignment="1" applyProtection="1">
      <alignment horizontal="left"/>
    </xf>
    <xf numFmtId="0" fontId="3" fillId="4" borderId="0" xfId="0" applyFont="1" applyFill="1" applyBorder="1" applyAlignment="1">
      <alignment vertical="top" wrapText="1"/>
    </xf>
    <xf numFmtId="171" fontId="3" fillId="0" borderId="3" xfId="21" applyNumberFormat="1" applyFont="1" applyBorder="1" applyAlignment="1" applyProtection="1">
      <alignment horizontal="left"/>
    </xf>
    <xf numFmtId="171" fontId="3" fillId="0" borderId="0" xfId="21" applyNumberFormat="1" applyFont="1" applyBorder="1" applyAlignment="1" applyProtection="1">
      <alignment horizontal="left"/>
    </xf>
    <xf numFmtId="3" fontId="10" fillId="4" borderId="0" xfId="21" applyNumberFormat="1" applyFont="1" applyFill="1" applyAlignment="1">
      <alignment vertical="top"/>
    </xf>
    <xf numFmtId="166" fontId="24" fillId="4" borderId="0" xfId="23" applyNumberFormat="1" applyFont="1" applyFill="1" applyBorder="1" applyAlignment="1" applyProtection="1">
      <alignment horizontal="right"/>
    </xf>
    <xf numFmtId="2" fontId="22" fillId="0" borderId="2" xfId="21" applyNumberFormat="1" applyFont="1" applyFill="1" applyBorder="1" applyAlignment="1" applyProtection="1">
      <alignment horizontal="right"/>
    </xf>
    <xf numFmtId="164" fontId="46" fillId="4" borderId="0" xfId="23" applyNumberFormat="1" applyFont="1" applyFill="1"/>
    <xf numFmtId="0" fontId="0" fillId="0" borderId="0" xfId="0" applyAlignment="1">
      <alignment horizontal="left"/>
    </xf>
    <xf numFmtId="49" fontId="0" fillId="0" borderId="0" xfId="0" applyNumberFormat="1" applyAlignment="1">
      <alignment horizontal="left"/>
    </xf>
    <xf numFmtId="0" fontId="1" fillId="0" borderId="0" xfId="26"/>
    <xf numFmtId="0" fontId="49" fillId="0" borderId="0" xfId="26" applyFont="1"/>
    <xf numFmtId="0" fontId="47" fillId="0" borderId="0" xfId="26" applyFont="1"/>
    <xf numFmtId="0" fontId="48" fillId="0" borderId="0" xfId="26" applyFont="1"/>
    <xf numFmtId="171" fontId="49" fillId="0" borderId="0" xfId="26" applyNumberFormat="1" applyFont="1"/>
    <xf numFmtId="0" fontId="50" fillId="0" borderId="0" xfId="26" applyFont="1"/>
    <xf numFmtId="0" fontId="49" fillId="5" borderId="0" xfId="26" applyFont="1" applyFill="1"/>
    <xf numFmtId="0" fontId="49" fillId="0" borderId="12" xfId="26" applyFont="1" applyBorder="1"/>
    <xf numFmtId="0" fontId="49" fillId="0" borderId="13" xfId="26" applyFont="1" applyBorder="1"/>
    <xf numFmtId="0" fontId="50" fillId="0" borderId="14" xfId="26" applyFont="1" applyBorder="1" applyAlignment="1">
      <alignment horizontal="center"/>
    </xf>
    <xf numFmtId="0" fontId="49" fillId="5" borderId="3" xfId="26" applyFont="1" applyFill="1" applyBorder="1"/>
    <xf numFmtId="171" fontId="49" fillId="0" borderId="3" xfId="26" applyNumberFormat="1" applyFont="1" applyBorder="1"/>
    <xf numFmtId="0" fontId="49" fillId="5" borderId="0" xfId="26" applyFont="1" applyFill="1" applyBorder="1"/>
    <xf numFmtId="0" fontId="1" fillId="0" borderId="0" xfId="26" applyBorder="1"/>
    <xf numFmtId="3" fontId="50" fillId="0" borderId="0" xfId="26" applyNumberFormat="1" applyFont="1"/>
    <xf numFmtId="0" fontId="51" fillId="0" borderId="0" xfId="26" applyFont="1"/>
    <xf numFmtId="3" fontId="52" fillId="0" borderId="0" xfId="26" applyNumberFormat="1" applyFont="1"/>
    <xf numFmtId="0" fontId="52" fillId="0" borderId="0" xfId="26" applyFont="1"/>
    <xf numFmtId="0" fontId="53" fillId="0" borderId="0" xfId="26" applyFont="1"/>
    <xf numFmtId="0" fontId="20" fillId="0" borderId="0" xfId="17" applyFont="1" applyBorder="1"/>
    <xf numFmtId="0" fontId="20" fillId="0" borderId="0" xfId="17" applyFont="1" applyAlignment="1">
      <alignment vertical="top"/>
    </xf>
    <xf numFmtId="0" fontId="20" fillId="0" borderId="0" xfId="17" applyFont="1"/>
    <xf numFmtId="0" fontId="51" fillId="0" borderId="0" xfId="26" applyFont="1" applyBorder="1"/>
    <xf numFmtId="2" fontId="23" fillId="0" borderId="2" xfId="21" applyNumberFormat="1" applyFont="1" applyFill="1" applyBorder="1" applyAlignment="1" applyProtection="1">
      <alignment horizontal="right"/>
    </xf>
    <xf numFmtId="2" fontId="34" fillId="4" borderId="0" xfId="23" applyNumberFormat="1" applyFont="1" applyFill="1"/>
    <xf numFmtId="2" fontId="23" fillId="0" borderId="0" xfId="23" applyNumberFormat="1" applyFont="1" applyFill="1" applyAlignment="1" applyProtection="1">
      <alignment horizontal="center"/>
    </xf>
    <xf numFmtId="0" fontId="21" fillId="6" borderId="3" xfId="22" applyFont="1" applyFill="1" applyBorder="1" applyAlignment="1"/>
    <xf numFmtId="0" fontId="0" fillId="6" borderId="3" xfId="0" applyFill="1" applyBorder="1" applyAlignment="1"/>
    <xf numFmtId="3" fontId="43" fillId="4" borderId="0" xfId="9" applyNumberFormat="1" applyFont="1" applyFill="1" applyBorder="1"/>
    <xf numFmtId="0" fontId="3" fillId="0" borderId="0" xfId="19" applyFont="1" applyAlignment="1" applyProtection="1">
      <alignment horizontal="left"/>
    </xf>
    <xf numFmtId="170" fontId="23" fillId="0" borderId="0" xfId="23" applyNumberFormat="1" applyFont="1" applyFill="1" applyAlignment="1" applyProtection="1">
      <alignment horizontal="right"/>
    </xf>
    <xf numFmtId="0" fontId="3" fillId="4" borderId="0" xfId="0" applyFont="1" applyFill="1" applyBorder="1" applyAlignment="1">
      <alignment vertical="top" wrapText="1"/>
    </xf>
    <xf numFmtId="0" fontId="3" fillId="4" borderId="0" xfId="0" applyFont="1" applyFill="1" applyBorder="1" applyAlignment="1">
      <alignment horizontal="left" vertical="top" wrapText="1"/>
    </xf>
    <xf numFmtId="0" fontId="20" fillId="0" borderId="0" xfId="22" applyFont="1" applyFill="1" applyAlignment="1" applyProtection="1"/>
    <xf numFmtId="171" fontId="3" fillId="0" borderId="3" xfId="18" applyNumberFormat="1" applyFont="1" applyBorder="1" applyAlignment="1" applyProtection="1">
      <alignment horizontal="left"/>
    </xf>
    <xf numFmtId="172" fontId="23" fillId="0" borderId="0" xfId="23" applyNumberFormat="1" applyFont="1" applyFill="1" applyAlignment="1" applyProtection="1">
      <alignment horizontal="right"/>
    </xf>
    <xf numFmtId="172" fontId="22" fillId="0" borderId="0" xfId="23" applyNumberFormat="1" applyFont="1" applyFill="1" applyAlignment="1" applyProtection="1">
      <alignment horizontal="right"/>
    </xf>
    <xf numFmtId="172" fontId="20" fillId="3" borderId="0" xfId="7" applyNumberFormat="1" applyFont="1" applyFill="1" applyAlignment="1">
      <alignment horizontal="right"/>
    </xf>
    <xf numFmtId="172" fontId="34" fillId="3" borderId="0" xfId="7" applyNumberFormat="1" applyFont="1" applyFill="1" applyAlignment="1">
      <alignment horizontal="right"/>
    </xf>
    <xf numFmtId="172" fontId="23" fillId="0" borderId="0" xfId="7" applyNumberFormat="1" applyFont="1" applyFill="1" applyBorder="1" applyAlignment="1" applyProtection="1">
      <alignment horizontal="right"/>
    </xf>
    <xf numFmtId="172" fontId="22" fillId="0" borderId="0" xfId="7" applyNumberFormat="1" applyFont="1" applyFill="1" applyBorder="1" applyAlignment="1" applyProtection="1">
      <alignment horizontal="right"/>
    </xf>
    <xf numFmtId="172" fontId="23" fillId="0" borderId="0" xfId="23" applyNumberFormat="1" applyFont="1" applyFill="1" applyBorder="1" applyAlignment="1" applyProtection="1">
      <alignment horizontal="right"/>
    </xf>
    <xf numFmtId="172" fontId="22" fillId="0" borderId="0" xfId="23" applyNumberFormat="1" applyFont="1" applyFill="1" applyBorder="1" applyAlignment="1" applyProtection="1">
      <alignment horizontal="right"/>
    </xf>
    <xf numFmtId="172" fontId="23" fillId="0" borderId="3" xfId="23" applyNumberFormat="1" applyFont="1" applyFill="1" applyBorder="1" applyAlignment="1" applyProtection="1">
      <alignment horizontal="right"/>
    </xf>
    <xf numFmtId="172" fontId="22" fillId="0" borderId="3" xfId="23" applyNumberFormat="1" applyFont="1" applyFill="1" applyBorder="1" applyAlignment="1" applyProtection="1">
      <alignment horizontal="right"/>
    </xf>
    <xf numFmtId="172" fontId="23" fillId="4" borderId="0" xfId="23" applyNumberFormat="1" applyFont="1" applyFill="1" applyAlignment="1" applyProtection="1">
      <alignment horizontal="right"/>
    </xf>
    <xf numFmtId="172" fontId="22" fillId="4" borderId="0" xfId="23" applyNumberFormat="1" applyFont="1" applyFill="1" applyAlignment="1" applyProtection="1">
      <alignment horizontal="right"/>
    </xf>
    <xf numFmtId="4" fontId="50" fillId="0" borderId="0" xfId="26" applyNumberFormat="1" applyFont="1"/>
    <xf numFmtId="4" fontId="52" fillId="0" borderId="0" xfId="26" applyNumberFormat="1" applyFont="1"/>
    <xf numFmtId="4" fontId="50" fillId="0" borderId="3" xfId="26" applyNumberFormat="1" applyFont="1" applyBorder="1"/>
    <xf numFmtId="4" fontId="52" fillId="0" borderId="3" xfId="26" applyNumberFormat="1" applyFont="1" applyBorder="1"/>
    <xf numFmtId="165" fontId="23" fillId="0" borderId="2" xfId="16" applyNumberFormat="1" applyFont="1" applyFill="1" applyBorder="1" applyAlignment="1" applyProtection="1">
      <alignment horizontal="right"/>
    </xf>
    <xf numFmtId="0" fontId="3" fillId="4" borderId="0" xfId="23" applyFont="1" applyFill="1"/>
    <xf numFmtId="2" fontId="10" fillId="4" borderId="0" xfId="23" applyNumberFormat="1" applyFont="1" applyFill="1"/>
    <xf numFmtId="9" fontId="3" fillId="4" borderId="0" xfId="27" applyFont="1" applyFill="1"/>
    <xf numFmtId="2" fontId="3" fillId="4" borderId="0" xfId="23" applyNumberFormat="1" applyFont="1" applyFill="1"/>
    <xf numFmtId="174" fontId="34" fillId="0" borderId="0" xfId="22" applyNumberFormat="1" applyFont="1" applyAlignment="1">
      <alignment horizontal="right"/>
    </xf>
    <xf numFmtId="0" fontId="10" fillId="6" borderId="0" xfId="23" applyFont="1" applyFill="1" applyBorder="1"/>
    <xf numFmtId="0" fontId="10" fillId="6" borderId="0" xfId="23" applyFont="1" applyFill="1"/>
    <xf numFmtId="0" fontId="0" fillId="0" borderId="0" xfId="0" applyAlignment="1">
      <alignment vertical="top" wrapText="1"/>
    </xf>
    <xf numFmtId="0" fontId="23" fillId="6" borderId="2" xfId="17" applyFont="1" applyFill="1" applyBorder="1" applyProtection="1"/>
    <xf numFmtId="0" fontId="0" fillId="6" borderId="3" xfId="0" applyFill="1" applyBorder="1" applyAlignment="1">
      <alignment wrapText="1"/>
    </xf>
    <xf numFmtId="0" fontId="2" fillId="0" borderId="0" xfId="0" applyFont="1"/>
    <xf numFmtId="0" fontId="56" fillId="0" borderId="0" xfId="0" applyFont="1" applyAlignment="1">
      <alignment horizontal="left" vertical="center" indent="15"/>
    </xf>
    <xf numFmtId="0" fontId="10" fillId="0" borderId="0" xfId="17" applyFont="1" applyFill="1" applyAlignment="1">
      <alignment horizontal="left"/>
    </xf>
    <xf numFmtId="49" fontId="2" fillId="7" borderId="0" xfId="0" applyNumberFormat="1" applyFont="1" applyFill="1" applyBorder="1" applyAlignment="1"/>
    <xf numFmtId="0" fontId="0" fillId="7" borderId="0" xfId="0" applyFill="1" applyBorder="1" applyAlignment="1"/>
    <xf numFmtId="49" fontId="2" fillId="7" borderId="0" xfId="0" applyNumberFormat="1" applyFont="1" applyFill="1"/>
    <xf numFmtId="0" fontId="0" fillId="7" borderId="0" xfId="0" applyFill="1"/>
    <xf numFmtId="0" fontId="3" fillId="4" borderId="0" xfId="0" applyFont="1" applyFill="1" applyBorder="1" applyAlignment="1">
      <alignment vertical="top" wrapText="1"/>
    </xf>
    <xf numFmtId="0" fontId="21" fillId="0" borderId="0" xfId="6" applyBorder="1" applyAlignment="1">
      <alignment horizontal="left"/>
    </xf>
    <xf numFmtId="165" fontId="23" fillId="4" borderId="0" xfId="23" applyNumberFormat="1" applyFont="1" applyFill="1" applyAlignment="1" applyProtection="1">
      <alignment horizontal="right"/>
    </xf>
    <xf numFmtId="165" fontId="22" fillId="4" borderId="0" xfId="23" applyNumberFormat="1" applyFont="1" applyFill="1" applyAlignment="1" applyProtection="1">
      <alignment horizontal="right"/>
    </xf>
    <xf numFmtId="0" fontId="3" fillId="4" borderId="0" xfId="0" applyFont="1" applyFill="1" applyBorder="1" applyAlignment="1">
      <alignment vertical="top" wrapText="1"/>
    </xf>
    <xf numFmtId="0" fontId="0" fillId="0" borderId="0" xfId="0" applyAlignment="1">
      <alignment vertical="top" wrapText="1"/>
    </xf>
    <xf numFmtId="0" fontId="0" fillId="4" borderId="0" xfId="0" applyFill="1" applyAlignment="1">
      <alignment vertical="top" wrapText="1"/>
    </xf>
    <xf numFmtId="0" fontId="3" fillId="0" borderId="0" xfId="14" quotePrefix="1" applyFont="1" applyBorder="1" applyAlignment="1" applyProtection="1">
      <alignment horizontal="left"/>
    </xf>
    <xf numFmtId="0" fontId="21" fillId="0" borderId="0" xfId="6" applyBorder="1" applyAlignment="1">
      <alignment horizontal="left"/>
    </xf>
    <xf numFmtId="0" fontId="21" fillId="0" borderId="0" xfId="6" applyBorder="1" applyAlignment="1"/>
    <xf numFmtId="164" fontId="34" fillId="4" borderId="0" xfId="0" applyNumberFormat="1" applyFont="1" applyFill="1" applyBorder="1" applyAlignment="1">
      <alignment horizontal="right"/>
    </xf>
    <xf numFmtId="171" fontId="3" fillId="0" borderId="0" xfId="23" applyNumberFormat="1" applyFont="1" applyFill="1" applyAlignment="1" applyProtection="1">
      <alignment horizontal="left"/>
    </xf>
    <xf numFmtId="170" fontId="22" fillId="0" borderId="0" xfId="23" applyNumberFormat="1" applyFont="1" applyFill="1" applyAlignment="1" applyProtection="1">
      <alignment horizontal="right"/>
    </xf>
    <xf numFmtId="0" fontId="57" fillId="0" borderId="0" xfId="6" applyFont="1" applyBorder="1" applyAlignment="1">
      <alignment horizontal="left"/>
    </xf>
    <xf numFmtId="0" fontId="57" fillId="0" borderId="2" xfId="6" applyFont="1" applyBorder="1" applyAlignment="1">
      <alignment horizontal="left"/>
    </xf>
    <xf numFmtId="0" fontId="35" fillId="4" borderId="0" xfId="9" applyFont="1" applyFill="1" applyBorder="1" applyAlignment="1">
      <alignment horizontal="right"/>
    </xf>
    <xf numFmtId="0" fontId="3" fillId="2" borderId="0" xfId="7" applyFont="1" applyFill="1"/>
    <xf numFmtId="175" fontId="23" fillId="4" borderId="0" xfId="23" applyNumberFormat="1" applyFont="1" applyFill="1" applyAlignment="1" applyProtection="1">
      <alignment horizontal="right"/>
    </xf>
    <xf numFmtId="176" fontId="23" fillId="0" borderId="0" xfId="23" applyNumberFormat="1" applyFont="1" applyFill="1" applyAlignment="1" applyProtection="1">
      <alignment horizontal="right"/>
    </xf>
    <xf numFmtId="2" fontId="23" fillId="0" borderId="0" xfId="22" applyNumberFormat="1" applyFont="1" applyFill="1" applyAlignment="1" applyProtection="1">
      <alignment horizontal="right"/>
    </xf>
    <xf numFmtId="0" fontId="32" fillId="4" borderId="0" xfId="5" applyFont="1" applyFill="1" applyBorder="1" applyAlignment="1" applyProtection="1">
      <alignment horizontal="center" vertical="center" wrapText="1"/>
    </xf>
    <xf numFmtId="0" fontId="32" fillId="4" borderId="0" xfId="5" applyFont="1" applyFill="1" applyAlignment="1" applyProtection="1">
      <alignment horizontal="center" vertical="center" wrapText="1"/>
    </xf>
    <xf numFmtId="0" fontId="19" fillId="0" borderId="0" xfId="17" applyFont="1" applyFill="1" applyBorder="1" applyAlignment="1" applyProtection="1"/>
    <xf numFmtId="0" fontId="0" fillId="0" borderId="0" xfId="0" applyAlignment="1"/>
    <xf numFmtId="0" fontId="23" fillId="0" borderId="4" xfId="8" applyFont="1" applyFill="1" applyBorder="1" applyAlignment="1" applyProtection="1">
      <alignment horizontal="center"/>
    </xf>
    <xf numFmtId="0" fontId="0" fillId="0" borderId="9" xfId="0" applyBorder="1" applyAlignment="1">
      <alignment horizontal="center"/>
    </xf>
    <xf numFmtId="0" fontId="0" fillId="0" borderId="10" xfId="0" applyBorder="1" applyAlignment="1">
      <alignment horizontal="center"/>
    </xf>
    <xf numFmtId="0" fontId="23" fillId="0" borderId="9" xfId="8" applyFont="1" applyFill="1" applyBorder="1" applyAlignment="1" applyProtection="1">
      <alignment horizontal="center"/>
    </xf>
    <xf numFmtId="0" fontId="20" fillId="3" borderId="4" xfId="8" applyFont="1" applyFill="1" applyBorder="1" applyAlignment="1">
      <alignment horizontal="center"/>
    </xf>
    <xf numFmtId="0" fontId="18" fillId="0" borderId="9" xfId="0" applyFont="1" applyBorder="1" applyAlignment="1">
      <alignment horizontal="center"/>
    </xf>
    <xf numFmtId="0" fontId="18" fillId="0" borderId="10" xfId="0" applyFont="1" applyBorder="1" applyAlignment="1">
      <alignment horizontal="center"/>
    </xf>
    <xf numFmtId="49" fontId="10" fillId="4" borderId="0" xfId="0" quotePrefix="1" applyNumberFormat="1" applyFont="1" applyFill="1" applyBorder="1" applyAlignment="1"/>
    <xf numFmtId="49" fontId="10" fillId="4" borderId="0" xfId="0" applyNumberFormat="1" applyFont="1" applyFill="1" applyBorder="1" applyAlignment="1"/>
    <xf numFmtId="0" fontId="10" fillId="4" borderId="0" xfId="17" quotePrefix="1" applyFont="1" applyFill="1" applyAlignment="1">
      <alignment horizontal="left" vertical="top" wrapText="1"/>
    </xf>
    <xf numFmtId="0" fontId="21" fillId="4" borderId="0" xfId="0" applyFont="1" applyFill="1" applyAlignment="1">
      <alignment horizontal="left" vertical="top" wrapText="1"/>
    </xf>
    <xf numFmtId="0" fontId="0" fillId="0" borderId="0" xfId="0" applyAlignment="1">
      <alignment horizontal="left" vertical="top" wrapText="1"/>
    </xf>
    <xf numFmtId="0" fontId="0" fillId="4" borderId="0" xfId="0" applyFill="1" applyAlignment="1">
      <alignment horizontal="left" vertical="top" wrapText="1"/>
    </xf>
    <xf numFmtId="0" fontId="3" fillId="0" borderId="0" xfId="17" applyFont="1" applyAlignment="1">
      <alignment vertical="top" wrapText="1"/>
    </xf>
    <xf numFmtId="0" fontId="0" fillId="0" borderId="0" xfId="0" applyAlignment="1">
      <alignment vertical="top" wrapText="1"/>
    </xf>
    <xf numFmtId="0" fontId="3" fillId="4" borderId="0" xfId="17" quotePrefix="1" applyFont="1" applyFill="1" applyAlignment="1">
      <alignment horizontal="left" vertical="top" wrapText="1"/>
    </xf>
    <xf numFmtId="0" fontId="10" fillId="4" borderId="0" xfId="17" quotePrefix="1" applyFont="1" applyFill="1" applyAlignment="1">
      <alignment vertical="top" wrapText="1"/>
    </xf>
    <xf numFmtId="0" fontId="0" fillId="4" borderId="0" xfId="0" applyFill="1" applyAlignment="1">
      <alignment vertical="top" wrapText="1"/>
    </xf>
    <xf numFmtId="0" fontId="20" fillId="4" borderId="0" xfId="17" applyFont="1" applyFill="1" applyAlignment="1">
      <alignment vertical="top" wrapText="1"/>
    </xf>
    <xf numFmtId="0" fontId="34" fillId="4" borderId="0" xfId="17" applyFont="1" applyFill="1" applyAlignment="1">
      <alignment vertical="top" wrapText="1"/>
    </xf>
    <xf numFmtId="0" fontId="10" fillId="4" borderId="0" xfId="17" applyFont="1" applyFill="1" applyAlignment="1">
      <alignment vertical="top" wrapText="1"/>
    </xf>
    <xf numFmtId="0" fontId="21" fillId="0" borderId="0" xfId="0" applyFont="1" applyAlignment="1">
      <alignment vertical="top" wrapText="1"/>
    </xf>
    <xf numFmtId="0" fontId="20" fillId="0" borderId="0" xfId="17" applyFont="1" applyAlignment="1">
      <alignment vertical="top" wrapText="1"/>
    </xf>
    <xf numFmtId="0" fontId="3" fillId="0" borderId="0" xfId="17" quotePrefix="1" applyFont="1" applyFill="1" applyAlignment="1">
      <alignment vertical="top"/>
    </xf>
    <xf numFmtId="0" fontId="0" fillId="0" borderId="0" xfId="0" applyAlignment="1">
      <alignment vertical="top"/>
    </xf>
    <xf numFmtId="0" fontId="3" fillId="4" borderId="0" xfId="17" applyFont="1" applyFill="1" applyAlignment="1">
      <alignment vertical="top"/>
    </xf>
    <xf numFmtId="0" fontId="20" fillId="0" borderId="0" xfId="18" applyFont="1" applyAlignment="1">
      <alignment vertical="top" wrapText="1"/>
    </xf>
    <xf numFmtId="0" fontId="34" fillId="0" borderId="0" xfId="22" applyFont="1" applyAlignment="1">
      <alignment vertical="top" wrapText="1"/>
    </xf>
    <xf numFmtId="0" fontId="19" fillId="0" borderId="0" xfId="22" applyFont="1" applyFill="1" applyAlignment="1" applyProtection="1"/>
    <xf numFmtId="0" fontId="10" fillId="0" borderId="0" xfId="22" applyFont="1" applyAlignment="1">
      <alignment vertical="top" wrapText="1"/>
    </xf>
    <xf numFmtId="0" fontId="3" fillId="4" borderId="0" xfId="22" quotePrefix="1" applyFont="1" applyFill="1" applyBorder="1" applyAlignment="1">
      <alignment horizontal="justify" vertical="top" wrapText="1"/>
    </xf>
    <xf numFmtId="49" fontId="3" fillId="4" borderId="0" xfId="0" applyNumberFormat="1" applyFont="1" applyFill="1" applyBorder="1" applyAlignment="1"/>
    <xf numFmtId="0" fontId="10" fillId="4" borderId="0" xfId="22" quotePrefix="1" applyFont="1" applyFill="1" applyBorder="1" applyAlignment="1">
      <alignment horizontal="justify" vertical="top" wrapText="1"/>
    </xf>
    <xf numFmtId="0" fontId="10" fillId="0" borderId="0" xfId="17" applyFont="1" applyFill="1" applyAlignment="1">
      <alignment horizontal="left" vertical="top"/>
    </xf>
    <xf numFmtId="0" fontId="20" fillId="4" borderId="0" xfId="0" applyNumberFormat="1" applyFont="1" applyFill="1" applyBorder="1" applyAlignment="1">
      <alignment vertical="top" wrapText="1"/>
    </xf>
    <xf numFmtId="0" fontId="3" fillId="4" borderId="0" xfId="17" applyFont="1" applyFill="1" applyAlignment="1">
      <alignment vertical="top" wrapText="1"/>
    </xf>
    <xf numFmtId="0" fontId="2" fillId="0" borderId="0" xfId="0" applyFont="1" applyAlignment="1">
      <alignment vertical="top" wrapText="1"/>
    </xf>
    <xf numFmtId="0" fontId="3" fillId="4" borderId="0" xfId="0" quotePrefix="1" applyFont="1" applyFill="1" applyBorder="1" applyAlignment="1">
      <alignment vertical="top" wrapText="1"/>
    </xf>
    <xf numFmtId="0" fontId="3" fillId="4" borderId="0" xfId="0" applyFont="1" applyFill="1" applyBorder="1" applyAlignment="1">
      <alignment vertical="top" wrapText="1"/>
    </xf>
    <xf numFmtId="0" fontId="3" fillId="4" borderId="0" xfId="0" applyFont="1" applyFill="1" applyBorder="1" applyAlignment="1">
      <alignment horizontal="left" vertical="top" wrapText="1"/>
    </xf>
    <xf numFmtId="0" fontId="3" fillId="4" borderId="0" xfId="17" quotePrefix="1" applyFont="1" applyFill="1" applyAlignment="1">
      <alignment vertical="top"/>
    </xf>
    <xf numFmtId="0" fontId="16" fillId="4" borderId="11" xfId="0" applyFont="1" applyFill="1" applyBorder="1" applyAlignment="1"/>
    <xf numFmtId="49" fontId="3" fillId="4" borderId="0" xfId="0" quotePrefix="1" applyNumberFormat="1" applyFont="1" applyFill="1" applyBorder="1" applyAlignment="1"/>
    <xf numFmtId="0" fontId="16" fillId="6" borderId="11" xfId="0" applyFont="1" applyFill="1" applyBorder="1" applyAlignment="1"/>
    <xf numFmtId="0" fontId="0" fillId="6" borderId="0" xfId="0" applyFill="1" applyAlignment="1"/>
    <xf numFmtId="0" fontId="10" fillId="0" borderId="0" xfId="17" applyFont="1" applyFill="1" applyAlignment="1">
      <alignment horizontal="left"/>
    </xf>
    <xf numFmtId="0" fontId="16" fillId="4" borderId="0" xfId="0" applyFont="1" applyFill="1" applyBorder="1" applyAlignment="1">
      <alignment horizontal="left"/>
    </xf>
    <xf numFmtId="0" fontId="3" fillId="4" borderId="0" xfId="23" applyFont="1" applyFill="1" applyBorder="1" applyAlignment="1" applyProtection="1">
      <alignment horizontal="left" vertical="top" wrapText="1"/>
    </xf>
    <xf numFmtId="0" fontId="10" fillId="4" borderId="0" xfId="23" applyFont="1" applyFill="1" applyBorder="1" applyAlignment="1" applyProtection="1">
      <alignment horizontal="left" vertical="top" wrapText="1"/>
    </xf>
    <xf numFmtId="0" fontId="3" fillId="4" borderId="0" xfId="23" quotePrefix="1" applyFont="1" applyFill="1" applyBorder="1" applyAlignment="1" applyProtection="1">
      <alignment horizontal="left" vertical="top" wrapText="1"/>
    </xf>
    <xf numFmtId="0" fontId="10" fillId="4" borderId="0" xfId="23" quotePrefix="1" applyFont="1" applyFill="1" applyBorder="1" applyAlignment="1" applyProtection="1">
      <alignment horizontal="left" vertical="top" wrapText="1"/>
    </xf>
    <xf numFmtId="0" fontId="19" fillId="0" borderId="0" xfId="23" applyFont="1" applyFill="1" applyAlignment="1" applyProtection="1"/>
    <xf numFmtId="0" fontId="10" fillId="0" borderId="0" xfId="23" applyFont="1" applyAlignment="1"/>
    <xf numFmtId="0" fontId="19" fillId="4" borderId="0" xfId="23" applyFont="1" applyFill="1" applyAlignment="1" applyProtection="1"/>
    <xf numFmtId="0" fontId="21" fillId="4" borderId="0" xfId="23" applyFont="1" applyFill="1" applyAlignment="1"/>
    <xf numFmtId="0" fontId="10" fillId="0" borderId="0" xfId="0" applyFont="1" applyAlignment="1">
      <alignment vertical="top" wrapText="1"/>
    </xf>
    <xf numFmtId="0" fontId="18" fillId="0" borderId="0" xfId="11" applyFont="1" applyBorder="1" applyAlignment="1"/>
    <xf numFmtId="0" fontId="3" fillId="4" borderId="0" xfId="21" quotePrefix="1" applyFont="1" applyFill="1" applyAlignment="1">
      <alignment vertical="top" wrapText="1"/>
    </xf>
    <xf numFmtId="0" fontId="2" fillId="4" borderId="0" xfId="0" applyFont="1" applyFill="1" applyAlignment="1">
      <alignment vertical="top" wrapText="1"/>
    </xf>
    <xf numFmtId="0" fontId="10" fillId="4" borderId="0" xfId="21" quotePrefix="1" applyFont="1" applyFill="1" applyAlignment="1">
      <alignment vertical="top" wrapText="1"/>
    </xf>
    <xf numFmtId="0" fontId="10" fillId="4" borderId="0" xfId="21" applyFont="1" applyFill="1" applyAlignment="1">
      <alignment vertical="top" wrapText="1"/>
    </xf>
    <xf numFmtId="0" fontId="19" fillId="0" borderId="0" xfId="21" applyFont="1" applyFill="1" applyAlignment="1" applyProtection="1"/>
    <xf numFmtId="0" fontId="10" fillId="0" borderId="0" xfId="21" applyFont="1" applyAlignment="1"/>
    <xf numFmtId="0" fontId="19" fillId="0" borderId="0" xfId="13" applyFont="1" applyFill="1" applyBorder="1" applyAlignment="1" applyProtection="1">
      <alignment horizontal="left" readingOrder="1"/>
    </xf>
    <xf numFmtId="0" fontId="24" fillId="4" borderId="0" xfId="16" quotePrefix="1" applyFont="1" applyFill="1" applyBorder="1" applyAlignment="1" applyProtection="1">
      <alignment vertical="top" wrapText="1"/>
    </xf>
    <xf numFmtId="0" fontId="19" fillId="0" borderId="0" xfId="16" applyFont="1" applyFill="1" applyAlignment="1" applyProtection="1"/>
    <xf numFmtId="0" fontId="21" fillId="0" borderId="0" xfId="16" applyFont="1" applyAlignment="1"/>
    <xf numFmtId="0" fontId="19" fillId="0" borderId="0" xfId="18" applyFont="1" applyFill="1" applyBorder="1" applyAlignment="1" applyProtection="1"/>
    <xf numFmtId="0" fontId="24" fillId="4" borderId="0" xfId="16" quotePrefix="1" applyFont="1" applyFill="1" applyBorder="1" applyAlignment="1" applyProtection="1">
      <alignment vertical="top"/>
    </xf>
    <xf numFmtId="0" fontId="3" fillId="0" borderId="0" xfId="0" quotePrefix="1" applyFont="1" applyAlignment="1">
      <alignment vertical="top" wrapText="1"/>
    </xf>
    <xf numFmtId="0" fontId="19" fillId="0" borderId="0" xfId="7" applyFont="1" applyFill="1" applyBorder="1" applyAlignment="1" applyProtection="1">
      <alignment horizontal="left"/>
    </xf>
    <xf numFmtId="0" fontId="0" fillId="0" borderId="0" xfId="0" applyAlignment="1">
      <alignment horizontal="left"/>
    </xf>
    <xf numFmtId="49" fontId="10" fillId="4" borderId="0" xfId="8" quotePrefix="1" applyNumberFormat="1" applyFont="1" applyFill="1" applyBorder="1" applyAlignment="1">
      <alignment vertical="top" wrapText="1"/>
    </xf>
    <xf numFmtId="0" fontId="19" fillId="0" borderId="0" xfId="8" applyFont="1" applyFill="1" applyBorder="1" applyAlignment="1" applyProtection="1">
      <alignment horizontal="left"/>
    </xf>
    <xf numFmtId="0" fontId="23" fillId="0" borderId="10" xfId="8" applyFont="1" applyFill="1" applyBorder="1" applyAlignment="1" applyProtection="1">
      <alignment horizontal="center"/>
    </xf>
    <xf numFmtId="0" fontId="3" fillId="0" borderId="0" xfId="14" quotePrefix="1" applyFont="1" applyBorder="1" applyAlignment="1" applyProtection="1">
      <alignment horizontal="left" wrapText="1"/>
    </xf>
    <xf numFmtId="0" fontId="3" fillId="0" borderId="0" xfId="14" quotePrefix="1" applyFont="1" applyBorder="1" applyAlignment="1" applyProtection="1">
      <alignment horizontal="left"/>
    </xf>
    <xf numFmtId="0" fontId="21" fillId="0" borderId="0" xfId="6" applyBorder="1" applyAlignment="1">
      <alignment horizontal="left"/>
    </xf>
    <xf numFmtId="0" fontId="24" fillId="0" borderId="0" xfId="14" applyFont="1" applyFill="1" applyBorder="1" applyAlignment="1" applyProtection="1"/>
    <xf numFmtId="0" fontId="2" fillId="0" borderId="0" xfId="6" applyFont="1" applyBorder="1" applyAlignment="1"/>
    <xf numFmtId="0" fontId="21" fillId="0" borderId="0" xfId="6" applyBorder="1" applyAlignment="1"/>
    <xf numFmtId="0" fontId="3" fillId="4" borderId="0" xfId="15" quotePrefix="1" applyFont="1" applyFill="1" applyAlignment="1">
      <alignment vertical="top" wrapText="1"/>
    </xf>
    <xf numFmtId="0" fontId="20" fillId="4" borderId="0" xfId="6" applyFont="1" applyFill="1" applyAlignment="1">
      <alignment vertical="top" wrapText="1"/>
    </xf>
    <xf numFmtId="0" fontId="49" fillId="0" borderId="0" xfId="26" applyFont="1" applyAlignment="1">
      <alignment vertical="center" wrapText="1"/>
    </xf>
    <xf numFmtId="0" fontId="0" fillId="0" borderId="0" xfId="0" applyAlignment="1">
      <alignment vertical="center" wrapText="1"/>
    </xf>
    <xf numFmtId="0" fontId="49" fillId="0" borderId="0" xfId="26" applyFont="1" applyAlignment="1"/>
    <xf numFmtId="0" fontId="32" fillId="0" borderId="0" xfId="5" applyFont="1" applyAlignment="1" applyProtection="1">
      <alignment horizontal="center" vertical="center" wrapText="1"/>
    </xf>
    <xf numFmtId="49" fontId="50" fillId="0" borderId="4" xfId="26" applyNumberFormat="1" applyFont="1" applyBorder="1" applyAlignment="1">
      <alignment horizontal="center"/>
    </xf>
    <xf numFmtId="0" fontId="50" fillId="0" borderId="9" xfId="26" applyFont="1" applyBorder="1" applyAlignment="1">
      <alignment horizontal="center"/>
    </xf>
    <xf numFmtId="0" fontId="50" fillId="0" borderId="10" xfId="26" applyFont="1" applyBorder="1" applyAlignment="1">
      <alignment horizontal="center"/>
    </xf>
    <xf numFmtId="0" fontId="19" fillId="0" borderId="0" xfId="19" applyFont="1" applyFill="1" applyAlignment="1" applyProtection="1">
      <alignment wrapText="1"/>
    </xf>
    <xf numFmtId="0" fontId="0" fillId="0" borderId="0" xfId="0" applyAlignment="1">
      <alignment wrapText="1"/>
    </xf>
    <xf numFmtId="0" fontId="3" fillId="0" borderId="0" xfId="19" quotePrefix="1" applyFont="1" applyBorder="1" applyAlignment="1" applyProtection="1">
      <alignment horizontal="left" vertical="top" wrapText="1"/>
    </xf>
    <xf numFmtId="0" fontId="10" fillId="0" borderId="0" xfId="19" quotePrefix="1" applyFont="1" applyBorder="1" applyAlignment="1" applyProtection="1">
      <alignment horizontal="left" vertical="top" wrapText="1"/>
    </xf>
    <xf numFmtId="0" fontId="19" fillId="0" borderId="0" xfId="9" applyFont="1" applyFill="1" applyBorder="1" applyAlignment="1" applyProtection="1">
      <alignment horizontal="left" wrapText="1" readingOrder="1"/>
    </xf>
    <xf numFmtId="0" fontId="0" fillId="0" borderId="0" xfId="0" applyAlignment="1">
      <alignment wrapText="1" readingOrder="1"/>
    </xf>
    <xf numFmtId="0" fontId="14" fillId="6" borderId="0" xfId="9" applyFont="1" applyFill="1" applyBorder="1" applyAlignment="1" applyProtection="1">
      <alignment horizontal="left" wrapText="1" readingOrder="1"/>
    </xf>
    <xf numFmtId="0" fontId="0" fillId="6" borderId="0" xfId="0" applyFill="1" applyAlignment="1">
      <alignment wrapText="1"/>
    </xf>
  </cellXfs>
  <cellStyles count="28">
    <cellStyle name="Date" xfId="1"/>
    <cellStyle name="Fixed" xfId="2"/>
    <cellStyle name="Heading1" xfId="3"/>
    <cellStyle name="Heading2" xfId="4"/>
    <cellStyle name="Hyperlink" xfId="5" builtinId="8"/>
    <cellStyle name="Normal" xfId="0" builtinId="0"/>
    <cellStyle name="Normal 2" xfId="6"/>
    <cellStyle name="Normal 3" xfId="26"/>
    <cellStyle name="Normal_10btab" xfId="7"/>
    <cellStyle name="Normal_10ctab" xfId="8"/>
    <cellStyle name="Normal_1atab" xfId="9"/>
    <cellStyle name="Normal_1-macro-stub" xfId="10"/>
    <cellStyle name="Normal_5btab" xfId="11"/>
    <cellStyle name="Normal_8btab" xfId="12"/>
    <cellStyle name="Normal_8ctab" xfId="13"/>
    <cellStyle name="Normal_tab-10B" xfId="14"/>
    <cellStyle name="Normal_tab-10C" xfId="15"/>
    <cellStyle name="Normal_Us_coal" xfId="16"/>
    <cellStyle name="Normal_us_e_s&amp;d" xfId="17"/>
    <cellStyle name="Normal_us_elec" xfId="18"/>
    <cellStyle name="Normal_us_energy" xfId="19"/>
    <cellStyle name="Normal_us_macro" xfId="20"/>
    <cellStyle name="Normal_us_ng" xfId="21"/>
    <cellStyle name="Normal_us_price" xfId="22"/>
    <cellStyle name="Normal_us_psd_m" xfId="23"/>
    <cellStyle name="Normal_us_renew" xfId="24"/>
    <cellStyle name="Percent" xfId="27" builtinId="5"/>
    <cellStyle name="Total" xfId="25" builtinId="25" customBuiltin="1"/>
  </cellStyles>
  <dxfs count="2">
    <dxf>
      <font>
        <b/>
        <i val="0"/>
        <condense val="0"/>
        <extend val="0"/>
        <color indexed="10"/>
      </font>
    </dxf>
    <dxf>
      <font>
        <b/>
        <i val="0"/>
        <condense val="0"/>
        <extend val="0"/>
        <color indexed="10"/>
      </font>
    </dxf>
  </dxfs>
  <tableStyles count="0" defaultTableStyle="TableStyleMedium9" defaultPivotStyle="PivotStyleLight16"/>
  <colors>
    <mruColors>
      <color rgb="FFBFBFB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www.eia.gov/" TargetMode="External"/></Relationships>
</file>

<file path=xl/drawings/drawing1.xml><?xml version="1.0" encoding="utf-8"?>
<xdr:wsDr xmlns:xdr="http://schemas.openxmlformats.org/drawingml/2006/spreadsheetDrawing" xmlns:a="http://schemas.openxmlformats.org/drawingml/2006/main">
  <xdr:twoCellAnchor editAs="oneCell">
    <xdr:from>
      <xdr:col>1</xdr:col>
      <xdr:colOff>28575</xdr:colOff>
      <xdr:row>0</xdr:row>
      <xdr:rowOff>95250</xdr:rowOff>
    </xdr:from>
    <xdr:to>
      <xdr:col>1</xdr:col>
      <xdr:colOff>3305175</xdr:colOff>
      <xdr:row>4</xdr:row>
      <xdr:rowOff>85725</xdr:rowOff>
    </xdr:to>
    <xdr:pic>
      <xdr:nvPicPr>
        <xdr:cNvPr id="1263" name="Picture 13" descr="eia_logo_tagline">
          <a:hlinkClick xmlns:r="http://schemas.openxmlformats.org/officeDocument/2006/relationships" r:id="rId1"/>
        </xdr:cNvPr>
        <xdr:cNvPicPr>
          <a:picLocks noChangeAspect="1" noChangeArrowheads="1"/>
        </xdr:cNvPicPr>
      </xdr:nvPicPr>
      <xdr:blipFill>
        <a:blip xmlns:r="http://schemas.openxmlformats.org/officeDocument/2006/relationships" r:embed="rId2" cstate="print"/>
        <a:srcRect/>
        <a:stretch>
          <a:fillRect/>
        </a:stretch>
      </xdr:blipFill>
      <xdr:spPr bwMode="auto">
        <a:xfrm>
          <a:off x="904875" y="95250"/>
          <a:ext cx="3276600" cy="638175"/>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BV13"/>
  <sheetViews>
    <sheetView workbookViewId="0">
      <selection activeCell="F6" sqref="F6"/>
    </sheetView>
  </sheetViews>
  <sheetFormatPr defaultRowHeight="12.5" x14ac:dyDescent="0.25"/>
  <cols>
    <col min="1" max="1" width="6.453125" customWidth="1"/>
    <col min="2" max="2" width="14" customWidth="1"/>
    <col min="3" max="3" width="10.81640625" customWidth="1"/>
  </cols>
  <sheetData>
    <row r="1" spans="1:74" x14ac:dyDescent="0.25">
      <c r="A1" s="259" t="s">
        <v>223</v>
      </c>
      <c r="B1" s="260"/>
      <c r="C1" s="260"/>
      <c r="D1" s="710" t="s">
        <v>1404</v>
      </c>
      <c r="E1" s="711"/>
      <c r="F1" s="711"/>
      <c r="G1" s="260"/>
      <c r="H1" s="260"/>
      <c r="I1" s="260"/>
      <c r="J1" s="260"/>
      <c r="K1" s="260"/>
      <c r="L1" s="260"/>
      <c r="M1" s="260"/>
      <c r="N1" s="260"/>
      <c r="O1" s="260"/>
      <c r="P1" s="260"/>
    </row>
    <row r="2" spans="1:74" x14ac:dyDescent="0.25">
      <c r="A2" s="707" t="s">
        <v>1352</v>
      </c>
      <c r="D2" s="712" t="s">
        <v>1405</v>
      </c>
      <c r="E2" s="713"/>
      <c r="F2" s="713"/>
      <c r="G2" s="709" t="str">
        <f>"EIA completed modeling and analysis for this report on "&amp;Dates!D2&amp;"."</f>
        <v>EIA completed modeling and analysis for this report on Thursday June 2, 2022.</v>
      </c>
      <c r="H2" s="709"/>
      <c r="I2" s="709"/>
      <c r="J2" s="709"/>
      <c r="K2" s="709"/>
      <c r="L2" s="709"/>
      <c r="M2" s="709"/>
    </row>
    <row r="3" spans="1:74" x14ac:dyDescent="0.25">
      <c r="A3" t="s">
        <v>102</v>
      </c>
      <c r="D3" s="644">
        <f>YEAR(D1)-4</f>
        <v>2018</v>
      </c>
      <c r="G3" s="708"/>
      <c r="H3" s="12"/>
      <c r="I3" s="12"/>
      <c r="J3" s="12"/>
      <c r="K3" s="12"/>
      <c r="L3" s="12"/>
      <c r="M3" s="12"/>
    </row>
    <row r="4" spans="1:74" x14ac:dyDescent="0.25">
      <c r="D4" s="257"/>
    </row>
    <row r="5" spans="1:74" x14ac:dyDescent="0.25">
      <c r="A5" t="s">
        <v>1024</v>
      </c>
      <c r="D5" s="257">
        <f>+D3*100+1</f>
        <v>201801</v>
      </c>
    </row>
    <row r="7" spans="1:74" x14ac:dyDescent="0.25">
      <c r="A7" t="s">
        <v>1026</v>
      </c>
      <c r="D7" s="643">
        <f>IF(MONTH(D1)&gt;1,100*YEAR(D1)+MONTH(D1)-1,100*(YEAR(D1)-1)+12)</f>
        <v>202205</v>
      </c>
    </row>
    <row r="10" spans="1:74" s="271" customFormat="1" x14ac:dyDescent="0.25">
      <c r="A10" s="271" t="s">
        <v>224</v>
      </c>
    </row>
    <row r="11" spans="1:74" s="12" customFormat="1" ht="10" x14ac:dyDescent="0.2">
      <c r="A11" s="43"/>
      <c r="B11" s="44" t="s">
        <v>748</v>
      </c>
      <c r="C11" s="272">
        <f>+D5</f>
        <v>201801</v>
      </c>
      <c r="D11" s="45">
        <f>C11+1</f>
        <v>201802</v>
      </c>
      <c r="E11" s="45">
        <f>D11+1</f>
        <v>201803</v>
      </c>
      <c r="F11" s="46">
        <f>E11+1</f>
        <v>201804</v>
      </c>
      <c r="G11" s="46">
        <f t="shared" ref="G11:BR11" si="0">F11+1</f>
        <v>201805</v>
      </c>
      <c r="H11" s="46">
        <f t="shared" si="0"/>
        <v>201806</v>
      </c>
      <c r="I11" s="46">
        <f t="shared" si="0"/>
        <v>201807</v>
      </c>
      <c r="J11" s="46">
        <f t="shared" si="0"/>
        <v>201808</v>
      </c>
      <c r="K11" s="46">
        <f t="shared" si="0"/>
        <v>201809</v>
      </c>
      <c r="L11" s="46">
        <f t="shared" si="0"/>
        <v>201810</v>
      </c>
      <c r="M11" s="46">
        <f t="shared" si="0"/>
        <v>201811</v>
      </c>
      <c r="N11" s="46">
        <f t="shared" si="0"/>
        <v>201812</v>
      </c>
      <c r="O11" s="46">
        <f>+C11+100</f>
        <v>201901</v>
      </c>
      <c r="P11" s="46">
        <f t="shared" si="0"/>
        <v>201902</v>
      </c>
      <c r="Q11" s="46">
        <f t="shared" si="0"/>
        <v>201903</v>
      </c>
      <c r="R11" s="46">
        <f t="shared" si="0"/>
        <v>201904</v>
      </c>
      <c r="S11" s="46">
        <f t="shared" si="0"/>
        <v>201905</v>
      </c>
      <c r="T11" s="46">
        <f t="shared" si="0"/>
        <v>201906</v>
      </c>
      <c r="U11" s="46">
        <f t="shared" si="0"/>
        <v>201907</v>
      </c>
      <c r="V11" s="46">
        <f t="shared" si="0"/>
        <v>201908</v>
      </c>
      <c r="W11" s="46">
        <f t="shared" si="0"/>
        <v>201909</v>
      </c>
      <c r="X11" s="46">
        <f t="shared" si="0"/>
        <v>201910</v>
      </c>
      <c r="Y11" s="46">
        <f t="shared" si="0"/>
        <v>201911</v>
      </c>
      <c r="Z11" s="46">
        <f t="shared" si="0"/>
        <v>201912</v>
      </c>
      <c r="AA11" s="46">
        <f>+O11+100</f>
        <v>202001</v>
      </c>
      <c r="AB11" s="46">
        <f t="shared" si="0"/>
        <v>202002</v>
      </c>
      <c r="AC11" s="46">
        <f t="shared" si="0"/>
        <v>202003</v>
      </c>
      <c r="AD11" s="46">
        <f t="shared" si="0"/>
        <v>202004</v>
      </c>
      <c r="AE11" s="46">
        <f t="shared" si="0"/>
        <v>202005</v>
      </c>
      <c r="AF11" s="46">
        <f t="shared" si="0"/>
        <v>202006</v>
      </c>
      <c r="AG11" s="46">
        <f t="shared" si="0"/>
        <v>202007</v>
      </c>
      <c r="AH11" s="46">
        <f t="shared" si="0"/>
        <v>202008</v>
      </c>
      <c r="AI11" s="46">
        <f t="shared" si="0"/>
        <v>202009</v>
      </c>
      <c r="AJ11" s="46">
        <f t="shared" si="0"/>
        <v>202010</v>
      </c>
      <c r="AK11" s="46">
        <f t="shared" si="0"/>
        <v>202011</v>
      </c>
      <c r="AL11" s="46">
        <f t="shared" si="0"/>
        <v>202012</v>
      </c>
      <c r="AM11" s="46">
        <f>+AA11+100</f>
        <v>202101</v>
      </c>
      <c r="AN11" s="46">
        <f t="shared" si="0"/>
        <v>202102</v>
      </c>
      <c r="AO11" s="46">
        <f t="shared" si="0"/>
        <v>202103</v>
      </c>
      <c r="AP11" s="46">
        <f t="shared" si="0"/>
        <v>202104</v>
      </c>
      <c r="AQ11" s="46">
        <f t="shared" si="0"/>
        <v>202105</v>
      </c>
      <c r="AR11" s="46">
        <f t="shared" si="0"/>
        <v>202106</v>
      </c>
      <c r="AS11" s="46">
        <f t="shared" si="0"/>
        <v>202107</v>
      </c>
      <c r="AT11" s="46">
        <f t="shared" si="0"/>
        <v>202108</v>
      </c>
      <c r="AU11" s="46">
        <f t="shared" si="0"/>
        <v>202109</v>
      </c>
      <c r="AV11" s="46">
        <f t="shared" si="0"/>
        <v>202110</v>
      </c>
      <c r="AW11" s="46">
        <f t="shared" si="0"/>
        <v>202111</v>
      </c>
      <c r="AX11" s="46">
        <f t="shared" si="0"/>
        <v>202112</v>
      </c>
      <c r="AY11" s="46">
        <f>+AM11+100</f>
        <v>202201</v>
      </c>
      <c r="AZ11" s="46">
        <f t="shared" si="0"/>
        <v>202202</v>
      </c>
      <c r="BA11" s="46">
        <f t="shared" si="0"/>
        <v>202203</v>
      </c>
      <c r="BB11" s="46">
        <f t="shared" si="0"/>
        <v>202204</v>
      </c>
      <c r="BC11" s="46">
        <f t="shared" si="0"/>
        <v>202205</v>
      </c>
      <c r="BD11" s="46">
        <f t="shared" si="0"/>
        <v>202206</v>
      </c>
      <c r="BE11" s="46">
        <f t="shared" si="0"/>
        <v>202207</v>
      </c>
      <c r="BF11" s="46">
        <f t="shared" si="0"/>
        <v>202208</v>
      </c>
      <c r="BG11" s="46">
        <f t="shared" si="0"/>
        <v>202209</v>
      </c>
      <c r="BH11" s="46">
        <f t="shared" si="0"/>
        <v>202210</v>
      </c>
      <c r="BI11" s="46">
        <f t="shared" si="0"/>
        <v>202211</v>
      </c>
      <c r="BJ11" s="46">
        <f t="shared" si="0"/>
        <v>202212</v>
      </c>
      <c r="BK11" s="46">
        <f>+AY11+100</f>
        <v>202301</v>
      </c>
      <c r="BL11" s="46">
        <f t="shared" si="0"/>
        <v>202302</v>
      </c>
      <c r="BM11" s="46">
        <f t="shared" si="0"/>
        <v>202303</v>
      </c>
      <c r="BN11" s="46">
        <f t="shared" si="0"/>
        <v>202304</v>
      </c>
      <c r="BO11" s="46">
        <f t="shared" si="0"/>
        <v>202305</v>
      </c>
      <c r="BP11" s="46">
        <f t="shared" si="0"/>
        <v>202306</v>
      </c>
      <c r="BQ11" s="46">
        <f t="shared" si="0"/>
        <v>202307</v>
      </c>
      <c r="BR11" s="46">
        <f t="shared" si="0"/>
        <v>202308</v>
      </c>
      <c r="BS11" s="46">
        <f>BR11+1</f>
        <v>202309</v>
      </c>
      <c r="BT11" s="46">
        <f>BS11+1</f>
        <v>202310</v>
      </c>
      <c r="BU11" s="46">
        <f>BT11+1</f>
        <v>202311</v>
      </c>
      <c r="BV11" s="46">
        <f>BU11+1</f>
        <v>202312</v>
      </c>
    </row>
    <row r="12" spans="1:74" s="12" customFormat="1" ht="10" x14ac:dyDescent="0.2">
      <c r="A12" s="43"/>
      <c r="B12" s="47" t="s">
        <v>230</v>
      </c>
      <c r="C12" s="48">
        <v>289</v>
      </c>
      <c r="D12" s="48">
        <v>290</v>
      </c>
      <c r="E12" s="48">
        <v>291</v>
      </c>
      <c r="F12" s="48">
        <v>292</v>
      </c>
      <c r="G12" s="48">
        <v>293</v>
      </c>
      <c r="H12" s="48">
        <v>294</v>
      </c>
      <c r="I12" s="48">
        <v>295</v>
      </c>
      <c r="J12" s="48">
        <v>296</v>
      </c>
      <c r="K12" s="48">
        <v>297</v>
      </c>
      <c r="L12" s="48">
        <v>298</v>
      </c>
      <c r="M12" s="48">
        <v>299</v>
      </c>
      <c r="N12" s="48">
        <v>300</v>
      </c>
      <c r="O12" s="48">
        <v>301</v>
      </c>
      <c r="P12" s="48">
        <v>302</v>
      </c>
      <c r="Q12" s="48">
        <v>303</v>
      </c>
      <c r="R12" s="48">
        <v>304</v>
      </c>
      <c r="S12" s="48">
        <v>305</v>
      </c>
      <c r="T12" s="48">
        <v>306</v>
      </c>
      <c r="U12" s="48">
        <v>307</v>
      </c>
      <c r="V12" s="48">
        <v>308</v>
      </c>
      <c r="W12" s="48">
        <v>309</v>
      </c>
      <c r="X12" s="48">
        <v>310</v>
      </c>
      <c r="Y12" s="48">
        <v>311</v>
      </c>
      <c r="Z12" s="48">
        <v>312</v>
      </c>
      <c r="AA12" s="48">
        <v>313</v>
      </c>
      <c r="AB12" s="48">
        <v>314</v>
      </c>
      <c r="AC12" s="48">
        <v>315</v>
      </c>
      <c r="AD12" s="48">
        <v>316</v>
      </c>
      <c r="AE12" s="48">
        <v>317</v>
      </c>
      <c r="AF12" s="48">
        <v>318</v>
      </c>
      <c r="AG12" s="48">
        <v>319</v>
      </c>
      <c r="AH12" s="48">
        <v>320</v>
      </c>
      <c r="AI12" s="48">
        <v>321</v>
      </c>
      <c r="AJ12" s="48">
        <v>322</v>
      </c>
      <c r="AK12" s="48">
        <v>323</v>
      </c>
      <c r="AL12" s="48">
        <v>324</v>
      </c>
      <c r="AM12" s="48">
        <v>325</v>
      </c>
      <c r="AN12" s="48">
        <v>326</v>
      </c>
      <c r="AO12" s="48">
        <v>327</v>
      </c>
      <c r="AP12" s="48">
        <v>328</v>
      </c>
      <c r="AQ12" s="48">
        <v>329</v>
      </c>
      <c r="AR12" s="48">
        <v>330</v>
      </c>
      <c r="AS12" s="48">
        <v>331</v>
      </c>
      <c r="AT12" s="48">
        <v>332</v>
      </c>
      <c r="AU12" s="48">
        <v>333</v>
      </c>
      <c r="AV12" s="48">
        <v>334</v>
      </c>
      <c r="AW12" s="48">
        <v>335</v>
      </c>
      <c r="AX12" s="48">
        <v>336</v>
      </c>
      <c r="AY12" s="48">
        <v>337</v>
      </c>
      <c r="AZ12" s="48">
        <v>338</v>
      </c>
      <c r="BA12" s="48">
        <v>339</v>
      </c>
      <c r="BB12" s="48">
        <v>340</v>
      </c>
      <c r="BC12" s="48">
        <v>341</v>
      </c>
      <c r="BD12" s="48">
        <v>342</v>
      </c>
      <c r="BE12" s="48">
        <v>343</v>
      </c>
      <c r="BF12" s="48">
        <v>344</v>
      </c>
      <c r="BG12" s="48">
        <v>345</v>
      </c>
      <c r="BH12" s="48">
        <v>346</v>
      </c>
      <c r="BI12" s="48">
        <v>347</v>
      </c>
      <c r="BJ12" s="48">
        <v>348</v>
      </c>
      <c r="BK12" s="48">
        <v>349</v>
      </c>
      <c r="BL12" s="48">
        <v>350</v>
      </c>
      <c r="BM12" s="48">
        <v>351</v>
      </c>
      <c r="BN12" s="48">
        <v>352</v>
      </c>
      <c r="BO12" s="48">
        <v>353</v>
      </c>
      <c r="BP12" s="48">
        <v>354</v>
      </c>
      <c r="BQ12" s="48">
        <v>355</v>
      </c>
      <c r="BR12" s="48">
        <v>356</v>
      </c>
      <c r="BS12" s="48">
        <v>357</v>
      </c>
      <c r="BT12" s="48">
        <v>358</v>
      </c>
      <c r="BU12" s="48">
        <v>359</v>
      </c>
      <c r="BV12" s="48">
        <v>360</v>
      </c>
    </row>
    <row r="13" spans="1:74" s="271" customFormat="1" x14ac:dyDescent="0.25">
      <c r="B13" s="47" t="s">
        <v>1025</v>
      </c>
      <c r="C13" s="48">
        <f>IF(C11&lt;=$D$7,1,0)</f>
        <v>1</v>
      </c>
      <c r="D13" s="48">
        <f t="shared" ref="D13:BO13" si="1">IF(D11&lt;=$D$7,1,0)</f>
        <v>1</v>
      </c>
      <c r="E13" s="48">
        <f t="shared" si="1"/>
        <v>1</v>
      </c>
      <c r="F13" s="48">
        <f t="shared" si="1"/>
        <v>1</v>
      </c>
      <c r="G13" s="48">
        <f t="shared" si="1"/>
        <v>1</v>
      </c>
      <c r="H13" s="48">
        <f t="shared" si="1"/>
        <v>1</v>
      </c>
      <c r="I13" s="48">
        <f t="shared" si="1"/>
        <v>1</v>
      </c>
      <c r="J13" s="48">
        <f t="shared" si="1"/>
        <v>1</v>
      </c>
      <c r="K13" s="48">
        <f t="shared" si="1"/>
        <v>1</v>
      </c>
      <c r="L13" s="48">
        <f t="shared" si="1"/>
        <v>1</v>
      </c>
      <c r="M13" s="48">
        <f t="shared" si="1"/>
        <v>1</v>
      </c>
      <c r="N13" s="48">
        <f t="shared" si="1"/>
        <v>1</v>
      </c>
      <c r="O13" s="48">
        <f t="shared" si="1"/>
        <v>1</v>
      </c>
      <c r="P13" s="48">
        <f t="shared" si="1"/>
        <v>1</v>
      </c>
      <c r="Q13" s="48">
        <f t="shared" si="1"/>
        <v>1</v>
      </c>
      <c r="R13" s="48">
        <f t="shared" si="1"/>
        <v>1</v>
      </c>
      <c r="S13" s="48">
        <f t="shared" si="1"/>
        <v>1</v>
      </c>
      <c r="T13" s="48">
        <f t="shared" si="1"/>
        <v>1</v>
      </c>
      <c r="U13" s="48">
        <f t="shared" si="1"/>
        <v>1</v>
      </c>
      <c r="V13" s="48">
        <f t="shared" si="1"/>
        <v>1</v>
      </c>
      <c r="W13" s="48">
        <f t="shared" si="1"/>
        <v>1</v>
      </c>
      <c r="X13" s="48">
        <f t="shared" si="1"/>
        <v>1</v>
      </c>
      <c r="Y13" s="48">
        <f t="shared" si="1"/>
        <v>1</v>
      </c>
      <c r="Z13" s="48">
        <f t="shared" si="1"/>
        <v>1</v>
      </c>
      <c r="AA13" s="48">
        <f t="shared" si="1"/>
        <v>1</v>
      </c>
      <c r="AB13" s="48">
        <f t="shared" si="1"/>
        <v>1</v>
      </c>
      <c r="AC13" s="48">
        <f t="shared" si="1"/>
        <v>1</v>
      </c>
      <c r="AD13" s="48">
        <f t="shared" si="1"/>
        <v>1</v>
      </c>
      <c r="AE13" s="48">
        <f t="shared" si="1"/>
        <v>1</v>
      </c>
      <c r="AF13" s="48">
        <f t="shared" si="1"/>
        <v>1</v>
      </c>
      <c r="AG13" s="48">
        <f t="shared" si="1"/>
        <v>1</v>
      </c>
      <c r="AH13" s="48">
        <f t="shared" si="1"/>
        <v>1</v>
      </c>
      <c r="AI13" s="48">
        <f t="shared" si="1"/>
        <v>1</v>
      </c>
      <c r="AJ13" s="48">
        <f t="shared" si="1"/>
        <v>1</v>
      </c>
      <c r="AK13" s="48">
        <f t="shared" si="1"/>
        <v>1</v>
      </c>
      <c r="AL13" s="48">
        <f t="shared" si="1"/>
        <v>1</v>
      </c>
      <c r="AM13" s="48">
        <f t="shared" si="1"/>
        <v>1</v>
      </c>
      <c r="AN13" s="48">
        <f t="shared" si="1"/>
        <v>1</v>
      </c>
      <c r="AO13" s="48">
        <f t="shared" si="1"/>
        <v>1</v>
      </c>
      <c r="AP13" s="48">
        <f t="shared" si="1"/>
        <v>1</v>
      </c>
      <c r="AQ13" s="48">
        <f t="shared" si="1"/>
        <v>1</v>
      </c>
      <c r="AR13" s="48">
        <f t="shared" si="1"/>
        <v>1</v>
      </c>
      <c r="AS13" s="48">
        <f t="shared" si="1"/>
        <v>1</v>
      </c>
      <c r="AT13" s="48">
        <f t="shared" si="1"/>
        <v>1</v>
      </c>
      <c r="AU13" s="48">
        <f t="shared" si="1"/>
        <v>1</v>
      </c>
      <c r="AV13" s="48">
        <f t="shared" si="1"/>
        <v>1</v>
      </c>
      <c r="AW13" s="48">
        <f t="shared" si="1"/>
        <v>1</v>
      </c>
      <c r="AX13" s="48">
        <f t="shared" si="1"/>
        <v>1</v>
      </c>
      <c r="AY13" s="48">
        <f t="shared" si="1"/>
        <v>1</v>
      </c>
      <c r="AZ13" s="48">
        <f t="shared" si="1"/>
        <v>1</v>
      </c>
      <c r="BA13" s="48">
        <f t="shared" si="1"/>
        <v>1</v>
      </c>
      <c r="BB13" s="48">
        <f t="shared" si="1"/>
        <v>1</v>
      </c>
      <c r="BC13" s="48">
        <f t="shared" si="1"/>
        <v>1</v>
      </c>
      <c r="BD13" s="48">
        <f t="shared" si="1"/>
        <v>0</v>
      </c>
      <c r="BE13" s="48">
        <f t="shared" si="1"/>
        <v>0</v>
      </c>
      <c r="BF13" s="48">
        <f t="shared" si="1"/>
        <v>0</v>
      </c>
      <c r="BG13" s="48">
        <f t="shared" si="1"/>
        <v>0</v>
      </c>
      <c r="BH13" s="48">
        <f t="shared" si="1"/>
        <v>0</v>
      </c>
      <c r="BI13" s="48">
        <f t="shared" si="1"/>
        <v>0</v>
      </c>
      <c r="BJ13" s="48">
        <f t="shared" si="1"/>
        <v>0</v>
      </c>
      <c r="BK13" s="48">
        <f t="shared" si="1"/>
        <v>0</v>
      </c>
      <c r="BL13" s="48">
        <f t="shared" si="1"/>
        <v>0</v>
      </c>
      <c r="BM13" s="48">
        <f t="shared" si="1"/>
        <v>0</v>
      </c>
      <c r="BN13" s="48">
        <f t="shared" si="1"/>
        <v>0</v>
      </c>
      <c r="BO13" s="48">
        <f t="shared" si="1"/>
        <v>0</v>
      </c>
      <c r="BP13" s="48">
        <f t="shared" ref="BP13:BV13" si="2">IF(BP11&lt;=$D$7,1,0)</f>
        <v>0</v>
      </c>
      <c r="BQ13" s="48">
        <f t="shared" si="2"/>
        <v>0</v>
      </c>
      <c r="BR13" s="48">
        <f t="shared" si="2"/>
        <v>0</v>
      </c>
      <c r="BS13" s="48">
        <f t="shared" si="2"/>
        <v>0</v>
      </c>
      <c r="BT13" s="48">
        <f t="shared" si="2"/>
        <v>0</v>
      </c>
      <c r="BU13" s="48">
        <f t="shared" si="2"/>
        <v>0</v>
      </c>
      <c r="BV13" s="48">
        <f t="shared" si="2"/>
        <v>0</v>
      </c>
    </row>
  </sheetData>
  <phoneticPr fontId="3" type="noConversion"/>
  <pageMargins left="0.75" right="0.75" top="1" bottom="1" header="0.5" footer="0.5"/>
  <pageSetup orientation="portrait"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pageSetUpPr fitToPage="1"/>
  </sheetPr>
  <dimension ref="A1:CA180"/>
  <sheetViews>
    <sheetView workbookViewId="0">
      <pane xSplit="2" ySplit="4" topLeftCell="AU5" activePane="bottomRight" state="frozen"/>
      <selection activeCell="BF63" sqref="BF63"/>
      <selection pane="topRight" activeCell="BF63" sqref="BF63"/>
      <selection pane="bottomLeft" activeCell="BF63" sqref="BF63"/>
      <selection pane="bottomRight" activeCell="B1" sqref="B1:AL1"/>
    </sheetView>
  </sheetViews>
  <sheetFormatPr defaultColWidth="9.54296875" defaultRowHeight="10.5" x14ac:dyDescent="0.25"/>
  <cols>
    <col min="1" max="1" width="12" style="153" customWidth="1"/>
    <col min="2" max="2" width="32.453125" style="153" customWidth="1"/>
    <col min="3" max="3" width="7.54296875" style="153" customWidth="1"/>
    <col min="4" max="50" width="6.54296875" style="153" customWidth="1"/>
    <col min="51" max="55" width="6.54296875" style="365" customWidth="1"/>
    <col min="56" max="58" width="6.54296875" style="585" customWidth="1"/>
    <col min="59" max="59" width="6.54296875" style="365" customWidth="1"/>
    <col min="60" max="60" width="6.54296875" style="669" customWidth="1"/>
    <col min="61" max="62" width="6.54296875" style="365" customWidth="1"/>
    <col min="63" max="74" width="6.54296875" style="153" customWidth="1"/>
    <col min="75" max="75" width="9.54296875" style="153"/>
    <col min="76" max="77" width="11.54296875" style="153" bestFit="1" customWidth="1"/>
    <col min="78" max="16384" width="9.54296875" style="153"/>
  </cols>
  <sheetData>
    <row r="1" spans="1:74" ht="13.4" customHeight="1" x14ac:dyDescent="0.3">
      <c r="A1" s="734" t="s">
        <v>792</v>
      </c>
      <c r="B1" s="791" t="s">
        <v>974</v>
      </c>
      <c r="C1" s="792"/>
      <c r="D1" s="792"/>
      <c r="E1" s="792"/>
      <c r="F1" s="792"/>
      <c r="G1" s="792"/>
      <c r="H1" s="792"/>
      <c r="I1" s="792"/>
      <c r="J1" s="792"/>
      <c r="K1" s="792"/>
      <c r="L1" s="792"/>
      <c r="M1" s="792"/>
      <c r="N1" s="792"/>
      <c r="O1" s="792"/>
      <c r="P1" s="792"/>
      <c r="Q1" s="792"/>
      <c r="R1" s="792"/>
      <c r="S1" s="792"/>
      <c r="T1" s="792"/>
      <c r="U1" s="792"/>
      <c r="V1" s="792"/>
      <c r="W1" s="792"/>
      <c r="X1" s="792"/>
      <c r="Y1" s="792"/>
      <c r="Z1" s="792"/>
      <c r="AA1" s="792"/>
      <c r="AB1" s="792"/>
      <c r="AC1" s="792"/>
      <c r="AD1" s="792"/>
      <c r="AE1" s="792"/>
      <c r="AF1" s="792"/>
      <c r="AG1" s="792"/>
      <c r="AH1" s="792"/>
      <c r="AI1" s="792"/>
      <c r="AJ1" s="792"/>
      <c r="AK1" s="792"/>
      <c r="AL1" s="792"/>
      <c r="AM1" s="281"/>
    </row>
    <row r="2" spans="1:74" ht="12.5" x14ac:dyDescent="0.25">
      <c r="A2" s="735"/>
      <c r="B2" s="486" t="str">
        <f>"U.S. Energy Information Administration  |  Short-Term Energy Outlook  - "&amp;Dates!D1</f>
        <v>U.S. Energy Information Administration  |  Short-Term Energy Outlook  - June 2022</v>
      </c>
      <c r="C2" s="487"/>
      <c r="D2" s="487"/>
      <c r="E2" s="487"/>
      <c r="F2" s="487"/>
      <c r="G2" s="487"/>
      <c r="H2" s="487"/>
      <c r="I2" s="672"/>
      <c r="J2" s="672"/>
      <c r="K2" s="672"/>
      <c r="L2" s="672"/>
      <c r="M2" s="672"/>
      <c r="N2" s="672"/>
      <c r="O2" s="672"/>
      <c r="P2" s="672"/>
      <c r="Q2" s="672"/>
      <c r="R2" s="672"/>
      <c r="S2" s="672"/>
      <c r="T2" s="672"/>
      <c r="U2" s="672"/>
      <c r="V2" s="672"/>
      <c r="W2" s="672"/>
      <c r="X2" s="672"/>
      <c r="Y2" s="672"/>
      <c r="Z2" s="672"/>
      <c r="AA2" s="672"/>
      <c r="AB2" s="672"/>
      <c r="AC2" s="672"/>
      <c r="AD2" s="672"/>
      <c r="AE2" s="672"/>
      <c r="AF2" s="672"/>
      <c r="AG2" s="672"/>
      <c r="AH2" s="672"/>
      <c r="AI2" s="672"/>
      <c r="AJ2" s="672"/>
      <c r="AK2" s="672"/>
      <c r="AL2" s="672"/>
      <c r="AM2" s="702"/>
      <c r="AN2" s="703"/>
      <c r="AO2" s="703"/>
      <c r="AP2" s="703"/>
      <c r="AQ2" s="703"/>
      <c r="AR2" s="703"/>
      <c r="AS2" s="703"/>
      <c r="AT2" s="703"/>
    </row>
    <row r="3" spans="1:74" s="12" customFormat="1" ht="13" x14ac:dyDescent="0.3">
      <c r="A3" s="14"/>
      <c r="B3" s="15"/>
      <c r="C3" s="738">
        <f>Dates!D3</f>
        <v>2018</v>
      </c>
      <c r="D3" s="739"/>
      <c r="E3" s="739"/>
      <c r="F3" s="739"/>
      <c r="G3" s="739"/>
      <c r="H3" s="739"/>
      <c r="I3" s="739"/>
      <c r="J3" s="739"/>
      <c r="K3" s="739"/>
      <c r="L3" s="739"/>
      <c r="M3" s="739"/>
      <c r="N3" s="740"/>
      <c r="O3" s="738">
        <f>C3+1</f>
        <v>2019</v>
      </c>
      <c r="P3" s="741"/>
      <c r="Q3" s="741"/>
      <c r="R3" s="741"/>
      <c r="S3" s="741"/>
      <c r="T3" s="741"/>
      <c r="U3" s="741"/>
      <c r="V3" s="741"/>
      <c r="W3" s="741"/>
      <c r="X3" s="739"/>
      <c r="Y3" s="739"/>
      <c r="Z3" s="740"/>
      <c r="AA3" s="742">
        <f>O3+1</f>
        <v>2020</v>
      </c>
      <c r="AB3" s="739"/>
      <c r="AC3" s="739"/>
      <c r="AD3" s="739"/>
      <c r="AE3" s="739"/>
      <c r="AF3" s="739"/>
      <c r="AG3" s="739"/>
      <c r="AH3" s="739"/>
      <c r="AI3" s="739"/>
      <c r="AJ3" s="739"/>
      <c r="AK3" s="739"/>
      <c r="AL3" s="740"/>
      <c r="AM3" s="742">
        <f>AA3+1</f>
        <v>2021</v>
      </c>
      <c r="AN3" s="739"/>
      <c r="AO3" s="739"/>
      <c r="AP3" s="739"/>
      <c r="AQ3" s="739"/>
      <c r="AR3" s="739"/>
      <c r="AS3" s="739"/>
      <c r="AT3" s="739"/>
      <c r="AU3" s="739"/>
      <c r="AV3" s="739"/>
      <c r="AW3" s="739"/>
      <c r="AX3" s="740"/>
      <c r="AY3" s="742">
        <f>AM3+1</f>
        <v>2022</v>
      </c>
      <c r="AZ3" s="743"/>
      <c r="BA3" s="743"/>
      <c r="BB3" s="743"/>
      <c r="BC3" s="743"/>
      <c r="BD3" s="743"/>
      <c r="BE3" s="743"/>
      <c r="BF3" s="743"/>
      <c r="BG3" s="743"/>
      <c r="BH3" s="743"/>
      <c r="BI3" s="743"/>
      <c r="BJ3" s="744"/>
      <c r="BK3" s="742">
        <f>AY3+1</f>
        <v>2023</v>
      </c>
      <c r="BL3" s="739"/>
      <c r="BM3" s="739"/>
      <c r="BN3" s="739"/>
      <c r="BO3" s="739"/>
      <c r="BP3" s="739"/>
      <c r="BQ3" s="739"/>
      <c r="BR3" s="739"/>
      <c r="BS3" s="739"/>
      <c r="BT3" s="739"/>
      <c r="BU3" s="739"/>
      <c r="BV3" s="740"/>
    </row>
    <row r="4" spans="1:74" s="12" customFormat="1" x14ac:dyDescent="0.25">
      <c r="A4" s="16"/>
      <c r="B4" s="17"/>
      <c r="C4" s="18" t="s">
        <v>470</v>
      </c>
      <c r="D4" s="18" t="s">
        <v>471</v>
      </c>
      <c r="E4" s="18" t="s">
        <v>472</v>
      </c>
      <c r="F4" s="18" t="s">
        <v>473</v>
      </c>
      <c r="G4" s="18" t="s">
        <v>474</v>
      </c>
      <c r="H4" s="18" t="s">
        <v>475</v>
      </c>
      <c r="I4" s="18" t="s">
        <v>476</v>
      </c>
      <c r="J4" s="18" t="s">
        <v>477</v>
      </c>
      <c r="K4" s="18" t="s">
        <v>478</v>
      </c>
      <c r="L4" s="18" t="s">
        <v>479</v>
      </c>
      <c r="M4" s="18" t="s">
        <v>480</v>
      </c>
      <c r="N4" s="18" t="s">
        <v>481</v>
      </c>
      <c r="O4" s="18" t="s">
        <v>470</v>
      </c>
      <c r="P4" s="18" t="s">
        <v>471</v>
      </c>
      <c r="Q4" s="18" t="s">
        <v>472</v>
      </c>
      <c r="R4" s="18" t="s">
        <v>473</v>
      </c>
      <c r="S4" s="18" t="s">
        <v>474</v>
      </c>
      <c r="T4" s="18" t="s">
        <v>475</v>
      </c>
      <c r="U4" s="18" t="s">
        <v>476</v>
      </c>
      <c r="V4" s="18" t="s">
        <v>477</v>
      </c>
      <c r="W4" s="18" t="s">
        <v>478</v>
      </c>
      <c r="X4" s="18" t="s">
        <v>479</v>
      </c>
      <c r="Y4" s="18" t="s">
        <v>480</v>
      </c>
      <c r="Z4" s="18" t="s">
        <v>481</v>
      </c>
      <c r="AA4" s="18" t="s">
        <v>470</v>
      </c>
      <c r="AB4" s="18" t="s">
        <v>471</v>
      </c>
      <c r="AC4" s="18" t="s">
        <v>472</v>
      </c>
      <c r="AD4" s="18" t="s">
        <v>473</v>
      </c>
      <c r="AE4" s="18" t="s">
        <v>474</v>
      </c>
      <c r="AF4" s="18" t="s">
        <v>475</v>
      </c>
      <c r="AG4" s="18" t="s">
        <v>476</v>
      </c>
      <c r="AH4" s="18" t="s">
        <v>477</v>
      </c>
      <c r="AI4" s="18" t="s">
        <v>478</v>
      </c>
      <c r="AJ4" s="18" t="s">
        <v>479</v>
      </c>
      <c r="AK4" s="18" t="s">
        <v>480</v>
      </c>
      <c r="AL4" s="18" t="s">
        <v>481</v>
      </c>
      <c r="AM4" s="18" t="s">
        <v>470</v>
      </c>
      <c r="AN4" s="18" t="s">
        <v>471</v>
      </c>
      <c r="AO4" s="18" t="s">
        <v>472</v>
      </c>
      <c r="AP4" s="18" t="s">
        <v>473</v>
      </c>
      <c r="AQ4" s="18" t="s">
        <v>474</v>
      </c>
      <c r="AR4" s="18" t="s">
        <v>475</v>
      </c>
      <c r="AS4" s="18" t="s">
        <v>476</v>
      </c>
      <c r="AT4" s="18" t="s">
        <v>477</v>
      </c>
      <c r="AU4" s="18" t="s">
        <v>478</v>
      </c>
      <c r="AV4" s="18" t="s">
        <v>479</v>
      </c>
      <c r="AW4" s="18" t="s">
        <v>480</v>
      </c>
      <c r="AX4" s="18" t="s">
        <v>481</v>
      </c>
      <c r="AY4" s="18" t="s">
        <v>470</v>
      </c>
      <c r="AZ4" s="18" t="s">
        <v>471</v>
      </c>
      <c r="BA4" s="18" t="s">
        <v>472</v>
      </c>
      <c r="BB4" s="18" t="s">
        <v>473</v>
      </c>
      <c r="BC4" s="18" t="s">
        <v>474</v>
      </c>
      <c r="BD4" s="18" t="s">
        <v>475</v>
      </c>
      <c r="BE4" s="18" t="s">
        <v>476</v>
      </c>
      <c r="BF4" s="18" t="s">
        <v>477</v>
      </c>
      <c r="BG4" s="18" t="s">
        <v>478</v>
      </c>
      <c r="BH4" s="18" t="s">
        <v>479</v>
      </c>
      <c r="BI4" s="18" t="s">
        <v>480</v>
      </c>
      <c r="BJ4" s="18" t="s">
        <v>481</v>
      </c>
      <c r="BK4" s="18" t="s">
        <v>470</v>
      </c>
      <c r="BL4" s="18" t="s">
        <v>471</v>
      </c>
      <c r="BM4" s="18" t="s">
        <v>472</v>
      </c>
      <c r="BN4" s="18" t="s">
        <v>473</v>
      </c>
      <c r="BO4" s="18" t="s">
        <v>474</v>
      </c>
      <c r="BP4" s="18" t="s">
        <v>475</v>
      </c>
      <c r="BQ4" s="18" t="s">
        <v>476</v>
      </c>
      <c r="BR4" s="18" t="s">
        <v>477</v>
      </c>
      <c r="BS4" s="18" t="s">
        <v>478</v>
      </c>
      <c r="BT4" s="18" t="s">
        <v>479</v>
      </c>
      <c r="BU4" s="18" t="s">
        <v>480</v>
      </c>
      <c r="BV4" s="18" t="s">
        <v>481</v>
      </c>
    </row>
    <row r="5" spans="1:74" x14ac:dyDescent="0.25">
      <c r="A5" s="564"/>
      <c r="B5" s="154" t="s">
        <v>922</v>
      </c>
      <c r="C5" s="158"/>
      <c r="D5" s="158"/>
      <c r="E5" s="158"/>
      <c r="F5" s="158"/>
      <c r="G5" s="158"/>
      <c r="H5" s="158"/>
      <c r="I5" s="158"/>
      <c r="J5" s="158"/>
      <c r="K5" s="158"/>
      <c r="L5" s="158"/>
      <c r="M5" s="158"/>
      <c r="N5" s="158"/>
      <c r="O5" s="158"/>
      <c r="P5" s="158"/>
      <c r="Q5" s="158"/>
      <c r="R5" s="158"/>
      <c r="S5" s="158"/>
      <c r="T5" s="158"/>
      <c r="U5" s="158"/>
      <c r="V5" s="158"/>
      <c r="W5" s="158"/>
      <c r="X5" s="158"/>
      <c r="Y5" s="158"/>
      <c r="Z5" s="158"/>
      <c r="AA5" s="158"/>
      <c r="AB5" s="158"/>
      <c r="AC5" s="158"/>
      <c r="AD5" s="158"/>
      <c r="AE5" s="158"/>
      <c r="AF5" s="158"/>
      <c r="AG5" s="158"/>
      <c r="AH5" s="158"/>
      <c r="AI5" s="158"/>
      <c r="AJ5" s="158"/>
      <c r="AK5" s="158"/>
      <c r="AL5" s="158"/>
      <c r="AM5" s="158"/>
      <c r="AN5" s="158"/>
      <c r="AO5" s="158"/>
      <c r="AP5" s="158"/>
      <c r="AQ5" s="158"/>
      <c r="AR5" s="158"/>
      <c r="AS5" s="158"/>
      <c r="AT5" s="158"/>
      <c r="AU5" s="158"/>
      <c r="AV5" s="158"/>
      <c r="AW5" s="158"/>
      <c r="AX5" s="158"/>
      <c r="AY5" s="364"/>
      <c r="AZ5" s="364"/>
      <c r="BA5" s="364"/>
      <c r="BB5" s="364"/>
      <c r="BC5" s="364"/>
      <c r="BD5" s="573"/>
      <c r="BE5" s="573"/>
      <c r="BF5" s="573"/>
      <c r="BG5" s="573"/>
      <c r="BH5" s="573"/>
      <c r="BI5" s="573"/>
      <c r="BJ5" s="364"/>
      <c r="BK5" s="364"/>
      <c r="BL5" s="364"/>
      <c r="BM5" s="364"/>
      <c r="BN5" s="364"/>
      <c r="BO5" s="364"/>
      <c r="BP5" s="364"/>
      <c r="BQ5" s="364"/>
      <c r="BR5" s="364"/>
      <c r="BS5" s="364"/>
      <c r="BT5" s="364"/>
      <c r="BU5" s="364"/>
      <c r="BV5" s="364"/>
    </row>
    <row r="6" spans="1:74" x14ac:dyDescent="0.25">
      <c r="A6" s="565"/>
      <c r="B6" s="154" t="s">
        <v>923</v>
      </c>
      <c r="C6" s="158"/>
      <c r="D6" s="158"/>
      <c r="E6" s="158"/>
      <c r="F6" s="158"/>
      <c r="G6" s="158"/>
      <c r="H6" s="158"/>
      <c r="I6" s="158"/>
      <c r="J6" s="158"/>
      <c r="K6" s="158"/>
      <c r="L6" s="158"/>
      <c r="M6" s="158"/>
      <c r="N6" s="158"/>
      <c r="O6" s="158"/>
      <c r="P6" s="158"/>
      <c r="Q6" s="158"/>
      <c r="R6" s="158"/>
      <c r="S6" s="158"/>
      <c r="T6" s="158"/>
      <c r="U6" s="158"/>
      <c r="V6" s="158"/>
      <c r="W6" s="158"/>
      <c r="X6" s="158"/>
      <c r="Y6" s="158"/>
      <c r="Z6" s="158"/>
      <c r="AA6" s="158"/>
      <c r="AB6" s="158"/>
      <c r="AC6" s="158"/>
      <c r="AD6" s="158"/>
      <c r="AE6" s="158"/>
      <c r="AF6" s="158"/>
      <c r="AG6" s="158"/>
      <c r="AH6" s="158"/>
      <c r="AI6" s="158"/>
      <c r="AJ6" s="158"/>
      <c r="AK6" s="158"/>
      <c r="AL6" s="158"/>
      <c r="AM6" s="158"/>
      <c r="AN6" s="158"/>
      <c r="AO6" s="158"/>
      <c r="AP6" s="158"/>
      <c r="AQ6" s="158"/>
      <c r="AR6" s="158"/>
      <c r="AS6" s="158"/>
      <c r="AT6" s="158"/>
      <c r="AU6" s="158"/>
      <c r="AV6" s="158"/>
      <c r="AW6" s="158"/>
      <c r="AX6" s="158"/>
      <c r="AY6" s="364"/>
      <c r="AZ6" s="364"/>
      <c r="BA6" s="364"/>
      <c r="BB6" s="364"/>
      <c r="BC6" s="364"/>
      <c r="BD6" s="573"/>
      <c r="BE6" s="573"/>
      <c r="BF6" s="573"/>
      <c r="BG6" s="573"/>
      <c r="BH6" s="573"/>
      <c r="BI6" s="573"/>
      <c r="BJ6" s="364"/>
      <c r="BK6" s="364"/>
      <c r="BL6" s="364"/>
      <c r="BM6" s="364"/>
      <c r="BN6" s="364"/>
      <c r="BO6" s="364"/>
      <c r="BP6" s="364"/>
      <c r="BQ6" s="364"/>
      <c r="BR6" s="364"/>
      <c r="BS6" s="364"/>
      <c r="BT6" s="364"/>
      <c r="BU6" s="364"/>
      <c r="BV6" s="364"/>
    </row>
    <row r="7" spans="1:74" x14ac:dyDescent="0.25">
      <c r="A7" s="565" t="s">
        <v>924</v>
      </c>
      <c r="B7" s="566" t="s">
        <v>925</v>
      </c>
      <c r="C7" s="208">
        <v>1.5070319999999999</v>
      </c>
      <c r="D7" s="208">
        <v>1.6166069999999999</v>
      </c>
      <c r="E7" s="208">
        <v>1.668129</v>
      </c>
      <c r="F7" s="208">
        <v>1.7255670000000001</v>
      </c>
      <c r="G7" s="208">
        <v>1.7132259999999999</v>
      </c>
      <c r="H7" s="208">
        <v>1.6763999999999999</v>
      </c>
      <c r="I7" s="208">
        <v>1.7236769999999999</v>
      </c>
      <c r="J7" s="208">
        <v>1.7847420000000001</v>
      </c>
      <c r="K7" s="208">
        <v>1.8164670000000001</v>
      </c>
      <c r="L7" s="208">
        <v>1.8008390000000001</v>
      </c>
      <c r="M7" s="208">
        <v>1.7944329999999999</v>
      </c>
      <c r="N7" s="208">
        <v>1.729968</v>
      </c>
      <c r="O7" s="208">
        <v>1.801871</v>
      </c>
      <c r="P7" s="208">
        <v>1.928464</v>
      </c>
      <c r="Q7" s="208">
        <v>1.9012899999999999</v>
      </c>
      <c r="R7" s="208">
        <v>1.879167</v>
      </c>
      <c r="S7" s="208">
        <v>1.8852580000000001</v>
      </c>
      <c r="T7" s="208">
        <v>1.8316669999999999</v>
      </c>
      <c r="U7" s="208">
        <v>1.678226</v>
      </c>
      <c r="V7" s="208">
        <v>1.677484</v>
      </c>
      <c r="W7" s="208">
        <v>1.8148</v>
      </c>
      <c r="X7" s="208">
        <v>1.873839</v>
      </c>
      <c r="Y7" s="208">
        <v>1.839167</v>
      </c>
      <c r="Z7" s="208">
        <v>1.8487420000000001</v>
      </c>
      <c r="AA7" s="208">
        <v>1.9553229999999999</v>
      </c>
      <c r="AB7" s="208">
        <v>1.898862</v>
      </c>
      <c r="AC7" s="208">
        <v>1.978129</v>
      </c>
      <c r="AD7" s="208">
        <v>1.766</v>
      </c>
      <c r="AE7" s="208">
        <v>1.863097</v>
      </c>
      <c r="AF7" s="208">
        <v>2.1326000000000001</v>
      </c>
      <c r="AG7" s="208">
        <v>2.1820650000000001</v>
      </c>
      <c r="AH7" s="208">
        <v>2.1460970000000001</v>
      </c>
      <c r="AI7" s="208">
        <v>2.0971329999999999</v>
      </c>
      <c r="AJ7" s="208">
        <v>2.1388389999999999</v>
      </c>
      <c r="AK7" s="208">
        <v>2.1138330000000001</v>
      </c>
      <c r="AL7" s="208">
        <v>1.913645</v>
      </c>
      <c r="AM7" s="208">
        <v>2.0346129999999998</v>
      </c>
      <c r="AN7" s="208">
        <v>1.556071</v>
      </c>
      <c r="AO7" s="208">
        <v>1.980129</v>
      </c>
      <c r="AP7" s="208">
        <v>2.2029670000000001</v>
      </c>
      <c r="AQ7" s="208">
        <v>2.1748069999999999</v>
      </c>
      <c r="AR7" s="208">
        <v>2.1840329999999999</v>
      </c>
      <c r="AS7" s="208">
        <v>2.1623869999999998</v>
      </c>
      <c r="AT7" s="208">
        <v>2.2091940000000001</v>
      </c>
      <c r="AU7" s="208">
        <v>2.1828669999999999</v>
      </c>
      <c r="AV7" s="208">
        <v>2.289323</v>
      </c>
      <c r="AW7" s="208">
        <v>2.3464670000000001</v>
      </c>
      <c r="AX7" s="208">
        <v>2.3269679999999999</v>
      </c>
      <c r="AY7" s="208">
        <v>2.226613</v>
      </c>
      <c r="AZ7" s="208">
        <v>2.2351429999999999</v>
      </c>
      <c r="BA7" s="208">
        <v>2.5068389999999998</v>
      </c>
      <c r="BB7" s="208">
        <v>2.3967847099999999</v>
      </c>
      <c r="BC7" s="208">
        <v>2.3946138660999998</v>
      </c>
      <c r="BD7" s="324">
        <v>2.4323939999999999</v>
      </c>
      <c r="BE7" s="324">
        <v>2.4118849999999998</v>
      </c>
      <c r="BF7" s="324">
        <v>2.4668290000000002</v>
      </c>
      <c r="BG7" s="324">
        <v>2.4519799999999998</v>
      </c>
      <c r="BH7" s="324">
        <v>2.5025979999999999</v>
      </c>
      <c r="BI7" s="324">
        <v>2.5875339999999998</v>
      </c>
      <c r="BJ7" s="324">
        <v>2.514005</v>
      </c>
      <c r="BK7" s="324">
        <v>2.510389</v>
      </c>
      <c r="BL7" s="324">
        <v>2.55342</v>
      </c>
      <c r="BM7" s="324">
        <v>2.588228</v>
      </c>
      <c r="BN7" s="324">
        <v>2.601432</v>
      </c>
      <c r="BO7" s="324">
        <v>2.6308159999999998</v>
      </c>
      <c r="BP7" s="324">
        <v>2.545493</v>
      </c>
      <c r="BQ7" s="324">
        <v>2.5120580000000001</v>
      </c>
      <c r="BR7" s="324">
        <v>2.578503</v>
      </c>
      <c r="BS7" s="324">
        <v>2.5794769999999998</v>
      </c>
      <c r="BT7" s="324">
        <v>2.6142759999999998</v>
      </c>
      <c r="BU7" s="324">
        <v>2.6406019999999999</v>
      </c>
      <c r="BV7" s="324">
        <v>2.5649679999999999</v>
      </c>
    </row>
    <row r="8" spans="1:74" x14ac:dyDescent="0.25">
      <c r="A8" s="565" t="s">
        <v>926</v>
      </c>
      <c r="B8" s="566" t="s">
        <v>927</v>
      </c>
      <c r="C8" s="208">
        <v>1.2494190000000001</v>
      </c>
      <c r="D8" s="208">
        <v>1.309857</v>
      </c>
      <c r="E8" s="208">
        <v>1.3495159999999999</v>
      </c>
      <c r="F8" s="208">
        <v>1.360333</v>
      </c>
      <c r="G8" s="208">
        <v>1.3831610000000001</v>
      </c>
      <c r="H8" s="208">
        <v>1.3854</v>
      </c>
      <c r="I8" s="208">
        <v>1.4145810000000001</v>
      </c>
      <c r="J8" s="208">
        <v>1.460871</v>
      </c>
      <c r="K8" s="208">
        <v>1.472067</v>
      </c>
      <c r="L8" s="208">
        <v>1.46871</v>
      </c>
      <c r="M8" s="208">
        <v>1.4744330000000001</v>
      </c>
      <c r="N8" s="208">
        <v>1.4763869999999999</v>
      </c>
      <c r="O8" s="208">
        <v>1.4865159999999999</v>
      </c>
      <c r="P8" s="208">
        <v>1.502429</v>
      </c>
      <c r="Q8" s="208">
        <v>1.522742</v>
      </c>
      <c r="R8" s="208">
        <v>1.5525</v>
      </c>
      <c r="S8" s="208">
        <v>1.562452</v>
      </c>
      <c r="T8" s="208">
        <v>1.5563670000000001</v>
      </c>
      <c r="U8" s="208">
        <v>1.5777099999999999</v>
      </c>
      <c r="V8" s="208">
        <v>1.6048070000000001</v>
      </c>
      <c r="W8" s="208">
        <v>1.6611</v>
      </c>
      <c r="X8" s="208">
        <v>1.6659999999999999</v>
      </c>
      <c r="Y8" s="208">
        <v>1.6822330000000001</v>
      </c>
      <c r="Z8" s="208">
        <v>1.6844190000000001</v>
      </c>
      <c r="AA8" s="208">
        <v>1.754419</v>
      </c>
      <c r="AB8" s="208">
        <v>1.7032069999999999</v>
      </c>
      <c r="AC8" s="208">
        <v>1.760032</v>
      </c>
      <c r="AD8" s="208">
        <v>1.6914</v>
      </c>
      <c r="AE8" s="208">
        <v>1.530645</v>
      </c>
      <c r="AF8" s="208">
        <v>1.6140000000000001</v>
      </c>
      <c r="AG8" s="208">
        <v>1.671516</v>
      </c>
      <c r="AH8" s="208">
        <v>1.679419</v>
      </c>
      <c r="AI8" s="208">
        <v>1.6924999999999999</v>
      </c>
      <c r="AJ8" s="208">
        <v>1.680677</v>
      </c>
      <c r="AK8" s="208">
        <v>1.7154670000000001</v>
      </c>
      <c r="AL8" s="208">
        <v>1.696194</v>
      </c>
      <c r="AM8" s="208">
        <v>1.7071609999999999</v>
      </c>
      <c r="AN8" s="208">
        <v>1.4313929999999999</v>
      </c>
      <c r="AO8" s="208">
        <v>1.6931290000000001</v>
      </c>
      <c r="AP8" s="208">
        <v>1.7413000000000001</v>
      </c>
      <c r="AQ8" s="208">
        <v>1.7529030000000001</v>
      </c>
      <c r="AR8" s="208">
        <v>1.737733</v>
      </c>
      <c r="AS8" s="208">
        <v>1.7356450000000001</v>
      </c>
      <c r="AT8" s="208">
        <v>1.762</v>
      </c>
      <c r="AU8" s="208">
        <v>1.7639</v>
      </c>
      <c r="AV8" s="208">
        <v>1.811032</v>
      </c>
      <c r="AW8" s="208">
        <v>1.8244</v>
      </c>
      <c r="AX8" s="208">
        <v>1.8222259999999999</v>
      </c>
      <c r="AY8" s="208">
        <v>1.736613</v>
      </c>
      <c r="AZ8" s="208">
        <v>1.75275</v>
      </c>
      <c r="BA8" s="208">
        <v>1.8310649999999999</v>
      </c>
      <c r="BB8" s="208">
        <v>1.7872887524000001</v>
      </c>
      <c r="BC8" s="208">
        <v>1.8033318362999999</v>
      </c>
      <c r="BD8" s="324">
        <v>1.811707</v>
      </c>
      <c r="BE8" s="324">
        <v>1.8209409999999999</v>
      </c>
      <c r="BF8" s="324">
        <v>1.8537349999999999</v>
      </c>
      <c r="BG8" s="324">
        <v>1.866393</v>
      </c>
      <c r="BH8" s="324">
        <v>1.891756</v>
      </c>
      <c r="BI8" s="324">
        <v>1.91212</v>
      </c>
      <c r="BJ8" s="324">
        <v>1.923152</v>
      </c>
      <c r="BK8" s="324">
        <v>1.9287970000000001</v>
      </c>
      <c r="BL8" s="324">
        <v>1.9378120000000001</v>
      </c>
      <c r="BM8" s="324">
        <v>1.93882</v>
      </c>
      <c r="BN8" s="324">
        <v>1.9359409999999999</v>
      </c>
      <c r="BO8" s="324">
        <v>1.9417500000000001</v>
      </c>
      <c r="BP8" s="324">
        <v>1.949438</v>
      </c>
      <c r="BQ8" s="324">
        <v>1.956054</v>
      </c>
      <c r="BR8" s="324">
        <v>1.9627889999999999</v>
      </c>
      <c r="BS8" s="324">
        <v>1.975949</v>
      </c>
      <c r="BT8" s="324">
        <v>2.003034</v>
      </c>
      <c r="BU8" s="324">
        <v>2.0082650000000002</v>
      </c>
      <c r="BV8" s="324">
        <v>2.0113759999999998</v>
      </c>
    </row>
    <row r="9" spans="1:74" x14ac:dyDescent="0.25">
      <c r="A9" s="565" t="s">
        <v>928</v>
      </c>
      <c r="B9" s="566" t="s">
        <v>955</v>
      </c>
      <c r="C9" s="208">
        <v>0.67200099999999996</v>
      </c>
      <c r="D9" s="208">
        <v>0.69182200000000005</v>
      </c>
      <c r="E9" s="208">
        <v>0.71658100000000002</v>
      </c>
      <c r="F9" s="208">
        <v>0.72396700000000003</v>
      </c>
      <c r="G9" s="208">
        <v>0.74461299999999997</v>
      </c>
      <c r="H9" s="208">
        <v>0.75060000000000004</v>
      </c>
      <c r="I9" s="208">
        <v>0.76635399999999998</v>
      </c>
      <c r="J9" s="208">
        <v>0.79119300000000004</v>
      </c>
      <c r="K9" s="208">
        <v>0.79499900000000001</v>
      </c>
      <c r="L9" s="208">
        <v>0.78815999999999997</v>
      </c>
      <c r="M9" s="208">
        <v>0.786134</v>
      </c>
      <c r="N9" s="208">
        <v>0.78471000000000002</v>
      </c>
      <c r="O9" s="208">
        <v>0.78051700000000002</v>
      </c>
      <c r="P9" s="208">
        <v>0.79078599999999999</v>
      </c>
      <c r="Q9" s="208">
        <v>0.80561300000000002</v>
      </c>
      <c r="R9" s="208">
        <v>0.82973300000000005</v>
      </c>
      <c r="S9" s="208">
        <v>0.84028999999999998</v>
      </c>
      <c r="T9" s="208">
        <v>0.83819900000000003</v>
      </c>
      <c r="U9" s="208">
        <v>0.85619299999999998</v>
      </c>
      <c r="V9" s="208">
        <v>0.87145099999999998</v>
      </c>
      <c r="W9" s="208">
        <v>0.89729999999999999</v>
      </c>
      <c r="X9" s="208">
        <v>0.89119300000000001</v>
      </c>
      <c r="Y9" s="208">
        <v>0.89553300000000002</v>
      </c>
      <c r="Z9" s="208">
        <v>0.89803200000000005</v>
      </c>
      <c r="AA9" s="208">
        <v>0.92532300000000001</v>
      </c>
      <c r="AB9" s="208">
        <v>0.89779399999999998</v>
      </c>
      <c r="AC9" s="208">
        <v>0.93471000000000004</v>
      </c>
      <c r="AD9" s="208">
        <v>0.90430100000000002</v>
      </c>
      <c r="AE9" s="208">
        <v>0.81274299999999999</v>
      </c>
      <c r="AF9" s="208">
        <v>0.86003399999999997</v>
      </c>
      <c r="AG9" s="208">
        <v>0.89222599999999996</v>
      </c>
      <c r="AH9" s="208">
        <v>0.89803299999999997</v>
      </c>
      <c r="AI9" s="208">
        <v>0.90116700000000005</v>
      </c>
      <c r="AJ9" s="208">
        <v>0.88754900000000003</v>
      </c>
      <c r="AK9" s="208">
        <v>0.90626700000000004</v>
      </c>
      <c r="AL9" s="208">
        <v>0.89058099999999996</v>
      </c>
      <c r="AM9" s="208">
        <v>0.89267799999999997</v>
      </c>
      <c r="AN9" s="208">
        <v>0.75721499999999997</v>
      </c>
      <c r="AO9" s="208">
        <v>0.88803299999999996</v>
      </c>
      <c r="AP9" s="208">
        <v>0.91433299999999995</v>
      </c>
      <c r="AQ9" s="208">
        <v>0.92577500000000001</v>
      </c>
      <c r="AR9" s="208">
        <v>0.92156700000000003</v>
      </c>
      <c r="AS9" s="208">
        <v>0.91971099999999995</v>
      </c>
      <c r="AT9" s="208">
        <v>0.93964599999999998</v>
      </c>
      <c r="AU9" s="208">
        <v>0.93846700000000005</v>
      </c>
      <c r="AV9" s="208">
        <v>0.96180699999999997</v>
      </c>
      <c r="AW9" s="208">
        <v>0.96256699999999995</v>
      </c>
      <c r="AX9" s="208">
        <v>0.95932200000000001</v>
      </c>
      <c r="AY9" s="208">
        <v>0.90716200000000002</v>
      </c>
      <c r="AZ9" s="208">
        <v>0.91235699999999997</v>
      </c>
      <c r="BA9" s="208">
        <v>0.95812900000000001</v>
      </c>
      <c r="BB9" s="208">
        <v>0.94243967619000002</v>
      </c>
      <c r="BC9" s="208">
        <v>0.94021933361999999</v>
      </c>
      <c r="BD9" s="324">
        <v>0.96390710000000002</v>
      </c>
      <c r="BE9" s="324">
        <v>0.96771410000000002</v>
      </c>
      <c r="BF9" s="324">
        <v>0.98608609999999997</v>
      </c>
      <c r="BG9" s="324">
        <v>0.99521660000000001</v>
      </c>
      <c r="BH9" s="324">
        <v>1.0046759999999999</v>
      </c>
      <c r="BI9" s="324">
        <v>1.0129490000000001</v>
      </c>
      <c r="BJ9" s="324">
        <v>1.014456</v>
      </c>
      <c r="BK9" s="324">
        <v>1.015863</v>
      </c>
      <c r="BL9" s="324">
        <v>1.0181469999999999</v>
      </c>
      <c r="BM9" s="324">
        <v>1.0224839999999999</v>
      </c>
      <c r="BN9" s="324">
        <v>1.0347360000000001</v>
      </c>
      <c r="BO9" s="324">
        <v>1.036378</v>
      </c>
      <c r="BP9" s="324">
        <v>1.0483199999999999</v>
      </c>
      <c r="BQ9" s="324">
        <v>1.050808</v>
      </c>
      <c r="BR9" s="324">
        <v>1.0610470000000001</v>
      </c>
      <c r="BS9" s="324">
        <v>1.07043</v>
      </c>
      <c r="BT9" s="324">
        <v>1.080757</v>
      </c>
      <c r="BU9" s="324">
        <v>1.081404</v>
      </c>
      <c r="BV9" s="324">
        <v>1.088919</v>
      </c>
    </row>
    <row r="10" spans="1:74" x14ac:dyDescent="0.25">
      <c r="A10" s="565" t="s">
        <v>930</v>
      </c>
      <c r="B10" s="566" t="s">
        <v>931</v>
      </c>
      <c r="C10" s="208">
        <v>0.424516</v>
      </c>
      <c r="D10" s="208">
        <v>0.442214</v>
      </c>
      <c r="E10" s="208">
        <v>0.466032</v>
      </c>
      <c r="F10" s="208">
        <v>0.47589999999999999</v>
      </c>
      <c r="G10" s="208">
        <v>0.51087099999999996</v>
      </c>
      <c r="H10" s="208">
        <v>0.52426700000000004</v>
      </c>
      <c r="I10" s="208">
        <v>0.54706500000000002</v>
      </c>
      <c r="J10" s="208">
        <v>0.56480699999999995</v>
      </c>
      <c r="K10" s="208">
        <v>0.55476700000000001</v>
      </c>
      <c r="L10" s="208">
        <v>0.52996799999999999</v>
      </c>
      <c r="M10" s="208">
        <v>0.50770000000000004</v>
      </c>
      <c r="N10" s="208">
        <v>0.492419</v>
      </c>
      <c r="O10" s="208">
        <v>0.48516100000000001</v>
      </c>
      <c r="P10" s="208">
        <v>0.49107099999999998</v>
      </c>
      <c r="Q10" s="208">
        <v>0.49983899999999998</v>
      </c>
      <c r="R10" s="208">
        <v>0.528833</v>
      </c>
      <c r="S10" s="208">
        <v>0.55180700000000005</v>
      </c>
      <c r="T10" s="208">
        <v>0.56846699999999994</v>
      </c>
      <c r="U10" s="208">
        <v>0.595194</v>
      </c>
      <c r="V10" s="208">
        <v>0.61212900000000003</v>
      </c>
      <c r="W10" s="208">
        <v>0.61629999999999996</v>
      </c>
      <c r="X10" s="208">
        <v>0.59122600000000003</v>
      </c>
      <c r="Y10" s="208">
        <v>0.57756700000000005</v>
      </c>
      <c r="Z10" s="208">
        <v>0.56032300000000002</v>
      </c>
      <c r="AA10" s="208">
        <v>0.57070900000000002</v>
      </c>
      <c r="AB10" s="208">
        <v>0.552172</v>
      </c>
      <c r="AC10" s="208">
        <v>0.57999999999999996</v>
      </c>
      <c r="AD10" s="208">
        <v>0.57256600000000002</v>
      </c>
      <c r="AE10" s="208">
        <v>0.53896699999999997</v>
      </c>
      <c r="AF10" s="208">
        <v>0.58803300000000003</v>
      </c>
      <c r="AG10" s="208">
        <v>0.62177400000000005</v>
      </c>
      <c r="AH10" s="208">
        <v>0.62790299999999999</v>
      </c>
      <c r="AI10" s="208">
        <v>0.61703300000000005</v>
      </c>
      <c r="AJ10" s="208">
        <v>0.59019299999999997</v>
      </c>
      <c r="AK10" s="208">
        <v>0.58589999999999998</v>
      </c>
      <c r="AL10" s="208">
        <v>0.55783799999999995</v>
      </c>
      <c r="AM10" s="208">
        <v>0.55364500000000005</v>
      </c>
      <c r="AN10" s="208">
        <v>0.47021400000000002</v>
      </c>
      <c r="AO10" s="208">
        <v>0.55451600000000001</v>
      </c>
      <c r="AP10" s="208">
        <v>0.58409999999999995</v>
      </c>
      <c r="AQ10" s="208">
        <v>0.60761200000000004</v>
      </c>
      <c r="AR10" s="208">
        <v>0.63109999999999999</v>
      </c>
      <c r="AS10" s="208">
        <v>0.63745099999999999</v>
      </c>
      <c r="AT10" s="208">
        <v>0.65735399999999999</v>
      </c>
      <c r="AU10" s="208">
        <v>0.65493299999999999</v>
      </c>
      <c r="AV10" s="208">
        <v>0.65132199999999996</v>
      </c>
      <c r="AW10" s="208">
        <v>0.63406600000000002</v>
      </c>
      <c r="AX10" s="208">
        <v>0.62412900000000004</v>
      </c>
      <c r="AY10" s="208">
        <v>0.57580600000000004</v>
      </c>
      <c r="AZ10" s="208">
        <v>0.57442899999999997</v>
      </c>
      <c r="BA10" s="208">
        <v>0.61277400000000004</v>
      </c>
      <c r="BB10" s="208">
        <v>0.60919728333000001</v>
      </c>
      <c r="BC10" s="208">
        <v>0.62108653225999999</v>
      </c>
      <c r="BD10" s="324">
        <v>0.64045099999999999</v>
      </c>
      <c r="BE10" s="324">
        <v>0.65177569999999996</v>
      </c>
      <c r="BF10" s="324">
        <v>0.65692260000000002</v>
      </c>
      <c r="BG10" s="324">
        <v>0.66069060000000002</v>
      </c>
      <c r="BH10" s="324">
        <v>0.65253000000000005</v>
      </c>
      <c r="BI10" s="324">
        <v>0.64205489999999998</v>
      </c>
      <c r="BJ10" s="324">
        <v>0.62913839999999999</v>
      </c>
      <c r="BK10" s="324">
        <v>0.62310580000000004</v>
      </c>
      <c r="BL10" s="324">
        <v>0.62607990000000002</v>
      </c>
      <c r="BM10" s="324">
        <v>0.63970439999999995</v>
      </c>
      <c r="BN10" s="324">
        <v>0.64703809999999995</v>
      </c>
      <c r="BO10" s="324">
        <v>0.66236010000000001</v>
      </c>
      <c r="BP10" s="324">
        <v>0.68045250000000002</v>
      </c>
      <c r="BQ10" s="324">
        <v>0.69180059999999999</v>
      </c>
      <c r="BR10" s="324">
        <v>0.69007719999999995</v>
      </c>
      <c r="BS10" s="324">
        <v>0.69425539999999997</v>
      </c>
      <c r="BT10" s="324">
        <v>0.68696860000000004</v>
      </c>
      <c r="BU10" s="324">
        <v>0.67239409999999999</v>
      </c>
      <c r="BV10" s="324">
        <v>0.65755129999999995</v>
      </c>
    </row>
    <row r="11" spans="1:74" x14ac:dyDescent="0.25">
      <c r="A11" s="565"/>
      <c r="B11" s="154" t="s">
        <v>932</v>
      </c>
      <c r="C11" s="158"/>
      <c r="D11" s="158"/>
      <c r="E11" s="158"/>
      <c r="F11" s="158"/>
      <c r="G11" s="158"/>
      <c r="H11" s="158"/>
      <c r="I11" s="158"/>
      <c r="J11" s="158"/>
      <c r="K11" s="158"/>
      <c r="L11" s="158"/>
      <c r="M11" s="158"/>
      <c r="N11" s="158"/>
      <c r="O11" s="158"/>
      <c r="P11" s="158"/>
      <c r="Q11" s="158"/>
      <c r="R11" s="158"/>
      <c r="S11" s="158"/>
      <c r="T11" s="158"/>
      <c r="U11" s="158"/>
      <c r="V11" s="158"/>
      <c r="W11" s="158"/>
      <c r="X11" s="158"/>
      <c r="Y11" s="158"/>
      <c r="Z11" s="158"/>
      <c r="AA11" s="158"/>
      <c r="AB11" s="158"/>
      <c r="AC11" s="158"/>
      <c r="AD11" s="158"/>
      <c r="AE11" s="158"/>
      <c r="AF11" s="158"/>
      <c r="AG11" s="158"/>
      <c r="AH11" s="158"/>
      <c r="AI11" s="158"/>
      <c r="AJ11" s="158"/>
      <c r="AK11" s="158"/>
      <c r="AL11" s="158"/>
      <c r="AM11" s="158"/>
      <c r="AN11" s="158"/>
      <c r="AO11" s="158"/>
      <c r="AP11" s="158"/>
      <c r="AQ11" s="158"/>
      <c r="AR11" s="158"/>
      <c r="AS11" s="158"/>
      <c r="AT11" s="158"/>
      <c r="AU11" s="158"/>
      <c r="AV11" s="158"/>
      <c r="AW11" s="158"/>
      <c r="AX11" s="158"/>
      <c r="AY11" s="158"/>
      <c r="AZ11" s="158"/>
      <c r="BA11" s="158"/>
      <c r="BB11" s="158"/>
      <c r="BC11" s="158"/>
      <c r="BD11" s="364"/>
      <c r="BE11" s="364"/>
      <c r="BF11" s="364"/>
      <c r="BG11" s="364"/>
      <c r="BH11" s="364"/>
      <c r="BI11" s="364"/>
      <c r="BJ11" s="364"/>
      <c r="BK11" s="364"/>
      <c r="BL11" s="364"/>
      <c r="BM11" s="364"/>
      <c r="BN11" s="364"/>
      <c r="BO11" s="364"/>
      <c r="BP11" s="364"/>
      <c r="BQ11" s="364"/>
      <c r="BR11" s="364"/>
      <c r="BS11" s="364"/>
      <c r="BT11" s="364"/>
      <c r="BU11" s="364"/>
      <c r="BV11" s="364"/>
    </row>
    <row r="12" spans="1:74" x14ac:dyDescent="0.25">
      <c r="A12" s="565" t="s">
        <v>933</v>
      </c>
      <c r="B12" s="566" t="s">
        <v>934</v>
      </c>
      <c r="C12" s="208">
        <v>4.7089999999999996E-3</v>
      </c>
      <c r="D12" s="208">
        <v>5.4640000000000001E-3</v>
      </c>
      <c r="E12" s="208">
        <v>8.0330000000000002E-3</v>
      </c>
      <c r="F12" s="208">
        <v>6.0670000000000003E-3</v>
      </c>
      <c r="G12" s="208">
        <v>4.4520000000000002E-3</v>
      </c>
      <c r="H12" s="208">
        <v>4.4330000000000003E-3</v>
      </c>
      <c r="I12" s="208">
        <v>6.2899999999999996E-3</v>
      </c>
      <c r="J12" s="208">
        <v>9.5169999999999994E-3</v>
      </c>
      <c r="K12" s="208">
        <v>5.0670000000000003E-3</v>
      </c>
      <c r="L12" s="208">
        <v>6.4200000000000004E-3</v>
      </c>
      <c r="M12" s="208">
        <v>7.5659999999999998E-3</v>
      </c>
      <c r="N12" s="208">
        <v>5.8389999999999996E-3</v>
      </c>
      <c r="O12" s="208">
        <v>1.8389999999999999E-3</v>
      </c>
      <c r="P12" s="208">
        <v>6.8929999999999998E-3</v>
      </c>
      <c r="Q12" s="208">
        <v>6.097E-3</v>
      </c>
      <c r="R12" s="208">
        <v>5.0670000000000003E-3</v>
      </c>
      <c r="S12" s="208">
        <v>5.2900000000000004E-3</v>
      </c>
      <c r="T12" s="208">
        <v>4.5999999999999999E-3</v>
      </c>
      <c r="U12" s="208">
        <v>6.0000000000000001E-3</v>
      </c>
      <c r="V12" s="208">
        <v>7.4190000000000002E-3</v>
      </c>
      <c r="W12" s="208">
        <v>5.5999999999999999E-3</v>
      </c>
      <c r="X12" s="208">
        <v>4.1609999999999998E-3</v>
      </c>
      <c r="Y12" s="208">
        <v>5.5329999999999997E-3</v>
      </c>
      <c r="Z12" s="208">
        <v>5.1939999999999998E-3</v>
      </c>
      <c r="AA12" s="208">
        <v>5.6759999999999996E-3</v>
      </c>
      <c r="AB12" s="208">
        <v>5.8609999999999999E-3</v>
      </c>
      <c r="AC12" s="208">
        <v>8.0960000000000008E-3</v>
      </c>
      <c r="AD12" s="208">
        <v>7.8659999999999997E-3</v>
      </c>
      <c r="AE12" s="208">
        <v>6.2570000000000004E-3</v>
      </c>
      <c r="AF12" s="208">
        <v>9.3989999999999994E-3</v>
      </c>
      <c r="AG12" s="208">
        <v>8.4180000000000001E-3</v>
      </c>
      <c r="AH12" s="208">
        <v>6.5799999999999999E-3</v>
      </c>
      <c r="AI12" s="208">
        <v>5.0000000000000001E-3</v>
      </c>
      <c r="AJ12" s="208">
        <v>5.6759999999999996E-3</v>
      </c>
      <c r="AK12" s="208">
        <v>5.2659999999999998E-3</v>
      </c>
      <c r="AL12" s="208">
        <v>6.5799999999999999E-3</v>
      </c>
      <c r="AM12" s="208">
        <v>4.999E-3</v>
      </c>
      <c r="AN12" s="208">
        <v>2.6059999999999998E-3</v>
      </c>
      <c r="AO12" s="208">
        <v>3.999E-3</v>
      </c>
      <c r="AP12" s="208">
        <v>3.3E-3</v>
      </c>
      <c r="AQ12" s="208">
        <v>6.7089999999999997E-3</v>
      </c>
      <c r="AR12" s="208">
        <v>4.9329999999999999E-3</v>
      </c>
      <c r="AS12" s="208">
        <v>3.0309999999999998E-3</v>
      </c>
      <c r="AT12" s="208">
        <v>4.6449999999999998E-3</v>
      </c>
      <c r="AU12" s="208">
        <v>6.1659999999999996E-3</v>
      </c>
      <c r="AV12" s="208">
        <v>2.967E-3</v>
      </c>
      <c r="AW12" s="208">
        <v>8.5000000000000006E-3</v>
      </c>
      <c r="AX12" s="208">
        <v>6.6119999999999998E-3</v>
      </c>
      <c r="AY12" s="208">
        <v>9.6439999999999998E-3</v>
      </c>
      <c r="AZ12" s="208">
        <v>7.1780000000000004E-3</v>
      </c>
      <c r="BA12" s="208">
        <v>5.581E-3</v>
      </c>
      <c r="BB12" s="208">
        <v>6.0033899999999999E-3</v>
      </c>
      <c r="BC12" s="208">
        <v>5.9340499999999997E-3</v>
      </c>
      <c r="BD12" s="324">
        <v>4.3848300000000002E-3</v>
      </c>
      <c r="BE12" s="324">
        <v>5.0132700000000002E-3</v>
      </c>
      <c r="BF12" s="324">
        <v>6.4393499999999999E-3</v>
      </c>
      <c r="BG12" s="324">
        <v>5.0281099999999997E-3</v>
      </c>
      <c r="BH12" s="324">
        <v>5.4494000000000001E-3</v>
      </c>
      <c r="BI12" s="324">
        <v>5.2291500000000001E-3</v>
      </c>
      <c r="BJ12" s="324">
        <v>5.18973E-3</v>
      </c>
      <c r="BK12" s="324">
        <v>4.7325600000000002E-3</v>
      </c>
      <c r="BL12" s="324">
        <v>4.4235200000000002E-3</v>
      </c>
      <c r="BM12" s="324">
        <v>5.3816999999999997E-3</v>
      </c>
      <c r="BN12" s="324">
        <v>5.8090499999999996E-3</v>
      </c>
      <c r="BO12" s="324">
        <v>5.8603700000000002E-3</v>
      </c>
      <c r="BP12" s="324">
        <v>4.3708200000000001E-3</v>
      </c>
      <c r="BQ12" s="324">
        <v>5.0183099999999998E-3</v>
      </c>
      <c r="BR12" s="324">
        <v>6.3243300000000004E-3</v>
      </c>
      <c r="BS12" s="324">
        <v>5.0383600000000004E-3</v>
      </c>
      <c r="BT12" s="324">
        <v>5.38865E-3</v>
      </c>
      <c r="BU12" s="324">
        <v>5.26627E-3</v>
      </c>
      <c r="BV12" s="324">
        <v>4.8429700000000003E-3</v>
      </c>
    </row>
    <row r="13" spans="1:74" x14ac:dyDescent="0.25">
      <c r="A13" s="565" t="s">
        <v>1084</v>
      </c>
      <c r="B13" s="566" t="s">
        <v>927</v>
      </c>
      <c r="C13" s="208">
        <v>0.295742</v>
      </c>
      <c r="D13" s="208">
        <v>0.29453600000000002</v>
      </c>
      <c r="E13" s="208">
        <v>0.29529</v>
      </c>
      <c r="F13" s="208">
        <v>0.307</v>
      </c>
      <c r="G13" s="208">
        <v>0.29954799999999998</v>
      </c>
      <c r="H13" s="208">
        <v>0.32136700000000001</v>
      </c>
      <c r="I13" s="208">
        <v>0.32016099999999997</v>
      </c>
      <c r="J13" s="208">
        <v>0.31019400000000003</v>
      </c>
      <c r="K13" s="208">
        <v>0.29609999999999997</v>
      </c>
      <c r="L13" s="208">
        <v>0.27948400000000001</v>
      </c>
      <c r="M13" s="208">
        <v>0.29383300000000001</v>
      </c>
      <c r="N13" s="208">
        <v>0.30270999999999998</v>
      </c>
      <c r="O13" s="208">
        <v>0.29712899999999998</v>
      </c>
      <c r="P13" s="208">
        <v>0.25678600000000001</v>
      </c>
      <c r="Q13" s="208">
        <v>0.28761300000000001</v>
      </c>
      <c r="R13" s="208">
        <v>0.29503299999999999</v>
      </c>
      <c r="S13" s="208">
        <v>0.294516</v>
      </c>
      <c r="T13" s="208">
        <v>0.3004</v>
      </c>
      <c r="U13" s="208">
        <v>0.29238700000000001</v>
      </c>
      <c r="V13" s="208">
        <v>0.29493599999999998</v>
      </c>
      <c r="W13" s="208">
        <v>0.27179999999999999</v>
      </c>
      <c r="X13" s="208">
        <v>0.251774</v>
      </c>
      <c r="Y13" s="208">
        <v>0.293933</v>
      </c>
      <c r="Z13" s="208">
        <v>0.315807</v>
      </c>
      <c r="AA13" s="208">
        <v>0.29654799999999998</v>
      </c>
      <c r="AB13" s="208">
        <v>0.28072399999999997</v>
      </c>
      <c r="AC13" s="208">
        <v>0.27848299999999998</v>
      </c>
      <c r="AD13" s="208">
        <v>0.22989999999999999</v>
      </c>
      <c r="AE13" s="208">
        <v>0.23354800000000001</v>
      </c>
      <c r="AF13" s="208">
        <v>0.2485</v>
      </c>
      <c r="AG13" s="208">
        <v>0.26451599999999997</v>
      </c>
      <c r="AH13" s="208">
        <v>0.27438699999999999</v>
      </c>
      <c r="AI13" s="208">
        <v>0.25993300000000003</v>
      </c>
      <c r="AJ13" s="208">
        <v>0.25819300000000001</v>
      </c>
      <c r="AK13" s="208">
        <v>0.27479999999999999</v>
      </c>
      <c r="AL13" s="208">
        <v>0.26587100000000002</v>
      </c>
      <c r="AM13" s="208">
        <v>0.259129</v>
      </c>
      <c r="AN13" s="208">
        <v>0.219107</v>
      </c>
      <c r="AO13" s="208">
        <v>0.27074100000000001</v>
      </c>
      <c r="AP13" s="208">
        <v>0.28010000000000002</v>
      </c>
      <c r="AQ13" s="208">
        <v>0.301064</v>
      </c>
      <c r="AR13" s="208">
        <v>0.30146600000000001</v>
      </c>
      <c r="AS13" s="208">
        <v>0.28899999999999998</v>
      </c>
      <c r="AT13" s="208">
        <v>0.28812900000000002</v>
      </c>
      <c r="AU13" s="208">
        <v>0.259766</v>
      </c>
      <c r="AV13" s="208">
        <v>0.27651599999999998</v>
      </c>
      <c r="AW13" s="208">
        <v>0.28726600000000002</v>
      </c>
      <c r="AX13" s="208">
        <v>0.29448299999999999</v>
      </c>
      <c r="AY13" s="208">
        <v>0.268451</v>
      </c>
      <c r="AZ13" s="208">
        <v>0.26864300000000002</v>
      </c>
      <c r="BA13" s="208">
        <v>0.28435500000000002</v>
      </c>
      <c r="BB13" s="208">
        <v>0.28469359999999999</v>
      </c>
      <c r="BC13" s="208">
        <v>0.2779084</v>
      </c>
      <c r="BD13" s="324">
        <v>0.31770700000000002</v>
      </c>
      <c r="BE13" s="324">
        <v>0.30847619999999998</v>
      </c>
      <c r="BF13" s="324">
        <v>0.30581009999999997</v>
      </c>
      <c r="BG13" s="324">
        <v>0.29550599999999999</v>
      </c>
      <c r="BH13" s="324">
        <v>0.27876960000000001</v>
      </c>
      <c r="BI13" s="324">
        <v>0.30166130000000002</v>
      </c>
      <c r="BJ13" s="324">
        <v>0.3132625</v>
      </c>
      <c r="BK13" s="324">
        <v>0.29389860000000001</v>
      </c>
      <c r="BL13" s="324">
        <v>0.28532780000000002</v>
      </c>
      <c r="BM13" s="324">
        <v>0.29266740000000002</v>
      </c>
      <c r="BN13" s="324">
        <v>0.27284659999999999</v>
      </c>
      <c r="BO13" s="324">
        <v>0.26451089999999999</v>
      </c>
      <c r="BP13" s="324">
        <v>0.3077666</v>
      </c>
      <c r="BQ13" s="324">
        <v>0.29763040000000002</v>
      </c>
      <c r="BR13" s="324">
        <v>0.29308659999999997</v>
      </c>
      <c r="BS13" s="324">
        <v>0.2825857</v>
      </c>
      <c r="BT13" s="324">
        <v>0.26494879999999998</v>
      </c>
      <c r="BU13" s="324">
        <v>0.2858716</v>
      </c>
      <c r="BV13" s="324">
        <v>0.29587279999999999</v>
      </c>
    </row>
    <row r="14" spans="1:74" x14ac:dyDescent="0.25">
      <c r="A14" s="565" t="s">
        <v>1085</v>
      </c>
      <c r="B14" s="566" t="s">
        <v>1086</v>
      </c>
      <c r="C14" s="208">
        <v>0.304226</v>
      </c>
      <c r="D14" s="208">
        <v>0.27385700000000002</v>
      </c>
      <c r="E14" s="208">
        <v>0.27574199999999999</v>
      </c>
      <c r="F14" s="208">
        <v>0.28576699999999999</v>
      </c>
      <c r="G14" s="208">
        <v>0.29167700000000002</v>
      </c>
      <c r="H14" s="208">
        <v>0.28573300000000001</v>
      </c>
      <c r="I14" s="208">
        <v>0.28635500000000003</v>
      </c>
      <c r="J14" s="208">
        <v>0.29338700000000001</v>
      </c>
      <c r="K14" s="208">
        <v>0.29403299999999999</v>
      </c>
      <c r="L14" s="208">
        <v>0.29429</v>
      </c>
      <c r="M14" s="208">
        <v>0.31443300000000002</v>
      </c>
      <c r="N14" s="208">
        <v>0.313</v>
      </c>
      <c r="O14" s="208">
        <v>0.29183900000000002</v>
      </c>
      <c r="P14" s="208">
        <v>0.28857100000000002</v>
      </c>
      <c r="Q14" s="208">
        <v>0.26148399999999999</v>
      </c>
      <c r="R14" s="208">
        <v>0.2717</v>
      </c>
      <c r="S14" s="208">
        <v>0.28290300000000002</v>
      </c>
      <c r="T14" s="208">
        <v>0.29016700000000001</v>
      </c>
      <c r="U14" s="208">
        <v>0.28641899999999998</v>
      </c>
      <c r="V14" s="208">
        <v>0.28412900000000002</v>
      </c>
      <c r="W14" s="208">
        <v>0.28163300000000002</v>
      </c>
      <c r="X14" s="208">
        <v>0.28090300000000001</v>
      </c>
      <c r="Y14" s="208">
        <v>0.28713300000000003</v>
      </c>
      <c r="Z14" s="208">
        <v>0.28022599999999998</v>
      </c>
      <c r="AA14" s="208">
        <v>0.269096</v>
      </c>
      <c r="AB14" s="208">
        <v>0.23361999999999999</v>
      </c>
      <c r="AC14" s="208">
        <v>0.245451</v>
      </c>
      <c r="AD14" s="208">
        <v>0.26440000000000002</v>
      </c>
      <c r="AE14" s="208">
        <v>0.25838699999999998</v>
      </c>
      <c r="AF14" s="208">
        <v>0.25569999999999998</v>
      </c>
      <c r="AG14" s="208">
        <v>0.25790299999999999</v>
      </c>
      <c r="AH14" s="208">
        <v>0.25235400000000002</v>
      </c>
      <c r="AI14" s="208">
        <v>0.2697</v>
      </c>
      <c r="AJ14" s="208">
        <v>0.27961200000000003</v>
      </c>
      <c r="AK14" s="208">
        <v>0.28489999999999999</v>
      </c>
      <c r="AL14" s="208">
        <v>0.29206399999999999</v>
      </c>
      <c r="AM14" s="208">
        <v>0.29609600000000003</v>
      </c>
      <c r="AN14" s="208">
        <v>0.24482100000000001</v>
      </c>
      <c r="AO14" s="208">
        <v>0.26754800000000001</v>
      </c>
      <c r="AP14" s="208">
        <v>0.29909999999999998</v>
      </c>
      <c r="AQ14" s="208">
        <v>0.32403199999999999</v>
      </c>
      <c r="AR14" s="208">
        <v>0.30640000000000001</v>
      </c>
      <c r="AS14" s="208">
        <v>0.29829</v>
      </c>
      <c r="AT14" s="208">
        <v>0.29590300000000003</v>
      </c>
      <c r="AU14" s="208">
        <v>0.27873300000000001</v>
      </c>
      <c r="AV14" s="208">
        <v>0.26896700000000001</v>
      </c>
      <c r="AW14" s="208">
        <v>0.30080000000000001</v>
      </c>
      <c r="AX14" s="208">
        <v>0.304645</v>
      </c>
      <c r="AY14" s="208">
        <v>0.27854800000000002</v>
      </c>
      <c r="AZ14" s="208">
        <v>0.27917900000000001</v>
      </c>
      <c r="BA14" s="208">
        <v>0.27422600000000003</v>
      </c>
      <c r="BB14" s="208">
        <v>0.2803986</v>
      </c>
      <c r="BC14" s="208">
        <v>0.28649370000000002</v>
      </c>
      <c r="BD14" s="324">
        <v>0.28638069999999999</v>
      </c>
      <c r="BE14" s="324">
        <v>0.28339340000000002</v>
      </c>
      <c r="BF14" s="324">
        <v>0.2867169</v>
      </c>
      <c r="BG14" s="324">
        <v>0.27389380000000002</v>
      </c>
      <c r="BH14" s="324">
        <v>0.27240900000000001</v>
      </c>
      <c r="BI14" s="324">
        <v>0.27573690000000001</v>
      </c>
      <c r="BJ14" s="324">
        <v>0.29917549999999998</v>
      </c>
      <c r="BK14" s="324">
        <v>0.28323989999999999</v>
      </c>
      <c r="BL14" s="324">
        <v>0.27057360000000003</v>
      </c>
      <c r="BM14" s="324">
        <v>0.27761520000000001</v>
      </c>
      <c r="BN14" s="324">
        <v>0.28248879999999998</v>
      </c>
      <c r="BO14" s="324">
        <v>0.28889559999999997</v>
      </c>
      <c r="BP14" s="324">
        <v>0.28808539999999999</v>
      </c>
      <c r="BQ14" s="324">
        <v>0.28622839999999999</v>
      </c>
      <c r="BR14" s="324">
        <v>0.28518280000000001</v>
      </c>
      <c r="BS14" s="324">
        <v>0.27578049999999998</v>
      </c>
      <c r="BT14" s="324">
        <v>0.27323330000000001</v>
      </c>
      <c r="BU14" s="324">
        <v>0.27459800000000001</v>
      </c>
      <c r="BV14" s="324">
        <v>0.28905419999999998</v>
      </c>
    </row>
    <row r="15" spans="1:74" x14ac:dyDescent="0.25">
      <c r="A15" s="565" t="s">
        <v>935</v>
      </c>
      <c r="B15" s="566" t="s">
        <v>929</v>
      </c>
      <c r="C15" s="208">
        <v>-0.21190300000000001</v>
      </c>
      <c r="D15" s="208">
        <v>-0.164464</v>
      </c>
      <c r="E15" s="208">
        <v>5.2547999999999997E-2</v>
      </c>
      <c r="F15" s="208">
        <v>0.20149900000000001</v>
      </c>
      <c r="G15" s="208">
        <v>0.25938800000000001</v>
      </c>
      <c r="H15" s="208">
        <v>0.26240000000000002</v>
      </c>
      <c r="I15" s="208">
        <v>0.25729099999999999</v>
      </c>
      <c r="J15" s="208">
        <v>0.26738600000000001</v>
      </c>
      <c r="K15" s="208">
        <v>5.5133000000000001E-2</v>
      </c>
      <c r="L15" s="208">
        <v>-0.116162</v>
      </c>
      <c r="M15" s="208">
        <v>-0.22069900000000001</v>
      </c>
      <c r="N15" s="208">
        <v>-0.24851699999999999</v>
      </c>
      <c r="O15" s="208">
        <v>-0.22313</v>
      </c>
      <c r="P15" s="208">
        <v>-0.1235</v>
      </c>
      <c r="Q15" s="208">
        <v>7.3451000000000002E-2</v>
      </c>
      <c r="R15" s="208">
        <v>0.23236699999999999</v>
      </c>
      <c r="S15" s="208">
        <v>0.28464600000000001</v>
      </c>
      <c r="T15" s="208">
        <v>0.264233</v>
      </c>
      <c r="U15" s="208">
        <v>0.26719399999999999</v>
      </c>
      <c r="V15" s="208">
        <v>0.21970999999999999</v>
      </c>
      <c r="W15" s="208">
        <v>5.4033999999999999E-2</v>
      </c>
      <c r="X15" s="208">
        <v>-0.127612</v>
      </c>
      <c r="Y15" s="208">
        <v>-0.314299</v>
      </c>
      <c r="Z15" s="208">
        <v>-0.25332399999999999</v>
      </c>
      <c r="AA15" s="208">
        <v>-0.18348200000000001</v>
      </c>
      <c r="AB15" s="208">
        <v>-0.138964</v>
      </c>
      <c r="AC15" s="208">
        <v>8.8969999999999994E-2</v>
      </c>
      <c r="AD15" s="208">
        <v>0.18063399999999999</v>
      </c>
      <c r="AE15" s="208">
        <v>0.17283999999999999</v>
      </c>
      <c r="AF15" s="208">
        <v>0.196801</v>
      </c>
      <c r="AG15" s="208">
        <v>0.201324</v>
      </c>
      <c r="AH15" s="208">
        <v>0.17871100000000001</v>
      </c>
      <c r="AI15" s="208">
        <v>2.0833000000000001E-2</v>
      </c>
      <c r="AJ15" s="208">
        <v>-0.13364300000000001</v>
      </c>
      <c r="AK15" s="208">
        <v>-0.23166600000000001</v>
      </c>
      <c r="AL15" s="208">
        <v>-0.21754799999999999</v>
      </c>
      <c r="AM15" s="208">
        <v>-0.192966</v>
      </c>
      <c r="AN15" s="208">
        <v>-0.12385599999999999</v>
      </c>
      <c r="AO15" s="208">
        <v>5.2002E-2</v>
      </c>
      <c r="AP15" s="208">
        <v>0.19616600000000001</v>
      </c>
      <c r="AQ15" s="208">
        <v>0.26793600000000001</v>
      </c>
      <c r="AR15" s="208">
        <v>0.26810099999999998</v>
      </c>
      <c r="AS15" s="208">
        <v>0.25948500000000002</v>
      </c>
      <c r="AT15" s="208">
        <v>0.216806</v>
      </c>
      <c r="AU15" s="208">
        <v>6.2067999999999998E-2</v>
      </c>
      <c r="AV15" s="208">
        <v>-6.5418000000000004E-2</v>
      </c>
      <c r="AW15" s="208">
        <v>-0.21129999999999999</v>
      </c>
      <c r="AX15" s="208">
        <v>-0.21728900000000001</v>
      </c>
      <c r="AY15" s="208">
        <v>-0.17716000000000001</v>
      </c>
      <c r="AZ15" s="208">
        <v>-9.9750000000000005E-2</v>
      </c>
      <c r="BA15" s="208">
        <v>6.7547999999999997E-2</v>
      </c>
      <c r="BB15" s="208">
        <v>0.2369214</v>
      </c>
      <c r="BC15" s="208">
        <v>0.27943499999999999</v>
      </c>
      <c r="BD15" s="324">
        <v>0.27517910000000001</v>
      </c>
      <c r="BE15" s="324">
        <v>0.27527600000000002</v>
      </c>
      <c r="BF15" s="324">
        <v>0.2476623</v>
      </c>
      <c r="BG15" s="324">
        <v>5.0470399999999999E-2</v>
      </c>
      <c r="BH15" s="324">
        <v>-9.3772800000000003E-2</v>
      </c>
      <c r="BI15" s="324">
        <v>-0.2378866</v>
      </c>
      <c r="BJ15" s="324">
        <v>-0.24755170000000001</v>
      </c>
      <c r="BK15" s="324">
        <v>-0.20126830000000001</v>
      </c>
      <c r="BL15" s="324">
        <v>-0.1231993</v>
      </c>
      <c r="BM15" s="324">
        <v>8.0002000000000004E-2</v>
      </c>
      <c r="BN15" s="324">
        <v>0.23457220000000001</v>
      </c>
      <c r="BO15" s="324">
        <v>0.2801226</v>
      </c>
      <c r="BP15" s="324">
        <v>0.27741769999999999</v>
      </c>
      <c r="BQ15" s="324">
        <v>0.27530860000000001</v>
      </c>
      <c r="BR15" s="324">
        <v>0.24992829999999999</v>
      </c>
      <c r="BS15" s="324">
        <v>5.1206300000000003E-2</v>
      </c>
      <c r="BT15" s="324">
        <v>-9.3046400000000001E-2</v>
      </c>
      <c r="BU15" s="324">
        <v>-0.23930589999999999</v>
      </c>
      <c r="BV15" s="324">
        <v>-0.25064799999999998</v>
      </c>
    </row>
    <row r="16" spans="1:74" x14ac:dyDescent="0.25">
      <c r="A16" s="565"/>
      <c r="B16" s="154" t="s">
        <v>936</v>
      </c>
      <c r="C16" s="158"/>
      <c r="D16" s="158"/>
      <c r="E16" s="158"/>
      <c r="F16" s="158"/>
      <c r="G16" s="158"/>
      <c r="H16" s="158"/>
      <c r="I16" s="158"/>
      <c r="J16" s="158"/>
      <c r="K16" s="158"/>
      <c r="L16" s="158"/>
      <c r="M16" s="158"/>
      <c r="N16" s="158"/>
      <c r="O16" s="158"/>
      <c r="P16" s="158"/>
      <c r="Q16" s="158"/>
      <c r="R16" s="158"/>
      <c r="S16" s="158"/>
      <c r="T16" s="158"/>
      <c r="U16" s="158"/>
      <c r="V16" s="158"/>
      <c r="W16" s="158"/>
      <c r="X16" s="158"/>
      <c r="Y16" s="158"/>
      <c r="Z16" s="158"/>
      <c r="AA16" s="158"/>
      <c r="AB16" s="158"/>
      <c r="AC16" s="158"/>
      <c r="AD16" s="158"/>
      <c r="AE16" s="158"/>
      <c r="AF16" s="158"/>
      <c r="AG16" s="158"/>
      <c r="AH16" s="158"/>
      <c r="AI16" s="158"/>
      <c r="AJ16" s="158"/>
      <c r="AK16" s="158"/>
      <c r="AL16" s="158"/>
      <c r="AM16" s="158"/>
      <c r="AN16" s="158"/>
      <c r="AO16" s="158"/>
      <c r="AP16" s="158"/>
      <c r="AQ16" s="158"/>
      <c r="AR16" s="158"/>
      <c r="AS16" s="158"/>
      <c r="AT16" s="158"/>
      <c r="AU16" s="158"/>
      <c r="AV16" s="158"/>
      <c r="AW16" s="158"/>
      <c r="AX16" s="158"/>
      <c r="AY16" s="158"/>
      <c r="AZ16" s="158"/>
      <c r="BA16" s="158"/>
      <c r="BB16" s="158"/>
      <c r="BC16" s="158"/>
      <c r="BD16" s="364"/>
      <c r="BE16" s="364"/>
      <c r="BF16" s="364"/>
      <c r="BG16" s="364"/>
      <c r="BH16" s="364"/>
      <c r="BI16" s="364"/>
      <c r="BJ16" s="364"/>
      <c r="BK16" s="364"/>
      <c r="BL16" s="364"/>
      <c r="BM16" s="364"/>
      <c r="BN16" s="364"/>
      <c r="BO16" s="364"/>
      <c r="BP16" s="364"/>
      <c r="BQ16" s="364"/>
      <c r="BR16" s="364"/>
      <c r="BS16" s="364"/>
      <c r="BT16" s="364"/>
      <c r="BU16" s="364"/>
      <c r="BV16" s="364"/>
    </row>
    <row r="17" spans="1:74" x14ac:dyDescent="0.25">
      <c r="A17" s="565" t="s">
        <v>937</v>
      </c>
      <c r="B17" s="566" t="s">
        <v>931</v>
      </c>
      <c r="C17" s="208">
        <v>-2.1065E-2</v>
      </c>
      <c r="D17" s="208">
        <v>-2.0428999999999999E-2</v>
      </c>
      <c r="E17" s="208">
        <v>-2.0129000000000001E-2</v>
      </c>
      <c r="F17" s="208">
        <v>-2.0333E-2</v>
      </c>
      <c r="G17" s="208">
        <v>-2.1580999999999999E-2</v>
      </c>
      <c r="H17" s="208">
        <v>-2.1132999999999999E-2</v>
      </c>
      <c r="I17" s="208">
        <v>-2.1807E-2</v>
      </c>
      <c r="J17" s="208">
        <v>-2.2225999999999999E-2</v>
      </c>
      <c r="K17" s="208">
        <v>-2.0767000000000001E-2</v>
      </c>
      <c r="L17" s="208">
        <v>-2.0032000000000001E-2</v>
      </c>
      <c r="M17" s="208">
        <v>-2.0433E-2</v>
      </c>
      <c r="N17" s="208">
        <v>-1.9903000000000001E-2</v>
      </c>
      <c r="O17" s="208">
        <v>-2.0226000000000001E-2</v>
      </c>
      <c r="P17" s="208">
        <v>-2.0678999999999999E-2</v>
      </c>
      <c r="Q17" s="208">
        <v>-1.9193999999999999E-2</v>
      </c>
      <c r="R17" s="208">
        <v>-1.9833E-2</v>
      </c>
      <c r="S17" s="208">
        <v>-2.0289999999999999E-2</v>
      </c>
      <c r="T17" s="208">
        <v>-2.1132999999999999E-2</v>
      </c>
      <c r="U17" s="208">
        <v>-2.1225999999999998E-2</v>
      </c>
      <c r="V17" s="208">
        <v>-2.0903000000000001E-2</v>
      </c>
      <c r="W17" s="208">
        <v>-2.01E-2</v>
      </c>
      <c r="X17" s="208">
        <v>-2.0645E-2</v>
      </c>
      <c r="Y17" s="208">
        <v>-2.1100000000000001E-2</v>
      </c>
      <c r="Z17" s="208">
        <v>-2.1451999999999999E-2</v>
      </c>
      <c r="AA17" s="208">
        <v>-2.0516E-2</v>
      </c>
      <c r="AB17" s="208">
        <v>-1.9827999999999998E-2</v>
      </c>
      <c r="AC17" s="208">
        <v>-1.8096999999999999E-2</v>
      </c>
      <c r="AD17" s="208">
        <v>-1.1133000000000001E-2</v>
      </c>
      <c r="AE17" s="208">
        <v>-1.3644999999999999E-2</v>
      </c>
      <c r="AF17" s="208">
        <v>-1.7867000000000001E-2</v>
      </c>
      <c r="AG17" s="208">
        <v>-1.9484000000000001E-2</v>
      </c>
      <c r="AH17" s="208">
        <v>-1.8903E-2</v>
      </c>
      <c r="AI17" s="208">
        <v>-1.9266999999999999E-2</v>
      </c>
      <c r="AJ17" s="208">
        <v>-2.0487999999999999E-2</v>
      </c>
      <c r="AK17" s="208">
        <v>-2.1024000000000001E-2</v>
      </c>
      <c r="AL17" s="208">
        <v>-2.0570999999999999E-2</v>
      </c>
      <c r="AM17" s="208">
        <v>-1.9290000000000002E-2</v>
      </c>
      <c r="AN17" s="208">
        <v>-1.8034999999999999E-2</v>
      </c>
      <c r="AO17" s="208">
        <v>-2.0580000000000001E-2</v>
      </c>
      <c r="AP17" s="208">
        <v>-2.0840999999999998E-2</v>
      </c>
      <c r="AQ17" s="208">
        <v>-2.2585999999999998E-2</v>
      </c>
      <c r="AR17" s="208">
        <v>-2.3736E-2</v>
      </c>
      <c r="AS17" s="208">
        <v>-2.3307999999999999E-2</v>
      </c>
      <c r="AT17" s="208">
        <v>-2.1700000000000001E-2</v>
      </c>
      <c r="AU17" s="208">
        <v>-2.1634E-2</v>
      </c>
      <c r="AV17" s="208">
        <v>-2.2270000000000002E-2</v>
      </c>
      <c r="AW17" s="208">
        <v>-2.3401999999999999E-2</v>
      </c>
      <c r="AX17" s="208">
        <v>-2.3396E-2</v>
      </c>
      <c r="AY17" s="208">
        <v>-2.2343999999999999E-2</v>
      </c>
      <c r="AZ17" s="208">
        <v>-2.1153000000000002E-2</v>
      </c>
      <c r="BA17" s="208">
        <v>-2.2384999999999999E-2</v>
      </c>
      <c r="BB17" s="208">
        <v>-1.9178000000000001E-2</v>
      </c>
      <c r="BC17" s="208">
        <v>-1.9730600000000001E-2</v>
      </c>
      <c r="BD17" s="324">
        <v>-1.9764299999999999E-2</v>
      </c>
      <c r="BE17" s="324">
        <v>-2.00088E-2</v>
      </c>
      <c r="BF17" s="324">
        <v>-1.99638E-2</v>
      </c>
      <c r="BG17" s="324">
        <v>-1.97237E-2</v>
      </c>
      <c r="BH17" s="324">
        <v>-1.9762600000000002E-2</v>
      </c>
      <c r="BI17" s="324">
        <v>-2.05031E-2</v>
      </c>
      <c r="BJ17" s="324">
        <v>-2.0403399999999999E-2</v>
      </c>
      <c r="BK17" s="324">
        <v>-1.9654600000000001E-2</v>
      </c>
      <c r="BL17" s="324">
        <v>-1.9666200000000002E-2</v>
      </c>
      <c r="BM17" s="324">
        <v>-1.9635099999999999E-2</v>
      </c>
      <c r="BN17" s="324">
        <v>-1.9381200000000001E-2</v>
      </c>
      <c r="BO17" s="324">
        <v>-1.9989E-2</v>
      </c>
      <c r="BP17" s="324">
        <v>-2.02221E-2</v>
      </c>
      <c r="BQ17" s="324">
        <v>-1.98675E-2</v>
      </c>
      <c r="BR17" s="324">
        <v>-1.9800499999999999E-2</v>
      </c>
      <c r="BS17" s="324">
        <v>-1.9607599999999999E-2</v>
      </c>
      <c r="BT17" s="324">
        <v>-1.9706700000000001E-2</v>
      </c>
      <c r="BU17" s="324">
        <v>-2.0535600000000001E-2</v>
      </c>
      <c r="BV17" s="324">
        <v>-2.0577600000000001E-2</v>
      </c>
    </row>
    <row r="18" spans="1:74" ht="10" x14ac:dyDescent="0.2">
      <c r="A18" s="565"/>
      <c r="B18" s="566"/>
      <c r="C18" s="158"/>
      <c r="D18" s="158"/>
      <c r="E18" s="158"/>
      <c r="F18" s="158"/>
      <c r="G18" s="158"/>
      <c r="H18" s="158"/>
      <c r="I18" s="158"/>
      <c r="J18" s="158"/>
      <c r="K18" s="158"/>
      <c r="L18" s="158"/>
      <c r="M18" s="158"/>
      <c r="N18" s="158"/>
      <c r="O18" s="158"/>
      <c r="P18" s="158"/>
      <c r="Q18" s="158"/>
      <c r="R18" s="158"/>
      <c r="S18" s="158"/>
      <c r="T18" s="158"/>
      <c r="U18" s="158"/>
      <c r="V18" s="158"/>
      <c r="W18" s="158"/>
      <c r="X18" s="158"/>
      <c r="Y18" s="158"/>
      <c r="Z18" s="158"/>
      <c r="AA18" s="158"/>
      <c r="AB18" s="158"/>
      <c r="AC18" s="158"/>
      <c r="AD18" s="158"/>
      <c r="AE18" s="158"/>
      <c r="AF18" s="158"/>
      <c r="AG18" s="158"/>
      <c r="AH18" s="158"/>
      <c r="AI18" s="158"/>
      <c r="AJ18" s="158"/>
      <c r="AK18" s="158"/>
      <c r="AL18" s="158"/>
      <c r="AM18" s="158"/>
      <c r="AN18" s="158"/>
      <c r="AO18" s="158"/>
      <c r="AP18" s="158"/>
      <c r="AQ18" s="158"/>
      <c r="AR18" s="158"/>
      <c r="AS18" s="158"/>
      <c r="AT18" s="158"/>
      <c r="AU18" s="158"/>
      <c r="AV18" s="158"/>
      <c r="AW18" s="158"/>
      <c r="AX18" s="158"/>
      <c r="AY18" s="158"/>
      <c r="AZ18" s="158"/>
      <c r="BA18" s="158"/>
      <c r="BB18" s="158"/>
      <c r="BC18" s="158"/>
      <c r="BD18" s="364"/>
      <c r="BE18" s="364"/>
      <c r="BF18" s="364"/>
      <c r="BG18" s="364"/>
      <c r="BH18" s="364"/>
      <c r="BI18" s="364"/>
      <c r="BJ18" s="364"/>
      <c r="BK18" s="364"/>
      <c r="BL18" s="364"/>
      <c r="BM18" s="364"/>
      <c r="BN18" s="364"/>
      <c r="BO18" s="364"/>
      <c r="BP18" s="364"/>
      <c r="BQ18" s="364"/>
      <c r="BR18" s="364"/>
      <c r="BS18" s="364"/>
      <c r="BT18" s="364"/>
      <c r="BU18" s="364"/>
      <c r="BV18" s="364"/>
    </row>
    <row r="19" spans="1:74" x14ac:dyDescent="0.25">
      <c r="A19" s="564"/>
      <c r="B19" s="154" t="s">
        <v>938</v>
      </c>
      <c r="C19" s="158"/>
      <c r="D19" s="158"/>
      <c r="E19" s="158"/>
      <c r="F19" s="158"/>
      <c r="G19" s="158"/>
      <c r="H19" s="158"/>
      <c r="I19" s="158"/>
      <c r="J19" s="158"/>
      <c r="K19" s="158"/>
      <c r="L19" s="158"/>
      <c r="M19" s="158"/>
      <c r="N19" s="158"/>
      <c r="O19" s="158"/>
      <c r="P19" s="158"/>
      <c r="Q19" s="158"/>
      <c r="R19" s="158"/>
      <c r="S19" s="158"/>
      <c r="T19" s="158"/>
      <c r="U19" s="158"/>
      <c r="V19" s="158"/>
      <c r="W19" s="158"/>
      <c r="X19" s="158"/>
      <c r="Y19" s="158"/>
      <c r="Z19" s="158"/>
      <c r="AA19" s="158"/>
      <c r="AB19" s="158"/>
      <c r="AC19" s="158"/>
      <c r="AD19" s="158"/>
      <c r="AE19" s="158"/>
      <c r="AF19" s="158"/>
      <c r="AG19" s="158"/>
      <c r="AH19" s="158"/>
      <c r="AI19" s="158"/>
      <c r="AJ19" s="158"/>
      <c r="AK19" s="158"/>
      <c r="AL19" s="158"/>
      <c r="AM19" s="158"/>
      <c r="AN19" s="158"/>
      <c r="AO19" s="158"/>
      <c r="AP19" s="158"/>
      <c r="AQ19" s="158"/>
      <c r="AR19" s="158"/>
      <c r="AS19" s="158"/>
      <c r="AT19" s="158"/>
      <c r="AU19" s="158"/>
      <c r="AV19" s="158"/>
      <c r="AW19" s="158"/>
      <c r="AX19" s="158"/>
      <c r="AY19" s="158"/>
      <c r="AZ19" s="158"/>
      <c r="BA19" s="158"/>
      <c r="BB19" s="158"/>
      <c r="BC19" s="158"/>
      <c r="BD19" s="364"/>
      <c r="BE19" s="364"/>
      <c r="BF19" s="364"/>
      <c r="BG19" s="364"/>
      <c r="BH19" s="364"/>
      <c r="BI19" s="364"/>
      <c r="BJ19" s="364"/>
      <c r="BK19" s="364"/>
      <c r="BL19" s="364"/>
      <c r="BM19" s="364"/>
      <c r="BN19" s="364"/>
      <c r="BO19" s="364"/>
      <c r="BP19" s="364"/>
      <c r="BQ19" s="364"/>
      <c r="BR19" s="364"/>
      <c r="BS19" s="364"/>
      <c r="BT19" s="364"/>
      <c r="BU19" s="364"/>
      <c r="BV19" s="364"/>
    </row>
    <row r="20" spans="1:74" x14ac:dyDescent="0.25">
      <c r="A20" s="565" t="s">
        <v>939</v>
      </c>
      <c r="B20" s="566" t="s">
        <v>940</v>
      </c>
      <c r="C20" s="208">
        <v>-0.184973</v>
      </c>
      <c r="D20" s="208">
        <v>-0.24562999999999999</v>
      </c>
      <c r="E20" s="208">
        <v>-0.21654799999999999</v>
      </c>
      <c r="F20" s="208">
        <v>-0.30287500000000001</v>
      </c>
      <c r="G20" s="208">
        <v>-0.284306</v>
      </c>
      <c r="H20" s="208">
        <v>-0.26764500000000002</v>
      </c>
      <c r="I20" s="208">
        <v>-0.210894</v>
      </c>
      <c r="J20" s="208">
        <v>-0.28439799999999998</v>
      </c>
      <c r="K20" s="208">
        <v>-0.285329</v>
      </c>
      <c r="L20" s="208">
        <v>-0.26346900000000001</v>
      </c>
      <c r="M20" s="208">
        <v>-0.27021800000000001</v>
      </c>
      <c r="N20" s="208">
        <v>-0.257023</v>
      </c>
      <c r="O20" s="208">
        <v>-0.26598300000000002</v>
      </c>
      <c r="P20" s="208">
        <v>-0.25472499999999998</v>
      </c>
      <c r="Q20" s="208">
        <v>-0.245562</v>
      </c>
      <c r="R20" s="208">
        <v>-0.25165999999999999</v>
      </c>
      <c r="S20" s="208">
        <v>-0.28347899999999998</v>
      </c>
      <c r="T20" s="208">
        <v>-0.27490900000000001</v>
      </c>
      <c r="U20" s="208">
        <v>-0.27798800000000001</v>
      </c>
      <c r="V20" s="208">
        <v>-0.31239800000000001</v>
      </c>
      <c r="W20" s="208">
        <v>-0.24643300000000001</v>
      </c>
      <c r="X20" s="208">
        <v>-0.33849000000000001</v>
      </c>
      <c r="Y20" s="208">
        <v>-0.26636700000000002</v>
      </c>
      <c r="Z20" s="208">
        <v>-0.30124299999999998</v>
      </c>
      <c r="AA20" s="208">
        <v>-0.32342599999999999</v>
      </c>
      <c r="AB20" s="208">
        <v>-0.27740300000000001</v>
      </c>
      <c r="AC20" s="208">
        <v>-0.29536699999999999</v>
      </c>
      <c r="AD20" s="208">
        <v>-0.229573</v>
      </c>
      <c r="AE20" s="208">
        <v>-0.240928</v>
      </c>
      <c r="AF20" s="208">
        <v>-0.26357599999999998</v>
      </c>
      <c r="AG20" s="208">
        <v>-0.25139899999999998</v>
      </c>
      <c r="AH20" s="208">
        <v>-0.30333300000000002</v>
      </c>
      <c r="AI20" s="208">
        <v>-0.23763400000000001</v>
      </c>
      <c r="AJ20" s="208">
        <v>-0.29858400000000002</v>
      </c>
      <c r="AK20" s="208">
        <v>-0.26036799999999999</v>
      </c>
      <c r="AL20" s="208">
        <v>-0.26413900000000001</v>
      </c>
      <c r="AM20" s="208">
        <v>-0.34467599999999998</v>
      </c>
      <c r="AN20" s="208">
        <v>-0.32552799999999998</v>
      </c>
      <c r="AO20" s="208">
        <v>-0.37209199999999998</v>
      </c>
      <c r="AP20" s="208">
        <v>-0.40580699999999997</v>
      </c>
      <c r="AQ20" s="208">
        <v>-0.36702099999999999</v>
      </c>
      <c r="AR20" s="208">
        <v>-0.40155400000000002</v>
      </c>
      <c r="AS20" s="208">
        <v>-0.33432499999999998</v>
      </c>
      <c r="AT20" s="208">
        <v>-0.51706200000000002</v>
      </c>
      <c r="AU20" s="208">
        <v>-0.36277900000000002</v>
      </c>
      <c r="AV20" s="208">
        <v>-0.50733899999999998</v>
      </c>
      <c r="AW20" s="208">
        <v>-0.47655799999999998</v>
      </c>
      <c r="AX20" s="208">
        <v>-0.43065199999999998</v>
      </c>
      <c r="AY20" s="208">
        <v>-0.50758300000000001</v>
      </c>
      <c r="AZ20" s="208">
        <v>-0.46747899999999998</v>
      </c>
      <c r="BA20" s="208">
        <v>-0.52847100000000002</v>
      </c>
      <c r="BB20" s="208">
        <v>-0.42254000000000003</v>
      </c>
      <c r="BC20" s="208">
        <v>-0.3690524</v>
      </c>
      <c r="BD20" s="324">
        <v>-0.3916577</v>
      </c>
      <c r="BE20" s="324">
        <v>-0.37765460000000001</v>
      </c>
      <c r="BF20" s="324">
        <v>-0.40195700000000001</v>
      </c>
      <c r="BG20" s="324">
        <v>-0.41102</v>
      </c>
      <c r="BH20" s="324">
        <v>-0.40813850000000002</v>
      </c>
      <c r="BI20" s="324">
        <v>-0.44737490000000002</v>
      </c>
      <c r="BJ20" s="324">
        <v>-0.46273560000000002</v>
      </c>
      <c r="BK20" s="324">
        <v>-0.47602129999999998</v>
      </c>
      <c r="BL20" s="324">
        <v>-0.46094439999999998</v>
      </c>
      <c r="BM20" s="324">
        <v>-0.45179649999999999</v>
      </c>
      <c r="BN20" s="324">
        <v>-0.44600820000000002</v>
      </c>
      <c r="BO20" s="324">
        <v>-0.47085690000000002</v>
      </c>
      <c r="BP20" s="324">
        <v>-0.46463680000000002</v>
      </c>
      <c r="BQ20" s="324">
        <v>-0.4534029</v>
      </c>
      <c r="BR20" s="324">
        <v>-0.4697732</v>
      </c>
      <c r="BS20" s="324">
        <v>-0.45909240000000001</v>
      </c>
      <c r="BT20" s="324">
        <v>-0.46112189999999997</v>
      </c>
      <c r="BU20" s="324">
        <v>-0.45912199999999997</v>
      </c>
      <c r="BV20" s="324">
        <v>-0.46536509999999998</v>
      </c>
    </row>
    <row r="21" spans="1:74" x14ac:dyDescent="0.25">
      <c r="A21" s="565" t="s">
        <v>941</v>
      </c>
      <c r="B21" s="566" t="s">
        <v>950</v>
      </c>
      <c r="C21" s="208">
        <v>-0.60976799999999998</v>
      </c>
      <c r="D21" s="208">
        <v>-0.62160599999999999</v>
      </c>
      <c r="E21" s="208">
        <v>-0.71706999999999999</v>
      </c>
      <c r="F21" s="208">
        <v>-0.73491899999999999</v>
      </c>
      <c r="G21" s="208">
        <v>-0.86770599999999998</v>
      </c>
      <c r="H21" s="208">
        <v>-0.77149299999999998</v>
      </c>
      <c r="I21" s="208">
        <v>-0.94977900000000004</v>
      </c>
      <c r="J21" s="208">
        <v>-0.91164299999999998</v>
      </c>
      <c r="K21" s="208">
        <v>-0.69972199999999996</v>
      </c>
      <c r="L21" s="208">
        <v>-0.78050200000000003</v>
      </c>
      <c r="M21" s="208">
        <v>-0.86913300000000004</v>
      </c>
      <c r="N21" s="208">
        <v>-0.95758699999999997</v>
      </c>
      <c r="O21" s="208">
        <v>-0.80049899999999996</v>
      </c>
      <c r="P21" s="208">
        <v>-0.70601499999999995</v>
      </c>
      <c r="Q21" s="208">
        <v>-0.73214999999999997</v>
      </c>
      <c r="R21" s="208">
        <v>-1.023512</v>
      </c>
      <c r="S21" s="208">
        <v>-0.95669999999999999</v>
      </c>
      <c r="T21" s="208">
        <v>-1.0334300000000001</v>
      </c>
      <c r="U21" s="208">
        <v>-1.066152</v>
      </c>
      <c r="V21" s="208">
        <v>-0.913327</v>
      </c>
      <c r="W21" s="208">
        <v>-1.0048490000000001</v>
      </c>
      <c r="X21" s="208">
        <v>-1.0374110000000001</v>
      </c>
      <c r="Y21" s="208">
        <v>-1.0142910000000001</v>
      </c>
      <c r="Z21" s="208">
        <v>-1.0858749999999999</v>
      </c>
      <c r="AA21" s="208">
        <v>-1.0311790000000001</v>
      </c>
      <c r="AB21" s="208">
        <v>-1.0643549999999999</v>
      </c>
      <c r="AC21" s="208">
        <v>-1.137583</v>
      </c>
      <c r="AD21" s="208">
        <v>-1.1718329999999999</v>
      </c>
      <c r="AE21" s="208">
        <v>-0.95726100000000003</v>
      </c>
      <c r="AF21" s="208">
        <v>-1.1572720000000001</v>
      </c>
      <c r="AG21" s="208">
        <v>-1.134045</v>
      </c>
      <c r="AH21" s="208">
        <v>-1.033169</v>
      </c>
      <c r="AI21" s="208">
        <v>-1.013131</v>
      </c>
      <c r="AJ21" s="208">
        <v>-1.2844390000000001</v>
      </c>
      <c r="AK21" s="208">
        <v>-1.181886</v>
      </c>
      <c r="AL21" s="208">
        <v>-1.457379</v>
      </c>
      <c r="AM21" s="208">
        <v>-1.2856270000000001</v>
      </c>
      <c r="AN21" s="208">
        <v>-1.024092</v>
      </c>
      <c r="AO21" s="208">
        <v>-1.0007200000000001</v>
      </c>
      <c r="AP21" s="208">
        <v>-1.269058</v>
      </c>
      <c r="AQ21" s="208">
        <v>-1.1588259999999999</v>
      </c>
      <c r="AR21" s="208">
        <v>-1.2512639999999999</v>
      </c>
      <c r="AS21" s="208">
        <v>-1.2423070000000001</v>
      </c>
      <c r="AT21" s="208">
        <v>-1.156668</v>
      </c>
      <c r="AU21" s="208">
        <v>-1.169055</v>
      </c>
      <c r="AV21" s="208">
        <v>-1.1488309999999999</v>
      </c>
      <c r="AW21" s="208">
        <v>-1.256877</v>
      </c>
      <c r="AX21" s="208">
        <v>-1.1956009999999999</v>
      </c>
      <c r="AY21" s="208">
        <v>-1.163861</v>
      </c>
      <c r="AZ21" s="208">
        <v>-1.047396</v>
      </c>
      <c r="BA21" s="208">
        <v>-1.3138069999999999</v>
      </c>
      <c r="BB21" s="208">
        <v>-1.3111666666999999</v>
      </c>
      <c r="BC21" s="208">
        <v>-1.2714824194000001</v>
      </c>
      <c r="BD21" s="324">
        <v>-1.2646869999999999</v>
      </c>
      <c r="BE21" s="324">
        <v>-1.3011569999999999</v>
      </c>
      <c r="BF21" s="324">
        <v>-1.2210479999999999</v>
      </c>
      <c r="BG21" s="324">
        <v>-1.3142849999999999</v>
      </c>
      <c r="BH21" s="324">
        <v>-1.354071</v>
      </c>
      <c r="BI21" s="324">
        <v>-1.3430120000000001</v>
      </c>
      <c r="BJ21" s="324">
        <v>-1.34232</v>
      </c>
      <c r="BK21" s="324">
        <v>-1.319445</v>
      </c>
      <c r="BL21" s="324">
        <v>-1.2975300000000001</v>
      </c>
      <c r="BM21" s="324">
        <v>-1.2255769999999999</v>
      </c>
      <c r="BN21" s="324">
        <v>-1.330295</v>
      </c>
      <c r="BO21" s="324">
        <v>-1.341709</v>
      </c>
      <c r="BP21" s="324">
        <v>-1.3804780000000001</v>
      </c>
      <c r="BQ21" s="324">
        <v>-1.4028959999999999</v>
      </c>
      <c r="BR21" s="324">
        <v>-1.363739</v>
      </c>
      <c r="BS21" s="324">
        <v>-1.3416360000000001</v>
      </c>
      <c r="BT21" s="324">
        <v>-1.405003</v>
      </c>
      <c r="BU21" s="324">
        <v>-1.401589</v>
      </c>
      <c r="BV21" s="324">
        <v>-1.3901349999999999</v>
      </c>
    </row>
    <row r="22" spans="1:74" x14ac:dyDescent="0.25">
      <c r="A22" s="565" t="s">
        <v>942</v>
      </c>
      <c r="B22" s="566" t="s">
        <v>943</v>
      </c>
      <c r="C22" s="208">
        <v>-0.20010900000000001</v>
      </c>
      <c r="D22" s="208">
        <v>-0.137271</v>
      </c>
      <c r="E22" s="208">
        <v>-0.121147</v>
      </c>
      <c r="F22" s="208">
        <v>-0.233844</v>
      </c>
      <c r="G22" s="208">
        <v>-0.20894399999999999</v>
      </c>
      <c r="H22" s="208">
        <v>-0.20555799999999999</v>
      </c>
      <c r="I22" s="208">
        <v>-0.17005400000000001</v>
      </c>
      <c r="J22" s="208">
        <v>-0.145651</v>
      </c>
      <c r="K22" s="208">
        <v>-0.24294499999999999</v>
      </c>
      <c r="L22" s="208">
        <v>-0.193769</v>
      </c>
      <c r="M22" s="208">
        <v>-0.15851499999999999</v>
      </c>
      <c r="N22" s="208">
        <v>-6.5434000000000006E-2</v>
      </c>
      <c r="O22" s="208">
        <v>-9.1320999999999999E-2</v>
      </c>
      <c r="P22" s="208">
        <v>-0.10777200000000001</v>
      </c>
      <c r="Q22" s="208">
        <v>-0.21798100000000001</v>
      </c>
      <c r="R22" s="208">
        <v>-0.27332000000000001</v>
      </c>
      <c r="S22" s="208">
        <v>-0.232178</v>
      </c>
      <c r="T22" s="208">
        <v>-0.25698599999999999</v>
      </c>
      <c r="U22" s="208">
        <v>-0.22805800000000001</v>
      </c>
      <c r="V22" s="208">
        <v>-0.27643699999999999</v>
      </c>
      <c r="W22" s="208">
        <v>-0.28084599999999998</v>
      </c>
      <c r="X22" s="208">
        <v>-0.28472599999999998</v>
      </c>
      <c r="Y22" s="208">
        <v>-0.25609900000000002</v>
      </c>
      <c r="Z22" s="208">
        <v>-0.2036</v>
      </c>
      <c r="AA22" s="208">
        <v>-0.27883000000000002</v>
      </c>
      <c r="AB22" s="208">
        <v>-0.331293</v>
      </c>
      <c r="AC22" s="208">
        <v>-0.289524</v>
      </c>
      <c r="AD22" s="208">
        <v>-0.33490199999999998</v>
      </c>
      <c r="AE22" s="208">
        <v>-0.33559699999999998</v>
      </c>
      <c r="AF22" s="208">
        <v>-0.26724599999999998</v>
      </c>
      <c r="AG22" s="208">
        <v>-0.35758299999999998</v>
      </c>
      <c r="AH22" s="208">
        <v>-0.36327700000000002</v>
      </c>
      <c r="AI22" s="208">
        <v>-0.309307</v>
      </c>
      <c r="AJ22" s="208">
        <v>-0.42966700000000002</v>
      </c>
      <c r="AK22" s="208">
        <v>-0.35767599999999999</v>
      </c>
      <c r="AL22" s="208">
        <v>-0.22337099999999999</v>
      </c>
      <c r="AM22" s="208">
        <v>-0.332455</v>
      </c>
      <c r="AN22" s="208">
        <v>-0.31145899999999999</v>
      </c>
      <c r="AO22" s="208">
        <v>-0.39510400000000001</v>
      </c>
      <c r="AP22" s="208">
        <v>-0.44107000000000002</v>
      </c>
      <c r="AQ22" s="208">
        <v>-0.42255500000000001</v>
      </c>
      <c r="AR22" s="208">
        <v>-0.34901799999999999</v>
      </c>
      <c r="AS22" s="208">
        <v>-0.431427</v>
      </c>
      <c r="AT22" s="208">
        <v>-0.41569299999999998</v>
      </c>
      <c r="AU22" s="208">
        <v>-0.29991899999999999</v>
      </c>
      <c r="AV22" s="208">
        <v>-0.398339</v>
      </c>
      <c r="AW22" s="208">
        <v>-0.32626699999999997</v>
      </c>
      <c r="AX22" s="208">
        <v>-0.29204400000000003</v>
      </c>
      <c r="AY22" s="208">
        <v>-0.20279</v>
      </c>
      <c r="AZ22" s="208">
        <v>-0.317776</v>
      </c>
      <c r="BA22" s="208">
        <v>-0.32987100000000003</v>
      </c>
      <c r="BB22" s="208">
        <v>-0.35149209999999997</v>
      </c>
      <c r="BC22" s="208">
        <v>-0.44034309999999999</v>
      </c>
      <c r="BD22" s="324">
        <v>-0.43118679999999998</v>
      </c>
      <c r="BE22" s="324">
        <v>-0.43953100000000001</v>
      </c>
      <c r="BF22" s="324">
        <v>-0.42997269999999999</v>
      </c>
      <c r="BG22" s="324">
        <v>-0.44310110000000003</v>
      </c>
      <c r="BH22" s="324">
        <v>-0.40871030000000003</v>
      </c>
      <c r="BI22" s="324">
        <v>-0.42250529999999997</v>
      </c>
      <c r="BJ22" s="324">
        <v>-0.40305970000000002</v>
      </c>
      <c r="BK22" s="324">
        <v>-0.38203320000000002</v>
      </c>
      <c r="BL22" s="324">
        <v>-0.42510009999999998</v>
      </c>
      <c r="BM22" s="324">
        <v>-0.47937800000000003</v>
      </c>
      <c r="BN22" s="324">
        <v>-0.50574479999999999</v>
      </c>
      <c r="BO22" s="324">
        <v>-0.51057450000000004</v>
      </c>
      <c r="BP22" s="324">
        <v>-0.52892159999999999</v>
      </c>
      <c r="BQ22" s="324">
        <v>-0.53028010000000003</v>
      </c>
      <c r="BR22" s="324">
        <v>-0.52204689999999998</v>
      </c>
      <c r="BS22" s="324">
        <v>-0.53024870000000002</v>
      </c>
      <c r="BT22" s="324">
        <v>-0.49721199999999999</v>
      </c>
      <c r="BU22" s="324">
        <v>-0.4956779</v>
      </c>
      <c r="BV22" s="324">
        <v>-0.47697790000000001</v>
      </c>
    </row>
    <row r="23" spans="1:74" x14ac:dyDescent="0.25">
      <c r="A23" s="565" t="s">
        <v>175</v>
      </c>
      <c r="B23" s="566" t="s">
        <v>944</v>
      </c>
      <c r="C23" s="208">
        <v>-0.18815299999999999</v>
      </c>
      <c r="D23" s="208">
        <v>-0.201179</v>
      </c>
      <c r="E23" s="208">
        <v>-0.155752</v>
      </c>
      <c r="F23" s="208">
        <v>-0.23050699999999999</v>
      </c>
      <c r="G23" s="208">
        <v>-0.23402700000000001</v>
      </c>
      <c r="H23" s="208">
        <v>-0.237952</v>
      </c>
      <c r="I23" s="208">
        <v>-0.171232</v>
      </c>
      <c r="J23" s="208">
        <v>-0.15843699999999999</v>
      </c>
      <c r="K23" s="208">
        <v>-0.182531</v>
      </c>
      <c r="L23" s="208">
        <v>-0.17830299999999999</v>
      </c>
      <c r="M23" s="208">
        <v>-0.133274</v>
      </c>
      <c r="N23" s="208">
        <v>-0.122686</v>
      </c>
      <c r="O23" s="208">
        <v>-0.106517</v>
      </c>
      <c r="P23" s="208">
        <v>-0.20202999999999999</v>
      </c>
      <c r="Q23" s="208">
        <v>-0.201677</v>
      </c>
      <c r="R23" s="208">
        <v>-0.16669999999999999</v>
      </c>
      <c r="S23" s="208">
        <v>-0.14588999999999999</v>
      </c>
      <c r="T23" s="208">
        <v>-0.12500700000000001</v>
      </c>
      <c r="U23" s="208">
        <v>-0.14049800000000001</v>
      </c>
      <c r="V23" s="208">
        <v>-0.15157499999999999</v>
      </c>
      <c r="W23" s="208">
        <v>-0.17624600000000001</v>
      </c>
      <c r="X23" s="208">
        <v>-0.22196099999999999</v>
      </c>
      <c r="Y23" s="208">
        <v>-0.25397700000000001</v>
      </c>
      <c r="Z23" s="208">
        <v>-0.16434199999999999</v>
      </c>
      <c r="AA23" s="208">
        <v>-0.28094599999999997</v>
      </c>
      <c r="AB23" s="208">
        <v>-0.36170099999999999</v>
      </c>
      <c r="AC23" s="208">
        <v>-0.183528</v>
      </c>
      <c r="AD23" s="208">
        <v>-0.27321200000000001</v>
      </c>
      <c r="AE23" s="208">
        <v>-0.13653999999999999</v>
      </c>
      <c r="AF23" s="208">
        <v>-0.17069400000000001</v>
      </c>
      <c r="AG23" s="208">
        <v>-0.16001599999999999</v>
      </c>
      <c r="AH23" s="208">
        <v>-0.12271899999999999</v>
      </c>
      <c r="AI23" s="208">
        <v>-0.20241999999999999</v>
      </c>
      <c r="AJ23" s="208">
        <v>-0.15822900000000001</v>
      </c>
      <c r="AK23" s="208">
        <v>-0.168792</v>
      </c>
      <c r="AL23" s="208">
        <v>-9.3992999999999993E-2</v>
      </c>
      <c r="AM23" s="208">
        <v>-0.18283099999999999</v>
      </c>
      <c r="AN23" s="208">
        <v>-0.27188899999999999</v>
      </c>
      <c r="AO23" s="208">
        <v>-0.21704300000000001</v>
      </c>
      <c r="AP23" s="208">
        <v>-0.21269199999999999</v>
      </c>
      <c r="AQ23" s="208">
        <v>-0.210814</v>
      </c>
      <c r="AR23" s="208">
        <v>-0.19833899999999999</v>
      </c>
      <c r="AS23" s="208">
        <v>-0.17002200000000001</v>
      </c>
      <c r="AT23" s="208">
        <v>-0.169568</v>
      </c>
      <c r="AU23" s="208">
        <v>-0.19476599999999999</v>
      </c>
      <c r="AV23" s="208">
        <v>-0.15921099999999999</v>
      </c>
      <c r="AW23" s="208">
        <v>-0.18712300000000001</v>
      </c>
      <c r="AX23" s="208">
        <v>-0.19608</v>
      </c>
      <c r="AY23" s="208">
        <v>-0.189223</v>
      </c>
      <c r="AZ23" s="208">
        <v>-0.175238</v>
      </c>
      <c r="BA23" s="208">
        <v>-0.15733</v>
      </c>
      <c r="BB23" s="208">
        <v>-0.1782367</v>
      </c>
      <c r="BC23" s="208">
        <v>-0.1627989</v>
      </c>
      <c r="BD23" s="324">
        <v>-0.17051549999999999</v>
      </c>
      <c r="BE23" s="324">
        <v>-0.17577909999999999</v>
      </c>
      <c r="BF23" s="324">
        <v>-0.17595169999999999</v>
      </c>
      <c r="BG23" s="324">
        <v>-0.17937800000000001</v>
      </c>
      <c r="BH23" s="324">
        <v>-0.1698981</v>
      </c>
      <c r="BI23" s="324">
        <v>-0.17020660000000001</v>
      </c>
      <c r="BJ23" s="324">
        <v>-0.16699539999999999</v>
      </c>
      <c r="BK23" s="324">
        <v>-0.2109442</v>
      </c>
      <c r="BL23" s="324">
        <v>-0.23956250000000001</v>
      </c>
      <c r="BM23" s="324">
        <v>-0.2290045</v>
      </c>
      <c r="BN23" s="324">
        <v>-0.23755580000000001</v>
      </c>
      <c r="BO23" s="324">
        <v>-0.24383949999999999</v>
      </c>
      <c r="BP23" s="324">
        <v>-0.24584039999999999</v>
      </c>
      <c r="BQ23" s="324">
        <v>-0.25695170000000001</v>
      </c>
      <c r="BR23" s="324">
        <v>-0.25173259999999997</v>
      </c>
      <c r="BS23" s="324">
        <v>-0.2568838</v>
      </c>
      <c r="BT23" s="324">
        <v>-0.24938170000000001</v>
      </c>
      <c r="BU23" s="324">
        <v>-0.2473032</v>
      </c>
      <c r="BV23" s="324">
        <v>-0.2453853</v>
      </c>
    </row>
    <row r="24" spans="1:74" ht="10" x14ac:dyDescent="0.2">
      <c r="A24" s="565"/>
      <c r="B24" s="566"/>
      <c r="C24" s="158"/>
      <c r="D24" s="158"/>
      <c r="E24" s="158"/>
      <c r="F24" s="158"/>
      <c r="G24" s="158"/>
      <c r="H24" s="158"/>
      <c r="I24" s="158"/>
      <c r="J24" s="158"/>
      <c r="K24" s="158"/>
      <c r="L24" s="158"/>
      <c r="M24" s="158"/>
      <c r="N24" s="158"/>
      <c r="O24" s="158"/>
      <c r="P24" s="158"/>
      <c r="Q24" s="158"/>
      <c r="R24" s="158"/>
      <c r="S24" s="158"/>
      <c r="T24" s="158"/>
      <c r="U24" s="158"/>
      <c r="V24" s="158"/>
      <c r="W24" s="158"/>
      <c r="X24" s="158"/>
      <c r="Y24" s="158"/>
      <c r="Z24" s="158"/>
      <c r="AA24" s="158"/>
      <c r="AB24" s="158"/>
      <c r="AC24" s="158"/>
      <c r="AD24" s="158"/>
      <c r="AE24" s="158"/>
      <c r="AF24" s="158"/>
      <c r="AG24" s="158"/>
      <c r="AH24" s="158"/>
      <c r="AI24" s="158"/>
      <c r="AJ24" s="158"/>
      <c r="AK24" s="158"/>
      <c r="AL24" s="158"/>
      <c r="AM24" s="158"/>
      <c r="AN24" s="158"/>
      <c r="AO24" s="158"/>
      <c r="AP24" s="158"/>
      <c r="AQ24" s="158"/>
      <c r="AR24" s="158"/>
      <c r="AS24" s="158"/>
      <c r="AT24" s="158"/>
      <c r="AU24" s="158"/>
      <c r="AV24" s="158"/>
      <c r="AW24" s="158"/>
      <c r="AX24" s="158"/>
      <c r="AY24" s="158"/>
      <c r="AZ24" s="158"/>
      <c r="BA24" s="158"/>
      <c r="BB24" s="158"/>
      <c r="BC24" s="158"/>
      <c r="BD24" s="364"/>
      <c r="BE24" s="364"/>
      <c r="BF24" s="364"/>
      <c r="BG24" s="364"/>
      <c r="BH24" s="364"/>
      <c r="BI24" s="364"/>
      <c r="BJ24" s="364"/>
      <c r="BK24" s="364"/>
      <c r="BL24" s="364"/>
      <c r="BM24" s="364"/>
      <c r="BN24" s="364"/>
      <c r="BO24" s="364"/>
      <c r="BP24" s="364"/>
      <c r="BQ24" s="364"/>
      <c r="BR24" s="364"/>
      <c r="BS24" s="364"/>
      <c r="BT24" s="364"/>
      <c r="BU24" s="364"/>
      <c r="BV24" s="364"/>
    </row>
    <row r="25" spans="1:74" x14ac:dyDescent="0.25">
      <c r="A25" s="564"/>
      <c r="B25" s="154" t="s">
        <v>945</v>
      </c>
      <c r="C25" s="158"/>
      <c r="D25" s="158"/>
      <c r="E25" s="158"/>
      <c r="F25" s="158"/>
      <c r="G25" s="158"/>
      <c r="H25" s="158"/>
      <c r="I25" s="158"/>
      <c r="J25" s="158"/>
      <c r="K25" s="158"/>
      <c r="L25" s="158"/>
      <c r="M25" s="158"/>
      <c r="N25" s="158"/>
      <c r="O25" s="158"/>
      <c r="P25" s="158"/>
      <c r="Q25" s="158"/>
      <c r="R25" s="158"/>
      <c r="S25" s="158"/>
      <c r="T25" s="158"/>
      <c r="U25" s="158"/>
      <c r="V25" s="158"/>
      <c r="W25" s="158"/>
      <c r="X25" s="158"/>
      <c r="Y25" s="158"/>
      <c r="Z25" s="158"/>
      <c r="AA25" s="158"/>
      <c r="AB25" s="158"/>
      <c r="AC25" s="158"/>
      <c r="AD25" s="158"/>
      <c r="AE25" s="158"/>
      <c r="AF25" s="158"/>
      <c r="AG25" s="158"/>
      <c r="AH25" s="158"/>
      <c r="AI25" s="158"/>
      <c r="AJ25" s="158"/>
      <c r="AK25" s="158"/>
      <c r="AL25" s="158"/>
      <c r="AM25" s="158"/>
      <c r="AN25" s="158"/>
      <c r="AO25" s="158"/>
      <c r="AP25" s="158"/>
      <c r="AQ25" s="158"/>
      <c r="AR25" s="158"/>
      <c r="AS25" s="158"/>
      <c r="AT25" s="158"/>
      <c r="AU25" s="158"/>
      <c r="AV25" s="158"/>
      <c r="AW25" s="158"/>
      <c r="AX25" s="158"/>
      <c r="AY25" s="158"/>
      <c r="AZ25" s="158"/>
      <c r="BA25" s="158"/>
      <c r="BB25" s="158"/>
      <c r="BC25" s="158"/>
      <c r="BD25" s="364"/>
      <c r="BE25" s="364"/>
      <c r="BF25" s="364"/>
      <c r="BG25" s="364"/>
      <c r="BH25" s="364"/>
      <c r="BI25" s="364"/>
      <c r="BJ25" s="364"/>
      <c r="BK25" s="364"/>
      <c r="BL25" s="364"/>
      <c r="BM25" s="364"/>
      <c r="BN25" s="364"/>
      <c r="BO25" s="364"/>
      <c r="BP25" s="364"/>
      <c r="BQ25" s="364"/>
      <c r="BR25" s="364"/>
      <c r="BS25" s="364"/>
      <c r="BT25" s="364"/>
      <c r="BU25" s="364"/>
      <c r="BV25" s="364"/>
    </row>
    <row r="26" spans="1:74" x14ac:dyDescent="0.25">
      <c r="A26" s="565" t="s">
        <v>946</v>
      </c>
      <c r="B26" s="566" t="s">
        <v>943</v>
      </c>
      <c r="C26" s="208">
        <v>0.47522599999999998</v>
      </c>
      <c r="D26" s="208">
        <v>0.4955</v>
      </c>
      <c r="E26" s="208">
        <v>0.396032</v>
      </c>
      <c r="F26" s="208">
        <v>0.33793299999999998</v>
      </c>
      <c r="G26" s="208">
        <v>0.29158099999999998</v>
      </c>
      <c r="H26" s="208">
        <v>0.28389999999999999</v>
      </c>
      <c r="I26" s="208">
        <v>0.26480700000000001</v>
      </c>
      <c r="J26" s="208">
        <v>0.30364600000000003</v>
      </c>
      <c r="K26" s="208">
        <v>0.39916600000000002</v>
      </c>
      <c r="L26" s="208">
        <v>0.50209700000000002</v>
      </c>
      <c r="M26" s="208">
        <v>0.58096599999999998</v>
      </c>
      <c r="N26" s="208">
        <v>0.58438699999999999</v>
      </c>
      <c r="O26" s="208">
        <v>0.53335500000000002</v>
      </c>
      <c r="P26" s="208">
        <v>0.456071</v>
      </c>
      <c r="Q26" s="208">
        <v>0.37861299999999998</v>
      </c>
      <c r="R26" s="208">
        <v>0.32503300000000002</v>
      </c>
      <c r="S26" s="208">
        <v>0.275613</v>
      </c>
      <c r="T26" s="208">
        <v>0.25883400000000001</v>
      </c>
      <c r="U26" s="208">
        <v>0.268484</v>
      </c>
      <c r="V26" s="208">
        <v>0.29877399999999998</v>
      </c>
      <c r="W26" s="208">
        <v>0.42036699999999999</v>
      </c>
      <c r="X26" s="208">
        <v>0.51129100000000005</v>
      </c>
      <c r="Y26" s="208">
        <v>0.5696</v>
      </c>
      <c r="Z26" s="208">
        <v>0.55051600000000001</v>
      </c>
      <c r="AA26" s="208">
        <v>0.53683899999999996</v>
      </c>
      <c r="AB26" s="208">
        <v>0.47444900000000001</v>
      </c>
      <c r="AC26" s="208">
        <v>0.37206499999999998</v>
      </c>
      <c r="AD26" s="208">
        <v>0.23130000000000001</v>
      </c>
      <c r="AE26" s="208">
        <v>0.240451</v>
      </c>
      <c r="AF26" s="208">
        <v>0.27343299999999998</v>
      </c>
      <c r="AG26" s="208">
        <v>0.29816100000000001</v>
      </c>
      <c r="AH26" s="208">
        <v>0.28458099999999997</v>
      </c>
      <c r="AI26" s="208">
        <v>0.37943300000000002</v>
      </c>
      <c r="AJ26" s="208">
        <v>0.46100000000000002</v>
      </c>
      <c r="AK26" s="208">
        <v>0.49673299999999998</v>
      </c>
      <c r="AL26" s="208">
        <v>0.45796799999999999</v>
      </c>
      <c r="AM26" s="208">
        <v>0.45383899999999999</v>
      </c>
      <c r="AN26" s="208">
        <v>0.36521399999999998</v>
      </c>
      <c r="AO26" s="208">
        <v>0.34628999999999999</v>
      </c>
      <c r="AP26" s="208">
        <v>0.29106700000000002</v>
      </c>
      <c r="AQ26" s="208">
        <v>0.29109699999999999</v>
      </c>
      <c r="AR26" s="208">
        <v>0.28246700000000002</v>
      </c>
      <c r="AS26" s="208">
        <v>0.28535500000000003</v>
      </c>
      <c r="AT26" s="208">
        <v>0.29206399999999999</v>
      </c>
      <c r="AU26" s="208">
        <v>0.35959999999999998</v>
      </c>
      <c r="AV26" s="208">
        <v>0.45777499999999999</v>
      </c>
      <c r="AW26" s="208">
        <v>0.52580000000000005</v>
      </c>
      <c r="AX26" s="208">
        <v>0.57403300000000002</v>
      </c>
      <c r="AY26" s="208">
        <v>0.50009700000000001</v>
      </c>
      <c r="AZ26" s="208">
        <v>0.454071</v>
      </c>
      <c r="BA26" s="208">
        <v>0.37709599999999999</v>
      </c>
      <c r="BB26" s="208">
        <v>0.30378519999999998</v>
      </c>
      <c r="BC26" s="208">
        <v>0.30008499999999999</v>
      </c>
      <c r="BD26" s="324">
        <v>0.28072750000000002</v>
      </c>
      <c r="BE26" s="324">
        <v>0.26399040000000001</v>
      </c>
      <c r="BF26" s="324">
        <v>0.30398839999999999</v>
      </c>
      <c r="BG26" s="324">
        <v>0.39989930000000001</v>
      </c>
      <c r="BH26" s="324">
        <v>0.45754109999999998</v>
      </c>
      <c r="BI26" s="324">
        <v>0.52163389999999998</v>
      </c>
      <c r="BJ26" s="324">
        <v>0.52498400000000001</v>
      </c>
      <c r="BK26" s="324">
        <v>0.50476480000000001</v>
      </c>
      <c r="BL26" s="324">
        <v>0.41616219999999998</v>
      </c>
      <c r="BM26" s="324">
        <v>0.35285179999999999</v>
      </c>
      <c r="BN26" s="324">
        <v>0.32111479999999998</v>
      </c>
      <c r="BO26" s="324">
        <v>0.27793970000000001</v>
      </c>
      <c r="BP26" s="324">
        <v>0.27374290000000001</v>
      </c>
      <c r="BQ26" s="324">
        <v>0.26388859999999997</v>
      </c>
      <c r="BR26" s="324">
        <v>0.29691830000000002</v>
      </c>
      <c r="BS26" s="324">
        <v>0.39760319999999999</v>
      </c>
      <c r="BT26" s="324">
        <v>0.45527479999999998</v>
      </c>
      <c r="BU26" s="324">
        <v>0.52606249999999999</v>
      </c>
      <c r="BV26" s="324">
        <v>0.53464460000000003</v>
      </c>
    </row>
    <row r="27" spans="1:74" x14ac:dyDescent="0.25">
      <c r="A27" s="565" t="s">
        <v>751</v>
      </c>
      <c r="B27" s="566" t="s">
        <v>944</v>
      </c>
      <c r="C27" s="208">
        <v>0.154645</v>
      </c>
      <c r="D27" s="208">
        <v>0.13375000000000001</v>
      </c>
      <c r="E27" s="208">
        <v>0.16006500000000001</v>
      </c>
      <c r="F27" s="208">
        <v>0.1593</v>
      </c>
      <c r="G27" s="208">
        <v>0.162129</v>
      </c>
      <c r="H27" s="208">
        <v>0.171767</v>
      </c>
      <c r="I27" s="208">
        <v>0.17751600000000001</v>
      </c>
      <c r="J27" s="208">
        <v>0.200548</v>
      </c>
      <c r="K27" s="208">
        <v>0.166267</v>
      </c>
      <c r="L27" s="208">
        <v>0.18454799999999999</v>
      </c>
      <c r="M27" s="208">
        <v>0.16536699999999999</v>
      </c>
      <c r="N27" s="208">
        <v>0.14758099999999999</v>
      </c>
      <c r="O27" s="208">
        <v>0.14158100000000001</v>
      </c>
      <c r="P27" s="208">
        <v>0.13564300000000001</v>
      </c>
      <c r="Q27" s="208">
        <v>0.13325799999999999</v>
      </c>
      <c r="R27" s="208">
        <v>0.16070000000000001</v>
      </c>
      <c r="S27" s="208">
        <v>0.18429000000000001</v>
      </c>
      <c r="T27" s="208">
        <v>0.17263300000000001</v>
      </c>
      <c r="U27" s="208">
        <v>0.179452</v>
      </c>
      <c r="V27" s="208">
        <v>0.18196799999999999</v>
      </c>
      <c r="W27" s="208">
        <v>0.18029999999999999</v>
      </c>
      <c r="X27" s="208">
        <v>0.200516</v>
      </c>
      <c r="Y27" s="208">
        <v>0.17403299999999999</v>
      </c>
      <c r="Z27" s="208">
        <v>0.165129</v>
      </c>
      <c r="AA27" s="208">
        <v>0.16106400000000001</v>
      </c>
      <c r="AB27" s="208">
        <v>0.16520599999999999</v>
      </c>
      <c r="AC27" s="208">
        <v>0.12683800000000001</v>
      </c>
      <c r="AD27" s="208">
        <v>8.5932999999999995E-2</v>
      </c>
      <c r="AE27" s="208">
        <v>9.5644999999999994E-2</v>
      </c>
      <c r="AF27" s="208">
        <v>0.12903300000000001</v>
      </c>
      <c r="AG27" s="208">
        <v>0.15764500000000001</v>
      </c>
      <c r="AH27" s="208">
        <v>0.13758000000000001</v>
      </c>
      <c r="AI27" s="208">
        <v>0.156833</v>
      </c>
      <c r="AJ27" s="208">
        <v>0.12590299999999999</v>
      </c>
      <c r="AK27" s="208">
        <v>0.14063300000000001</v>
      </c>
      <c r="AL27" s="208">
        <v>0.11258</v>
      </c>
      <c r="AM27" s="208">
        <v>0.13383800000000001</v>
      </c>
      <c r="AN27" s="208">
        <v>0.11332100000000001</v>
      </c>
      <c r="AO27" s="208">
        <v>0.16819300000000001</v>
      </c>
      <c r="AP27" s="208">
        <v>0.15976599999999999</v>
      </c>
      <c r="AQ27" s="208">
        <v>0.13916100000000001</v>
      </c>
      <c r="AR27" s="208">
        <v>0.131166</v>
      </c>
      <c r="AS27" s="208">
        <v>0.14622499999999999</v>
      </c>
      <c r="AT27" s="208">
        <v>0.14064499999999999</v>
      </c>
      <c r="AU27" s="208">
        <v>0.1792</v>
      </c>
      <c r="AV27" s="208">
        <v>0.22522500000000001</v>
      </c>
      <c r="AW27" s="208">
        <v>0.23669999999999999</v>
      </c>
      <c r="AX27" s="208">
        <v>0.22222500000000001</v>
      </c>
      <c r="AY27" s="208">
        <v>0.20396700000000001</v>
      </c>
      <c r="AZ27" s="208">
        <v>0.187643</v>
      </c>
      <c r="BA27" s="208">
        <v>0.203065</v>
      </c>
      <c r="BB27" s="208">
        <v>0.1869162</v>
      </c>
      <c r="BC27" s="208">
        <v>0.1801065</v>
      </c>
      <c r="BD27" s="324">
        <v>0.1826142</v>
      </c>
      <c r="BE27" s="324">
        <v>0.17737159999999999</v>
      </c>
      <c r="BF27" s="324">
        <v>0.18369479999999999</v>
      </c>
      <c r="BG27" s="324">
        <v>0.19671250000000001</v>
      </c>
      <c r="BH27" s="324">
        <v>0.19278980000000001</v>
      </c>
      <c r="BI27" s="324">
        <v>0.1817319</v>
      </c>
      <c r="BJ27" s="324">
        <v>0.17952589999999999</v>
      </c>
      <c r="BK27" s="324">
        <v>0.16202340000000001</v>
      </c>
      <c r="BL27" s="324">
        <v>0.17117109999999999</v>
      </c>
      <c r="BM27" s="324">
        <v>0.18441689999999999</v>
      </c>
      <c r="BN27" s="324">
        <v>0.17696329999999999</v>
      </c>
      <c r="BO27" s="324">
        <v>0.18482999999999999</v>
      </c>
      <c r="BP27" s="324">
        <v>0.18598100000000001</v>
      </c>
      <c r="BQ27" s="324">
        <v>0.17920659999999999</v>
      </c>
      <c r="BR27" s="324">
        <v>0.1862673</v>
      </c>
      <c r="BS27" s="324">
        <v>0.1984226</v>
      </c>
      <c r="BT27" s="324">
        <v>0.1940769</v>
      </c>
      <c r="BU27" s="324">
        <v>0.18119099999999999</v>
      </c>
      <c r="BV27" s="324">
        <v>0.17684830000000001</v>
      </c>
    </row>
    <row r="28" spans="1:74" ht="10" x14ac:dyDescent="0.2">
      <c r="A28" s="565"/>
      <c r="B28" s="566"/>
      <c r="C28" s="158"/>
      <c r="D28" s="158"/>
      <c r="E28" s="158"/>
      <c r="F28" s="158"/>
      <c r="G28" s="158"/>
      <c r="H28" s="158"/>
      <c r="I28" s="158"/>
      <c r="J28" s="158"/>
      <c r="K28" s="158"/>
      <c r="L28" s="158"/>
      <c r="M28" s="158"/>
      <c r="N28" s="158"/>
      <c r="O28" s="158"/>
      <c r="P28" s="158"/>
      <c r="Q28" s="158"/>
      <c r="R28" s="158"/>
      <c r="S28" s="158"/>
      <c r="T28" s="158"/>
      <c r="U28" s="158"/>
      <c r="V28" s="158"/>
      <c r="W28" s="158"/>
      <c r="X28" s="158"/>
      <c r="Y28" s="158"/>
      <c r="Z28" s="158"/>
      <c r="AA28" s="158"/>
      <c r="AB28" s="158"/>
      <c r="AC28" s="158"/>
      <c r="AD28" s="158"/>
      <c r="AE28" s="158"/>
      <c r="AF28" s="158"/>
      <c r="AG28" s="158"/>
      <c r="AH28" s="158"/>
      <c r="AI28" s="158"/>
      <c r="AJ28" s="158"/>
      <c r="AK28" s="158"/>
      <c r="AL28" s="158"/>
      <c r="AM28" s="158"/>
      <c r="AN28" s="158"/>
      <c r="AO28" s="158"/>
      <c r="AP28" s="158"/>
      <c r="AQ28" s="158"/>
      <c r="AR28" s="158"/>
      <c r="AS28" s="158"/>
      <c r="AT28" s="158"/>
      <c r="AU28" s="158"/>
      <c r="AV28" s="158"/>
      <c r="AW28" s="158"/>
      <c r="AX28" s="158"/>
      <c r="AY28" s="158"/>
      <c r="AZ28" s="158"/>
      <c r="BA28" s="158"/>
      <c r="BB28" s="158"/>
      <c r="BC28" s="158"/>
      <c r="BD28" s="364"/>
      <c r="BE28" s="364"/>
      <c r="BF28" s="364"/>
      <c r="BG28" s="364"/>
      <c r="BH28" s="364"/>
      <c r="BI28" s="364"/>
      <c r="BJ28" s="364"/>
      <c r="BK28" s="364"/>
      <c r="BL28" s="364"/>
      <c r="BM28" s="364"/>
      <c r="BN28" s="364"/>
      <c r="BO28" s="364"/>
      <c r="BP28" s="364"/>
      <c r="BQ28" s="364"/>
      <c r="BR28" s="364"/>
      <c r="BS28" s="364"/>
      <c r="BT28" s="364"/>
      <c r="BU28" s="364"/>
      <c r="BV28" s="364"/>
    </row>
    <row r="29" spans="1:74" x14ac:dyDescent="0.25">
      <c r="A29" s="564"/>
      <c r="B29" s="154" t="s">
        <v>947</v>
      </c>
      <c r="C29" s="158"/>
      <c r="D29" s="158"/>
      <c r="E29" s="158"/>
      <c r="F29" s="158"/>
      <c r="G29" s="158"/>
      <c r="H29" s="158"/>
      <c r="I29" s="158"/>
      <c r="J29" s="158"/>
      <c r="K29" s="158"/>
      <c r="L29" s="158"/>
      <c r="M29" s="158"/>
      <c r="N29" s="158"/>
      <c r="O29" s="158"/>
      <c r="P29" s="158"/>
      <c r="Q29" s="158"/>
      <c r="R29" s="158"/>
      <c r="S29" s="158"/>
      <c r="T29" s="158"/>
      <c r="U29" s="158"/>
      <c r="V29" s="158"/>
      <c r="W29" s="158"/>
      <c r="X29" s="158"/>
      <c r="Y29" s="158"/>
      <c r="Z29" s="158"/>
      <c r="AA29" s="158"/>
      <c r="AB29" s="158"/>
      <c r="AC29" s="158"/>
      <c r="AD29" s="158"/>
      <c r="AE29" s="158"/>
      <c r="AF29" s="158"/>
      <c r="AG29" s="158"/>
      <c r="AH29" s="158"/>
      <c r="AI29" s="158"/>
      <c r="AJ29" s="158"/>
      <c r="AK29" s="158"/>
      <c r="AL29" s="158"/>
      <c r="AM29" s="158"/>
      <c r="AN29" s="158"/>
      <c r="AO29" s="158"/>
      <c r="AP29" s="158"/>
      <c r="AQ29" s="158"/>
      <c r="AR29" s="158"/>
      <c r="AS29" s="158"/>
      <c r="AT29" s="158"/>
      <c r="AU29" s="158"/>
      <c r="AV29" s="158"/>
      <c r="AW29" s="158"/>
      <c r="AX29" s="158"/>
      <c r="AY29" s="158"/>
      <c r="AZ29" s="158"/>
      <c r="BA29" s="158"/>
      <c r="BB29" s="158"/>
      <c r="BC29" s="158"/>
      <c r="BD29" s="364"/>
      <c r="BE29" s="364"/>
      <c r="BF29" s="364"/>
      <c r="BG29" s="364"/>
      <c r="BH29" s="364"/>
      <c r="BI29" s="364"/>
      <c r="BJ29" s="364"/>
      <c r="BK29" s="364"/>
      <c r="BL29" s="364"/>
      <c r="BM29" s="364"/>
      <c r="BN29" s="364"/>
      <c r="BO29" s="364"/>
      <c r="BP29" s="364"/>
      <c r="BQ29" s="364"/>
      <c r="BR29" s="364"/>
      <c r="BS29" s="364"/>
      <c r="BT29" s="364"/>
      <c r="BU29" s="364"/>
      <c r="BV29" s="364"/>
    </row>
    <row r="30" spans="1:74" x14ac:dyDescent="0.25">
      <c r="A30" s="565" t="s">
        <v>948</v>
      </c>
      <c r="B30" s="566" t="s">
        <v>949</v>
      </c>
      <c r="C30" s="208">
        <v>1.472834</v>
      </c>
      <c r="D30" s="208">
        <v>1.324263</v>
      </c>
      <c r="E30" s="208">
        <v>1.538678</v>
      </c>
      <c r="F30" s="208">
        <v>1.5052909999999999</v>
      </c>
      <c r="G30" s="208">
        <v>1.417727</v>
      </c>
      <c r="H30" s="208">
        <v>1.468221</v>
      </c>
      <c r="I30" s="208">
        <v>1.5292669999999999</v>
      </c>
      <c r="J30" s="208">
        <v>1.537215</v>
      </c>
      <c r="K30" s="208">
        <v>1.4799709999999999</v>
      </c>
      <c r="L30" s="208">
        <v>1.4342090000000001</v>
      </c>
      <c r="M30" s="208">
        <v>1.5248820000000001</v>
      </c>
      <c r="N30" s="208">
        <v>1.508494</v>
      </c>
      <c r="O30" s="208">
        <v>1.6097589999999999</v>
      </c>
      <c r="P30" s="208">
        <v>1.6569529999999999</v>
      </c>
      <c r="Q30" s="208">
        <v>1.559599</v>
      </c>
      <c r="R30" s="208">
        <v>1.5908739999999999</v>
      </c>
      <c r="S30" s="208">
        <v>1.4883919999999999</v>
      </c>
      <c r="T30" s="208">
        <v>1.4213899999999999</v>
      </c>
      <c r="U30" s="208">
        <v>1.4921089999999999</v>
      </c>
      <c r="V30" s="208">
        <v>1.458215</v>
      </c>
      <c r="W30" s="208">
        <v>1.502934</v>
      </c>
      <c r="X30" s="208">
        <v>1.466961</v>
      </c>
      <c r="Y30" s="208">
        <v>1.5779669999999999</v>
      </c>
      <c r="Z30" s="208">
        <v>1.6286929999999999</v>
      </c>
      <c r="AA30" s="208">
        <v>1.711573</v>
      </c>
      <c r="AB30" s="208">
        <v>1.710561</v>
      </c>
      <c r="AC30" s="208">
        <v>1.7075359999999999</v>
      </c>
      <c r="AD30" s="208">
        <v>1.5965940000000001</v>
      </c>
      <c r="AE30" s="208">
        <v>1.682523</v>
      </c>
      <c r="AF30" s="208">
        <v>1.757223</v>
      </c>
      <c r="AG30" s="208">
        <v>1.8646</v>
      </c>
      <c r="AH30" s="208">
        <v>1.651635</v>
      </c>
      <c r="AI30" s="208">
        <v>1.488399</v>
      </c>
      <c r="AJ30" s="208">
        <v>1.6496409999999999</v>
      </c>
      <c r="AK30" s="208">
        <v>1.9094640000000001</v>
      </c>
      <c r="AL30" s="208">
        <v>1.887473</v>
      </c>
      <c r="AM30" s="208">
        <v>1.8654850000000001</v>
      </c>
      <c r="AN30" s="208">
        <v>1.2109000000000001</v>
      </c>
      <c r="AO30" s="208">
        <v>1.5066489999999999</v>
      </c>
      <c r="AP30" s="208">
        <v>1.7469589999999999</v>
      </c>
      <c r="AQ30" s="208">
        <v>1.897559</v>
      </c>
      <c r="AR30" s="208">
        <v>1.854579</v>
      </c>
      <c r="AS30" s="208">
        <v>1.79277</v>
      </c>
      <c r="AT30" s="208">
        <v>1.797453</v>
      </c>
      <c r="AU30" s="208">
        <v>1.801987</v>
      </c>
      <c r="AV30" s="208">
        <v>1.730596</v>
      </c>
      <c r="AW30" s="208">
        <v>1.8538079999999999</v>
      </c>
      <c r="AX30" s="208">
        <v>2.1163150000000002</v>
      </c>
      <c r="AY30" s="208">
        <v>2.0068999999999999</v>
      </c>
      <c r="AZ30" s="208">
        <v>1.972664</v>
      </c>
      <c r="BA30" s="208">
        <v>1.963819</v>
      </c>
      <c r="BB30" s="208">
        <v>2.004921</v>
      </c>
      <c r="BC30" s="208">
        <v>2.0165510000000002</v>
      </c>
      <c r="BD30" s="324">
        <v>2.0422910000000001</v>
      </c>
      <c r="BE30" s="324">
        <v>2.0593300000000001</v>
      </c>
      <c r="BF30" s="324">
        <v>2.0371329999999999</v>
      </c>
      <c r="BG30" s="324">
        <v>1.9890600000000001</v>
      </c>
      <c r="BH30" s="324">
        <v>2.054335</v>
      </c>
      <c r="BI30" s="324">
        <v>2.092571</v>
      </c>
      <c r="BJ30" s="324">
        <v>2.0896080000000001</v>
      </c>
      <c r="BK30" s="324">
        <v>2.070738</v>
      </c>
      <c r="BL30" s="324">
        <v>2.0905499999999999</v>
      </c>
      <c r="BM30" s="324">
        <v>2.097512</v>
      </c>
      <c r="BN30" s="324">
        <v>2.0837379999999999</v>
      </c>
      <c r="BO30" s="324">
        <v>2.097369</v>
      </c>
      <c r="BP30" s="324">
        <v>2.0913170000000001</v>
      </c>
      <c r="BQ30" s="324">
        <v>2.1038939999999999</v>
      </c>
      <c r="BR30" s="324">
        <v>2.112088</v>
      </c>
      <c r="BS30" s="324">
        <v>2.0975160000000002</v>
      </c>
      <c r="BT30" s="324">
        <v>2.1058819999999998</v>
      </c>
      <c r="BU30" s="324">
        <v>2.152984</v>
      </c>
      <c r="BV30" s="324">
        <v>2.151348</v>
      </c>
    </row>
    <row r="31" spans="1:74" x14ac:dyDescent="0.25">
      <c r="A31" s="565" t="s">
        <v>1087</v>
      </c>
      <c r="B31" s="566" t="s">
        <v>1089</v>
      </c>
      <c r="C31" s="208">
        <v>1.460877</v>
      </c>
      <c r="D31" s="208">
        <v>1.207109</v>
      </c>
      <c r="E31" s="208">
        <v>1.048994</v>
      </c>
      <c r="F31" s="208">
        <v>0.879081</v>
      </c>
      <c r="G31" s="208">
        <v>0.52387399999999995</v>
      </c>
      <c r="H31" s="208">
        <v>0.48810700000000001</v>
      </c>
      <c r="I31" s="208">
        <v>0.64760799999999996</v>
      </c>
      <c r="J31" s="208">
        <v>0.62484099999999998</v>
      </c>
      <c r="K31" s="208">
        <v>0.77087799999999995</v>
      </c>
      <c r="L31" s="208">
        <v>0.83762700000000001</v>
      </c>
      <c r="M31" s="208">
        <v>1.047334</v>
      </c>
      <c r="N31" s="208">
        <v>1.136736</v>
      </c>
      <c r="O31" s="208">
        <v>1.37205</v>
      </c>
      <c r="P31" s="208">
        <v>1.2367710000000001</v>
      </c>
      <c r="Q31" s="208">
        <v>0.96346299999999996</v>
      </c>
      <c r="R31" s="208">
        <v>0.65685400000000005</v>
      </c>
      <c r="S31" s="208">
        <v>0.55778399999999995</v>
      </c>
      <c r="T31" s="208">
        <v>0.52547100000000002</v>
      </c>
      <c r="U31" s="208">
        <v>0.590978</v>
      </c>
      <c r="V31" s="208">
        <v>0.54067200000000004</v>
      </c>
      <c r="W31" s="208">
        <v>0.76108399999999998</v>
      </c>
      <c r="X31" s="208">
        <v>0.89455700000000005</v>
      </c>
      <c r="Y31" s="208">
        <v>1.168509</v>
      </c>
      <c r="Z31" s="208">
        <v>1.1717379999999999</v>
      </c>
      <c r="AA31" s="208">
        <v>1.181208</v>
      </c>
      <c r="AB31" s="208">
        <v>1.2566790000000001</v>
      </c>
      <c r="AC31" s="208">
        <v>0.99173999999999995</v>
      </c>
      <c r="AD31" s="208">
        <v>0.66613299999999998</v>
      </c>
      <c r="AE31" s="208">
        <v>0.62525600000000003</v>
      </c>
      <c r="AF31" s="208">
        <v>0.43659399999999998</v>
      </c>
      <c r="AG31" s="208">
        <v>0.47702</v>
      </c>
      <c r="AH31" s="208">
        <v>0.59131500000000004</v>
      </c>
      <c r="AI31" s="208">
        <v>0.75750200000000001</v>
      </c>
      <c r="AJ31" s="208">
        <v>0.82252899999999995</v>
      </c>
      <c r="AK31" s="208">
        <v>0.972414</v>
      </c>
      <c r="AL31" s="208">
        <v>1.121653</v>
      </c>
      <c r="AM31" s="208">
        <v>1.199792</v>
      </c>
      <c r="AN31" s="208">
        <v>1.061264</v>
      </c>
      <c r="AO31" s="208">
        <v>1.0089250000000001</v>
      </c>
      <c r="AP31" s="208">
        <v>0.64624199999999998</v>
      </c>
      <c r="AQ31" s="208">
        <v>0.66907799999999995</v>
      </c>
      <c r="AR31" s="208">
        <v>0.62266999999999995</v>
      </c>
      <c r="AS31" s="208">
        <v>0.51485400000000003</v>
      </c>
      <c r="AT31" s="208">
        <v>0.71013800000000005</v>
      </c>
      <c r="AU31" s="208">
        <v>0.76747799999999999</v>
      </c>
      <c r="AV31" s="208">
        <v>0.752718</v>
      </c>
      <c r="AW31" s="208">
        <v>0.96819100000000002</v>
      </c>
      <c r="AX31" s="208">
        <v>1.16398</v>
      </c>
      <c r="AY31" s="208">
        <v>1.3194300000000001</v>
      </c>
      <c r="AZ31" s="208">
        <v>1.3610690000000001</v>
      </c>
      <c r="BA31" s="208">
        <v>0.81338600000000005</v>
      </c>
      <c r="BB31" s="208">
        <v>0.66422323333</v>
      </c>
      <c r="BC31" s="208">
        <v>0.49404584516</v>
      </c>
      <c r="BD31" s="324">
        <v>0.48292049999999997</v>
      </c>
      <c r="BE31" s="324">
        <v>0.4877997</v>
      </c>
      <c r="BF31" s="324">
        <v>0.59418760000000004</v>
      </c>
      <c r="BG31" s="324">
        <v>0.66592459999999998</v>
      </c>
      <c r="BH31" s="324">
        <v>0.81110570000000004</v>
      </c>
      <c r="BI31" s="324">
        <v>1.104115</v>
      </c>
      <c r="BJ31" s="324">
        <v>1.1805559999999999</v>
      </c>
      <c r="BK31" s="324">
        <v>1.3041069999999999</v>
      </c>
      <c r="BL31" s="324">
        <v>1.214717</v>
      </c>
      <c r="BM31" s="324">
        <v>1.0718080000000001</v>
      </c>
      <c r="BN31" s="324">
        <v>0.74610299999999996</v>
      </c>
      <c r="BO31" s="324">
        <v>0.59959320000000005</v>
      </c>
      <c r="BP31" s="324">
        <v>0.55029019999999995</v>
      </c>
      <c r="BQ31" s="324">
        <v>0.52463340000000003</v>
      </c>
      <c r="BR31" s="324">
        <v>0.60612969999999999</v>
      </c>
      <c r="BS31" s="324">
        <v>0.75940750000000001</v>
      </c>
      <c r="BT31" s="324">
        <v>0.83858460000000001</v>
      </c>
      <c r="BU31" s="324">
        <v>1.0014689999999999</v>
      </c>
      <c r="BV31" s="324">
        <v>1.2405409999999999</v>
      </c>
    </row>
    <row r="32" spans="1:74" x14ac:dyDescent="0.25">
      <c r="A32" s="565" t="s">
        <v>1088</v>
      </c>
      <c r="B32" s="566" t="s">
        <v>1090</v>
      </c>
      <c r="C32" s="208">
        <v>0.33109699999999997</v>
      </c>
      <c r="D32" s="208">
        <v>0.31246400000000002</v>
      </c>
      <c r="E32" s="208">
        <v>0.30625799999999997</v>
      </c>
      <c r="F32" s="208">
        <v>0.28766700000000001</v>
      </c>
      <c r="G32" s="208">
        <v>0.310645</v>
      </c>
      <c r="H32" s="208">
        <v>0.308033</v>
      </c>
      <c r="I32" s="208">
        <v>0.29435499999999998</v>
      </c>
      <c r="J32" s="208">
        <v>0.313581</v>
      </c>
      <c r="K32" s="208">
        <v>0.30226700000000001</v>
      </c>
      <c r="L32" s="208">
        <v>0.31454799999999999</v>
      </c>
      <c r="M32" s="208">
        <v>0.32803300000000002</v>
      </c>
      <c r="N32" s="208">
        <v>0.32509700000000002</v>
      </c>
      <c r="O32" s="208">
        <v>0.31983899999999998</v>
      </c>
      <c r="P32" s="208">
        <v>0.299286</v>
      </c>
      <c r="Q32" s="208">
        <v>0.26454800000000001</v>
      </c>
      <c r="R32" s="208">
        <v>0.28853299999999998</v>
      </c>
      <c r="S32" s="208">
        <v>0.302097</v>
      </c>
      <c r="T32" s="208">
        <v>0.31093300000000001</v>
      </c>
      <c r="U32" s="208">
        <v>0.29690299999999997</v>
      </c>
      <c r="V32" s="208">
        <v>0.29361300000000001</v>
      </c>
      <c r="W32" s="208">
        <v>0.28256700000000001</v>
      </c>
      <c r="X32" s="208">
        <v>0.316</v>
      </c>
      <c r="Y32" s="208">
        <v>0.30123299999999997</v>
      </c>
      <c r="Z32" s="208">
        <v>0.305871</v>
      </c>
      <c r="AA32" s="208">
        <v>0.283613</v>
      </c>
      <c r="AB32" s="208">
        <v>0.25779299999999999</v>
      </c>
      <c r="AC32" s="208">
        <v>0.25361299999999998</v>
      </c>
      <c r="AD32" s="208">
        <v>0.28076699999999999</v>
      </c>
      <c r="AE32" s="208">
        <v>0.27419399999999999</v>
      </c>
      <c r="AF32" s="208">
        <v>0.26313300000000001</v>
      </c>
      <c r="AG32" s="208">
        <v>0.27541900000000002</v>
      </c>
      <c r="AH32" s="208">
        <v>0.25916099999999997</v>
      </c>
      <c r="AI32" s="208">
        <v>0.28536699999999998</v>
      </c>
      <c r="AJ32" s="208">
        <v>0.29864499999999999</v>
      </c>
      <c r="AK32" s="208">
        <v>0.29993300000000001</v>
      </c>
      <c r="AL32" s="208">
        <v>0.29812899999999998</v>
      </c>
      <c r="AM32" s="208">
        <v>0.32264500000000002</v>
      </c>
      <c r="AN32" s="208">
        <v>0.26632099999999997</v>
      </c>
      <c r="AO32" s="208">
        <v>0.28158100000000003</v>
      </c>
      <c r="AP32" s="208">
        <v>0.31240000000000001</v>
      </c>
      <c r="AQ32" s="208">
        <v>0.33790300000000001</v>
      </c>
      <c r="AR32" s="208">
        <v>0.31786700000000001</v>
      </c>
      <c r="AS32" s="208">
        <v>0.31119400000000003</v>
      </c>
      <c r="AT32" s="208">
        <v>0.31103199999999998</v>
      </c>
      <c r="AU32" s="208">
        <v>0.28570000000000001</v>
      </c>
      <c r="AV32" s="208">
        <v>0.27641900000000003</v>
      </c>
      <c r="AW32" s="208">
        <v>0.31433299999999997</v>
      </c>
      <c r="AX32" s="208">
        <v>0.32351600000000003</v>
      </c>
      <c r="AY32" s="208">
        <v>0.29799999999999999</v>
      </c>
      <c r="AZ32" s="208">
        <v>0.29410700000000001</v>
      </c>
      <c r="BA32" s="208">
        <v>0.29493599999999998</v>
      </c>
      <c r="BB32" s="208">
        <v>0.29421009999999997</v>
      </c>
      <c r="BC32" s="208">
        <v>0.2973403</v>
      </c>
      <c r="BD32" s="324">
        <v>0.3015989</v>
      </c>
      <c r="BE32" s="324">
        <v>0.29422120000000002</v>
      </c>
      <c r="BF32" s="324">
        <v>0.2974734</v>
      </c>
      <c r="BG32" s="324">
        <v>0.2922749</v>
      </c>
      <c r="BH32" s="324">
        <v>0.27850940000000002</v>
      </c>
      <c r="BI32" s="324">
        <v>0.29162729999999998</v>
      </c>
      <c r="BJ32" s="324">
        <v>0.31893250000000001</v>
      </c>
      <c r="BK32" s="324">
        <v>0.30837900000000001</v>
      </c>
      <c r="BL32" s="324">
        <v>0.2879911</v>
      </c>
      <c r="BM32" s="324">
        <v>0.29765839999999999</v>
      </c>
      <c r="BN32" s="324">
        <v>0.29747180000000001</v>
      </c>
      <c r="BO32" s="324">
        <v>0.30131019999999997</v>
      </c>
      <c r="BP32" s="324">
        <v>0.3049886</v>
      </c>
      <c r="BQ32" s="324">
        <v>0.2984637</v>
      </c>
      <c r="BR32" s="324">
        <v>0.29730509999999999</v>
      </c>
      <c r="BS32" s="324">
        <v>0.29515720000000001</v>
      </c>
      <c r="BT32" s="324">
        <v>0.28036610000000001</v>
      </c>
      <c r="BU32" s="324">
        <v>0.29150999999999999</v>
      </c>
      <c r="BV32" s="324">
        <v>0.3097628</v>
      </c>
    </row>
    <row r="33" spans="1:77" x14ac:dyDescent="0.25">
      <c r="A33" s="565" t="s">
        <v>951</v>
      </c>
      <c r="B33" s="566" t="s">
        <v>943</v>
      </c>
      <c r="C33" s="208">
        <v>0.17447099999999999</v>
      </c>
      <c r="D33" s="208">
        <v>0.20183599999999999</v>
      </c>
      <c r="E33" s="208">
        <v>0.104724</v>
      </c>
      <c r="F33" s="208">
        <v>0.110489</v>
      </c>
      <c r="G33" s="208">
        <v>0.22557099999999999</v>
      </c>
      <c r="H33" s="208">
        <v>0.24834400000000001</v>
      </c>
      <c r="I33" s="208">
        <v>0.22997799999999999</v>
      </c>
      <c r="J33" s="208">
        <v>0.25734800000000002</v>
      </c>
      <c r="K33" s="208">
        <v>0.17168800000000001</v>
      </c>
      <c r="L33" s="208">
        <v>0.23813500000000001</v>
      </c>
      <c r="M33" s="208">
        <v>0.24745200000000001</v>
      </c>
      <c r="N33" s="208">
        <v>0.21782099999999999</v>
      </c>
      <c r="O33" s="208">
        <v>0.19319500000000001</v>
      </c>
      <c r="P33" s="208">
        <v>0.20058500000000001</v>
      </c>
      <c r="Q33" s="208">
        <v>0.183923</v>
      </c>
      <c r="R33" s="208">
        <v>0.17014599999999999</v>
      </c>
      <c r="S33" s="208">
        <v>0.211337</v>
      </c>
      <c r="T33" s="208">
        <v>0.270314</v>
      </c>
      <c r="U33" s="208">
        <v>0.31732900000000003</v>
      </c>
      <c r="V33" s="208">
        <v>0.31253199999999998</v>
      </c>
      <c r="W33" s="208">
        <v>0.27511999999999998</v>
      </c>
      <c r="X33" s="208">
        <v>0.30717699999999998</v>
      </c>
      <c r="Y33" s="208">
        <v>0.21546699999999999</v>
      </c>
      <c r="Z33" s="208">
        <v>0.19259200000000001</v>
      </c>
      <c r="AA33" s="208">
        <v>0.18984799999999999</v>
      </c>
      <c r="AB33" s="208">
        <v>9.0157000000000001E-2</v>
      </c>
      <c r="AC33" s="208">
        <v>0.22947699999999999</v>
      </c>
      <c r="AD33" s="208">
        <v>0.16306599999999999</v>
      </c>
      <c r="AE33" s="208">
        <v>0.225048</v>
      </c>
      <c r="AF33" s="208">
        <v>0.202623</v>
      </c>
      <c r="AG33" s="208">
        <v>0.17632100000000001</v>
      </c>
      <c r="AH33" s="208">
        <v>0.21072399999999999</v>
      </c>
      <c r="AI33" s="208">
        <v>0.19212699999999999</v>
      </c>
      <c r="AJ33" s="208">
        <v>0.22239800000000001</v>
      </c>
      <c r="AK33" s="208">
        <v>0.24429300000000001</v>
      </c>
      <c r="AL33" s="208">
        <v>0.23563100000000001</v>
      </c>
      <c r="AM33" s="208">
        <v>0.252224</v>
      </c>
      <c r="AN33" s="208">
        <v>0.16050700000000001</v>
      </c>
      <c r="AO33" s="208">
        <v>0.24280099999999999</v>
      </c>
      <c r="AP33" s="208">
        <v>0.185864</v>
      </c>
      <c r="AQ33" s="208">
        <v>0.33634900000000001</v>
      </c>
      <c r="AR33" s="208">
        <v>0.34264899999999998</v>
      </c>
      <c r="AS33" s="208">
        <v>0.236543</v>
      </c>
      <c r="AT33" s="208">
        <v>0.27163100000000001</v>
      </c>
      <c r="AU33" s="208">
        <v>0.238983</v>
      </c>
      <c r="AV33" s="208">
        <v>0.15059700000000001</v>
      </c>
      <c r="AW33" s="208">
        <v>0.23996600000000001</v>
      </c>
      <c r="AX33" s="208">
        <v>0.24337700000000001</v>
      </c>
      <c r="AY33" s="208">
        <v>0.28879100000000002</v>
      </c>
      <c r="AZ33" s="208">
        <v>0.12690100000000001</v>
      </c>
      <c r="BA33" s="208">
        <v>0.26841999999999999</v>
      </c>
      <c r="BB33" s="208">
        <v>0.1970383</v>
      </c>
      <c r="BC33" s="208">
        <v>0.24466779999999999</v>
      </c>
      <c r="BD33" s="324">
        <v>0.24222830000000001</v>
      </c>
      <c r="BE33" s="324">
        <v>0.2577197</v>
      </c>
      <c r="BF33" s="324">
        <v>0.22565740000000001</v>
      </c>
      <c r="BG33" s="324">
        <v>0.18234439999999999</v>
      </c>
      <c r="BH33" s="324">
        <v>0.23333870000000001</v>
      </c>
      <c r="BI33" s="324">
        <v>0.22008159999999999</v>
      </c>
      <c r="BJ33" s="324">
        <v>0.21163080000000001</v>
      </c>
      <c r="BK33" s="324">
        <v>0.17922080000000001</v>
      </c>
      <c r="BL33" s="324">
        <v>0.20529049999999999</v>
      </c>
      <c r="BM33" s="324">
        <v>0.2015438</v>
      </c>
      <c r="BN33" s="324">
        <v>0.21825149999999999</v>
      </c>
      <c r="BO33" s="324">
        <v>0.2355362</v>
      </c>
      <c r="BP33" s="324">
        <v>0.23694009999999999</v>
      </c>
      <c r="BQ33" s="324">
        <v>0.25018170000000001</v>
      </c>
      <c r="BR33" s="324">
        <v>0.2167145</v>
      </c>
      <c r="BS33" s="324">
        <v>0.17305119999999999</v>
      </c>
      <c r="BT33" s="324">
        <v>0.2235375</v>
      </c>
      <c r="BU33" s="324">
        <v>0.21027019999999999</v>
      </c>
      <c r="BV33" s="324">
        <v>0.2010111</v>
      </c>
    </row>
    <row r="34" spans="1:77" x14ac:dyDescent="0.25">
      <c r="A34" s="565" t="s">
        <v>738</v>
      </c>
      <c r="B34" s="566" t="s">
        <v>944</v>
      </c>
      <c r="C34" s="208">
        <v>9.7266000000000005E-2</v>
      </c>
      <c r="D34" s="208">
        <v>0.111678</v>
      </c>
      <c r="E34" s="208">
        <v>9.5377000000000003E-2</v>
      </c>
      <c r="F34" s="208">
        <v>8.0326999999999996E-2</v>
      </c>
      <c r="G34" s="208">
        <v>0.103683</v>
      </c>
      <c r="H34" s="208">
        <v>9.1647999999999993E-2</v>
      </c>
      <c r="I34" s="208">
        <v>0.14199400000000001</v>
      </c>
      <c r="J34" s="208">
        <v>0.169789</v>
      </c>
      <c r="K34" s="208">
        <v>0.17693600000000001</v>
      </c>
      <c r="L34" s="208">
        <v>0.15156700000000001</v>
      </c>
      <c r="M34" s="208">
        <v>0.17699300000000001</v>
      </c>
      <c r="N34" s="208">
        <v>0.19237899999999999</v>
      </c>
      <c r="O34" s="208">
        <v>0.22035399999999999</v>
      </c>
      <c r="P34" s="208">
        <v>0.19647000000000001</v>
      </c>
      <c r="Q34" s="208">
        <v>0.16471</v>
      </c>
      <c r="R34" s="208">
        <v>0.179367</v>
      </c>
      <c r="S34" s="208">
        <v>0.18559400000000001</v>
      </c>
      <c r="T34" s="208">
        <v>0.22506000000000001</v>
      </c>
      <c r="U34" s="208">
        <v>0.23230799999999999</v>
      </c>
      <c r="V34" s="208">
        <v>0.248941</v>
      </c>
      <c r="W34" s="208">
        <v>0.21968799999999999</v>
      </c>
      <c r="X34" s="208">
        <v>0.162911</v>
      </c>
      <c r="Y34" s="208">
        <v>0.13528999999999999</v>
      </c>
      <c r="Z34" s="208">
        <v>0.19972300000000001</v>
      </c>
      <c r="AA34" s="208">
        <v>7.6053999999999997E-2</v>
      </c>
      <c r="AB34" s="208">
        <v>-2.0110000000000002E-3</v>
      </c>
      <c r="AC34" s="208">
        <v>0.179116</v>
      </c>
      <c r="AD34" s="208">
        <v>1.8319999999999999E-2</v>
      </c>
      <c r="AE34" s="208">
        <v>0.129911</v>
      </c>
      <c r="AF34" s="208">
        <v>0.23560600000000001</v>
      </c>
      <c r="AG34" s="208">
        <v>0.23191999999999999</v>
      </c>
      <c r="AH34" s="208">
        <v>0.26128000000000001</v>
      </c>
      <c r="AI34" s="208">
        <v>0.29384700000000002</v>
      </c>
      <c r="AJ34" s="208">
        <v>0.32323400000000002</v>
      </c>
      <c r="AK34" s="208">
        <v>0.30577599999999999</v>
      </c>
      <c r="AL34" s="208">
        <v>0.43863999999999997</v>
      </c>
      <c r="AM34" s="208">
        <v>0.359265</v>
      </c>
      <c r="AN34" s="208">
        <v>0.19361100000000001</v>
      </c>
      <c r="AO34" s="208">
        <v>0.21687899999999999</v>
      </c>
      <c r="AP34" s="208">
        <v>0.24607799999999999</v>
      </c>
      <c r="AQ34" s="208">
        <v>0.20064399999999999</v>
      </c>
      <c r="AR34" s="208">
        <v>0.27477000000000001</v>
      </c>
      <c r="AS34" s="208">
        <v>0.277221</v>
      </c>
      <c r="AT34" s="208">
        <v>0.334204</v>
      </c>
      <c r="AU34" s="208">
        <v>0.27380399999999999</v>
      </c>
      <c r="AV34" s="208">
        <v>0.214473</v>
      </c>
      <c r="AW34" s="208">
        <v>0.23660900000000001</v>
      </c>
      <c r="AX34" s="208">
        <v>0.21580199999999999</v>
      </c>
      <c r="AY34" s="208">
        <v>0.16797799999999999</v>
      </c>
      <c r="AZ34" s="208">
        <v>0.246915</v>
      </c>
      <c r="BA34" s="208">
        <v>0.21266199999999999</v>
      </c>
      <c r="BB34" s="208">
        <v>0.22278790000000001</v>
      </c>
      <c r="BC34" s="208">
        <v>0.24387049999999999</v>
      </c>
      <c r="BD34" s="324">
        <v>0.24849679999999999</v>
      </c>
      <c r="BE34" s="324">
        <v>0.2504342</v>
      </c>
      <c r="BF34" s="324">
        <v>0.27118320000000001</v>
      </c>
      <c r="BG34" s="324">
        <v>0.27364260000000001</v>
      </c>
      <c r="BH34" s="324">
        <v>0.28049180000000001</v>
      </c>
      <c r="BI34" s="324">
        <v>0.27435979999999999</v>
      </c>
      <c r="BJ34" s="324">
        <v>0.27194570000000001</v>
      </c>
      <c r="BK34" s="324">
        <v>0.25382749999999998</v>
      </c>
      <c r="BL34" s="324">
        <v>0.23852200000000001</v>
      </c>
      <c r="BM34" s="324">
        <v>0.2252856</v>
      </c>
      <c r="BN34" s="324">
        <v>0.20892069999999999</v>
      </c>
      <c r="BO34" s="324">
        <v>0.1978955</v>
      </c>
      <c r="BP34" s="324">
        <v>0.20858740000000001</v>
      </c>
      <c r="BQ34" s="324">
        <v>0.2069742</v>
      </c>
      <c r="BR34" s="324">
        <v>0.22550600000000001</v>
      </c>
      <c r="BS34" s="324">
        <v>0.2274127</v>
      </c>
      <c r="BT34" s="324">
        <v>0.2334601</v>
      </c>
      <c r="BU34" s="324">
        <v>0.22731209999999999</v>
      </c>
      <c r="BV34" s="324">
        <v>0.2236223</v>
      </c>
    </row>
    <row r="35" spans="1:77" ht="10" x14ac:dyDescent="0.2">
      <c r="A35" s="565"/>
      <c r="B35" s="566"/>
      <c r="C35" s="158"/>
      <c r="D35" s="158"/>
      <c r="E35" s="158"/>
      <c r="F35" s="158"/>
      <c r="G35" s="158"/>
      <c r="H35" s="158"/>
      <c r="I35" s="158"/>
      <c r="J35" s="158"/>
      <c r="K35" s="158"/>
      <c r="L35" s="158"/>
      <c r="M35" s="158"/>
      <c r="N35" s="158"/>
      <c r="O35" s="158"/>
      <c r="P35" s="158"/>
      <c r="Q35" s="158"/>
      <c r="R35" s="158"/>
      <c r="S35" s="158"/>
      <c r="T35" s="158"/>
      <c r="U35" s="158"/>
      <c r="V35" s="158"/>
      <c r="W35" s="158"/>
      <c r="X35" s="158"/>
      <c r="Y35" s="158"/>
      <c r="Z35" s="158"/>
      <c r="AA35" s="158"/>
      <c r="AB35" s="158"/>
      <c r="AC35" s="158"/>
      <c r="AD35" s="158"/>
      <c r="AE35" s="158"/>
      <c r="AF35" s="158"/>
      <c r="AG35" s="158"/>
      <c r="AH35" s="158"/>
      <c r="AI35" s="158"/>
      <c r="AJ35" s="158"/>
      <c r="AK35" s="158"/>
      <c r="AL35" s="158"/>
      <c r="AM35" s="158"/>
      <c r="AN35" s="158"/>
      <c r="AO35" s="158"/>
      <c r="AP35" s="158"/>
      <c r="AQ35" s="158"/>
      <c r="AR35" s="158"/>
      <c r="AS35" s="158"/>
      <c r="AT35" s="158"/>
      <c r="AU35" s="158"/>
      <c r="AV35" s="158"/>
      <c r="AW35" s="158"/>
      <c r="AX35" s="158"/>
      <c r="AY35" s="158"/>
      <c r="AZ35" s="158"/>
      <c r="BA35" s="158"/>
      <c r="BB35" s="158"/>
      <c r="BC35" s="158"/>
      <c r="BD35" s="364"/>
      <c r="BE35" s="364"/>
      <c r="BF35" s="364"/>
      <c r="BG35" s="364"/>
      <c r="BH35" s="364"/>
      <c r="BI35" s="364"/>
      <c r="BJ35" s="364"/>
      <c r="BK35" s="364"/>
      <c r="BL35" s="364"/>
      <c r="BM35" s="364"/>
      <c r="BN35" s="364"/>
      <c r="BO35" s="364"/>
      <c r="BP35" s="364"/>
      <c r="BQ35" s="364"/>
      <c r="BR35" s="364"/>
      <c r="BS35" s="364"/>
      <c r="BT35" s="364"/>
      <c r="BU35" s="364"/>
      <c r="BV35" s="364"/>
    </row>
    <row r="36" spans="1:77" x14ac:dyDescent="0.25">
      <c r="A36" s="565"/>
      <c r="B36" s="154" t="s">
        <v>952</v>
      </c>
      <c r="C36" s="158"/>
      <c r="D36" s="158"/>
      <c r="E36" s="158"/>
      <c r="F36" s="158"/>
      <c r="G36" s="158"/>
      <c r="H36" s="158"/>
      <c r="I36" s="158"/>
      <c r="J36" s="158"/>
      <c r="K36" s="158"/>
      <c r="L36" s="158"/>
      <c r="M36" s="158"/>
      <c r="N36" s="158"/>
      <c r="O36" s="158"/>
      <c r="P36" s="158"/>
      <c r="Q36" s="158"/>
      <c r="R36" s="158"/>
      <c r="S36" s="158"/>
      <c r="T36" s="158"/>
      <c r="U36" s="158"/>
      <c r="V36" s="158"/>
      <c r="W36" s="158"/>
      <c r="X36" s="158"/>
      <c r="Y36" s="158"/>
      <c r="Z36" s="158"/>
      <c r="AA36" s="158"/>
      <c r="AB36" s="158"/>
      <c r="AC36" s="158"/>
      <c r="AD36" s="158"/>
      <c r="AE36" s="158"/>
      <c r="AF36" s="158"/>
      <c r="AG36" s="158"/>
      <c r="AH36" s="158"/>
      <c r="AI36" s="158"/>
      <c r="AJ36" s="158"/>
      <c r="AK36" s="158"/>
      <c r="AL36" s="158"/>
      <c r="AM36" s="158"/>
      <c r="AN36" s="158"/>
      <c r="AO36" s="158"/>
      <c r="AP36" s="158"/>
      <c r="AQ36" s="158"/>
      <c r="AR36" s="158"/>
      <c r="AS36" s="158"/>
      <c r="AT36" s="158"/>
      <c r="AU36" s="158"/>
      <c r="AV36" s="158"/>
      <c r="AW36" s="158"/>
      <c r="AX36" s="158"/>
      <c r="AY36" s="158"/>
      <c r="AZ36" s="158"/>
      <c r="BA36" s="158"/>
      <c r="BB36" s="158"/>
      <c r="BC36" s="158"/>
      <c r="BD36" s="364"/>
      <c r="BE36" s="364"/>
      <c r="BF36" s="364"/>
      <c r="BG36" s="364"/>
      <c r="BH36" s="364"/>
      <c r="BI36" s="364"/>
      <c r="BJ36" s="642"/>
      <c r="BK36" s="642"/>
      <c r="BL36" s="642"/>
      <c r="BM36" s="642"/>
      <c r="BN36" s="642"/>
      <c r="BO36" s="642"/>
      <c r="BP36" s="642"/>
      <c r="BQ36" s="642"/>
      <c r="BR36" s="642"/>
      <c r="BS36" s="642"/>
      <c r="BT36" s="642"/>
      <c r="BU36" s="642"/>
      <c r="BV36" s="642"/>
    </row>
    <row r="37" spans="1:77" x14ac:dyDescent="0.25">
      <c r="A37" s="565" t="s">
        <v>953</v>
      </c>
      <c r="B37" s="566" t="s">
        <v>940</v>
      </c>
      <c r="C37" s="716">
        <v>51.088000000000001</v>
      </c>
      <c r="D37" s="716">
        <v>52.548999999999999</v>
      </c>
      <c r="E37" s="716">
        <v>50.097999999999999</v>
      </c>
      <c r="F37" s="716">
        <v>47.802</v>
      </c>
      <c r="G37" s="716">
        <v>48.286999999999999</v>
      </c>
      <c r="H37" s="716">
        <v>46.636000000000003</v>
      </c>
      <c r="I37" s="716">
        <v>46.32</v>
      </c>
      <c r="J37" s="716">
        <v>45.472000000000001</v>
      </c>
      <c r="K37" s="716">
        <v>47.158999999999999</v>
      </c>
      <c r="L37" s="716">
        <v>50.555999999999997</v>
      </c>
      <c r="M37" s="716">
        <v>50.762999999999998</v>
      </c>
      <c r="N37" s="716">
        <v>49.841999999999999</v>
      </c>
      <c r="O37" s="716">
        <v>47.609000000000002</v>
      </c>
      <c r="P37" s="716">
        <v>48.271999999999998</v>
      </c>
      <c r="Q37" s="716">
        <v>51.441000000000003</v>
      </c>
      <c r="R37" s="716">
        <v>52.692</v>
      </c>
      <c r="S37" s="716">
        <v>56.371000000000002</v>
      </c>
      <c r="T37" s="716">
        <v>60.57</v>
      </c>
      <c r="U37" s="716">
        <v>57.908000000000001</v>
      </c>
      <c r="V37" s="716">
        <v>55.250999999999998</v>
      </c>
      <c r="W37" s="716">
        <v>57.381999999999998</v>
      </c>
      <c r="X37" s="716">
        <v>59.631</v>
      </c>
      <c r="Y37" s="716">
        <v>59.642000000000003</v>
      </c>
      <c r="Z37" s="716">
        <v>57.286000000000001</v>
      </c>
      <c r="AA37" s="716">
        <v>54.991999999999997</v>
      </c>
      <c r="AB37" s="716">
        <v>52.578000000000003</v>
      </c>
      <c r="AC37" s="716">
        <v>52.061</v>
      </c>
      <c r="AD37" s="716">
        <v>50.491999999999997</v>
      </c>
      <c r="AE37" s="716">
        <v>48.814999999999998</v>
      </c>
      <c r="AF37" s="716">
        <v>52.451000000000001</v>
      </c>
      <c r="AG37" s="716">
        <v>54.76</v>
      </c>
      <c r="AH37" s="716">
        <v>60.889000000000003</v>
      </c>
      <c r="AI37" s="716">
        <v>72.171999999999997</v>
      </c>
      <c r="AJ37" s="716">
        <v>78.257000000000005</v>
      </c>
      <c r="AK37" s="716">
        <v>76.734999999999999</v>
      </c>
      <c r="AL37" s="716">
        <v>69.561999999999998</v>
      </c>
      <c r="AM37" s="716">
        <v>64.313000000000002</v>
      </c>
      <c r="AN37" s="716">
        <v>64.936000000000007</v>
      </c>
      <c r="AO37" s="716">
        <v>68.203000000000003</v>
      </c>
      <c r="AP37" s="716">
        <v>69.808000000000007</v>
      </c>
      <c r="AQ37" s="716">
        <v>67.233000000000004</v>
      </c>
      <c r="AR37" s="716">
        <v>65.218000000000004</v>
      </c>
      <c r="AS37" s="716">
        <v>66.406000000000006</v>
      </c>
      <c r="AT37" s="716">
        <v>63.284999999999997</v>
      </c>
      <c r="AU37" s="716">
        <v>64.013000000000005</v>
      </c>
      <c r="AV37" s="716">
        <v>65.697999999999993</v>
      </c>
      <c r="AW37" s="716">
        <v>66.436000000000007</v>
      </c>
      <c r="AX37" s="716">
        <v>59.820999999999998</v>
      </c>
      <c r="AY37" s="716">
        <v>54.558</v>
      </c>
      <c r="AZ37" s="716">
        <v>49.018999999999998</v>
      </c>
      <c r="BA37" s="716">
        <v>49.643000000000001</v>
      </c>
      <c r="BB37" s="716">
        <v>48.902813000000002</v>
      </c>
      <c r="BC37" s="716">
        <v>49.366092999999999</v>
      </c>
      <c r="BD37" s="717">
        <v>49.450980000000001</v>
      </c>
      <c r="BE37" s="717">
        <v>48.828319999999998</v>
      </c>
      <c r="BF37" s="717">
        <v>49.887839999999997</v>
      </c>
      <c r="BG37" s="717">
        <v>51.595689999999998</v>
      </c>
      <c r="BH37" s="717">
        <v>53.008479999999999</v>
      </c>
      <c r="BI37" s="717">
        <v>54.593000000000004</v>
      </c>
      <c r="BJ37" s="717">
        <v>53.565379999999998</v>
      </c>
      <c r="BK37" s="717">
        <v>52.584620000000001</v>
      </c>
      <c r="BL37" s="717">
        <v>52.762410000000003</v>
      </c>
      <c r="BM37" s="717">
        <v>54.135759999999998</v>
      </c>
      <c r="BN37" s="717">
        <v>56.460610000000003</v>
      </c>
      <c r="BO37" s="717">
        <v>58.582560000000001</v>
      </c>
      <c r="BP37" s="717">
        <v>58.39987</v>
      </c>
      <c r="BQ37" s="717">
        <v>57.153030000000001</v>
      </c>
      <c r="BR37" s="717">
        <v>57.244970000000002</v>
      </c>
      <c r="BS37" s="717">
        <v>58.082169999999998</v>
      </c>
      <c r="BT37" s="717">
        <v>59.714640000000003</v>
      </c>
      <c r="BU37" s="717">
        <v>60.727490000000003</v>
      </c>
      <c r="BV37" s="717">
        <v>59.273519999999998</v>
      </c>
    </row>
    <row r="38" spans="1:77" x14ac:dyDescent="0.25">
      <c r="A38" s="565" t="s">
        <v>1091</v>
      </c>
      <c r="B38" s="566" t="s">
        <v>1089</v>
      </c>
      <c r="C38" s="716">
        <v>45.42</v>
      </c>
      <c r="D38" s="716">
        <v>38.515999999999998</v>
      </c>
      <c r="E38" s="716">
        <v>34.042000000000002</v>
      </c>
      <c r="F38" s="716">
        <v>35.340000000000003</v>
      </c>
      <c r="G38" s="716">
        <v>43.707000000000001</v>
      </c>
      <c r="H38" s="716">
        <v>56.505000000000003</v>
      </c>
      <c r="I38" s="716">
        <v>60.118000000000002</v>
      </c>
      <c r="J38" s="716">
        <v>66.724999999999994</v>
      </c>
      <c r="K38" s="716">
        <v>75.245000000000005</v>
      </c>
      <c r="L38" s="716">
        <v>78.825999999999993</v>
      </c>
      <c r="M38" s="716">
        <v>73.986000000000004</v>
      </c>
      <c r="N38" s="716">
        <v>63.738</v>
      </c>
      <c r="O38" s="716">
        <v>51.201999999999998</v>
      </c>
      <c r="P38" s="716">
        <v>45.695</v>
      </c>
      <c r="Q38" s="716">
        <v>48.929000000000002</v>
      </c>
      <c r="R38" s="716">
        <v>53.39</v>
      </c>
      <c r="S38" s="716">
        <v>63.350999999999999</v>
      </c>
      <c r="T38" s="716">
        <v>71.697999999999993</v>
      </c>
      <c r="U38" s="716">
        <v>77.807000000000002</v>
      </c>
      <c r="V38" s="716">
        <v>91.090999999999994</v>
      </c>
      <c r="W38" s="716">
        <v>95.593999999999994</v>
      </c>
      <c r="X38" s="716">
        <v>94.674999999999997</v>
      </c>
      <c r="Y38" s="716">
        <v>88.093999999999994</v>
      </c>
      <c r="Z38" s="716">
        <v>79.656000000000006</v>
      </c>
      <c r="AA38" s="716">
        <v>74.265000000000001</v>
      </c>
      <c r="AB38" s="716">
        <v>64.111999999999995</v>
      </c>
      <c r="AC38" s="716">
        <v>60.820999999999998</v>
      </c>
      <c r="AD38" s="716">
        <v>62.920999999999999</v>
      </c>
      <c r="AE38" s="716">
        <v>68.126000000000005</v>
      </c>
      <c r="AF38" s="716">
        <v>75.813000000000002</v>
      </c>
      <c r="AG38" s="716">
        <v>85.451999999999998</v>
      </c>
      <c r="AH38" s="716">
        <v>95.266000000000005</v>
      </c>
      <c r="AI38" s="716">
        <v>100.321</v>
      </c>
      <c r="AJ38" s="716">
        <v>94.671999999999997</v>
      </c>
      <c r="AK38" s="716">
        <v>89.397000000000006</v>
      </c>
      <c r="AL38" s="716">
        <v>69.867000000000004</v>
      </c>
      <c r="AM38" s="716">
        <v>53.853000000000002</v>
      </c>
      <c r="AN38" s="716">
        <v>41.234000000000002</v>
      </c>
      <c r="AO38" s="716">
        <v>39.317999999999998</v>
      </c>
      <c r="AP38" s="716">
        <v>42.079000000000001</v>
      </c>
      <c r="AQ38" s="716">
        <v>48.640999999999998</v>
      </c>
      <c r="AR38" s="716">
        <v>53.176000000000002</v>
      </c>
      <c r="AS38" s="716">
        <v>61.031999999999996</v>
      </c>
      <c r="AT38" s="716">
        <v>66.328999999999994</v>
      </c>
      <c r="AU38" s="716">
        <v>68.557000000000002</v>
      </c>
      <c r="AV38" s="716">
        <v>73.986000000000004</v>
      </c>
      <c r="AW38" s="716">
        <v>70.066000000000003</v>
      </c>
      <c r="AX38" s="716">
        <v>62.095999999999997</v>
      </c>
      <c r="AY38" s="716">
        <v>48.375</v>
      </c>
      <c r="AZ38" s="716">
        <v>37.146000000000001</v>
      </c>
      <c r="BA38" s="716">
        <v>36.258000000000003</v>
      </c>
      <c r="BB38" s="716">
        <v>38.668026271000002</v>
      </c>
      <c r="BC38" s="716">
        <v>47.907820696999998</v>
      </c>
      <c r="BD38" s="717">
        <v>58.8307</v>
      </c>
      <c r="BE38" s="717">
        <v>68.812550000000002</v>
      </c>
      <c r="BF38" s="717">
        <v>78.938950000000006</v>
      </c>
      <c r="BG38" s="717">
        <v>83.968410000000006</v>
      </c>
      <c r="BH38" s="717">
        <v>83.811809999999994</v>
      </c>
      <c r="BI38" s="717">
        <v>76.373720000000006</v>
      </c>
      <c r="BJ38" s="717">
        <v>67.000349999999997</v>
      </c>
      <c r="BK38" s="717">
        <v>53.999099999999999</v>
      </c>
      <c r="BL38" s="717">
        <v>45.396250000000002</v>
      </c>
      <c r="BM38" s="717">
        <v>42.690249999999999</v>
      </c>
      <c r="BN38" s="717">
        <v>46.174199999999999</v>
      </c>
      <c r="BO38" s="717">
        <v>53.84066</v>
      </c>
      <c r="BP38" s="717">
        <v>63.102429999999998</v>
      </c>
      <c r="BQ38" s="717">
        <v>72.640780000000007</v>
      </c>
      <c r="BR38" s="717">
        <v>80.959810000000004</v>
      </c>
      <c r="BS38" s="717">
        <v>85.263329999999996</v>
      </c>
      <c r="BT38" s="717">
        <v>85.697149999999993</v>
      </c>
      <c r="BU38" s="717">
        <v>81.991789999999995</v>
      </c>
      <c r="BV38" s="717">
        <v>71.472489999999993</v>
      </c>
    </row>
    <row r="39" spans="1:77" x14ac:dyDescent="0.25">
      <c r="A39" s="565" t="s">
        <v>1092</v>
      </c>
      <c r="B39" s="566" t="s">
        <v>1338</v>
      </c>
      <c r="C39" s="716">
        <v>1.71</v>
      </c>
      <c r="D39" s="716">
        <v>1.252</v>
      </c>
      <c r="E39" s="716">
        <v>1.0209999999999999</v>
      </c>
      <c r="F39" s="716">
        <v>1.266</v>
      </c>
      <c r="G39" s="716">
        <v>1.3360000000000001</v>
      </c>
      <c r="H39" s="716">
        <v>1.284</v>
      </c>
      <c r="I39" s="716">
        <v>1.681</v>
      </c>
      <c r="J39" s="716">
        <v>1.72</v>
      </c>
      <c r="K39" s="716">
        <v>1.88</v>
      </c>
      <c r="L39" s="716">
        <v>1.7030000000000001</v>
      </c>
      <c r="M39" s="716">
        <v>1.6890000000000001</v>
      </c>
      <c r="N39" s="716">
        <v>1.79</v>
      </c>
      <c r="O39" s="716">
        <v>1.4019999999999999</v>
      </c>
      <c r="P39" s="716">
        <v>1.4690000000000001</v>
      </c>
      <c r="Q39" s="716">
        <v>1.6970000000000001</v>
      </c>
      <c r="R39" s="716">
        <v>1.746</v>
      </c>
      <c r="S39" s="716">
        <v>1.8069999999999999</v>
      </c>
      <c r="T39" s="716">
        <v>1.7729999999999999</v>
      </c>
      <c r="U39" s="716">
        <v>1.9410000000000001</v>
      </c>
      <c r="V39" s="716">
        <v>2.181</v>
      </c>
      <c r="W39" s="716">
        <v>2.6589999999999998</v>
      </c>
      <c r="X39" s="716">
        <v>2.0499999999999998</v>
      </c>
      <c r="Y39" s="716">
        <v>2.0089999999999999</v>
      </c>
      <c r="Z39" s="716">
        <v>1.673</v>
      </c>
      <c r="AA39" s="716">
        <v>1.61</v>
      </c>
      <c r="AB39" s="716">
        <v>1.286</v>
      </c>
      <c r="AC39" s="716">
        <v>1.5089999999999999</v>
      </c>
      <c r="AD39" s="716">
        <v>1.4179999999999999</v>
      </c>
      <c r="AE39" s="716">
        <v>1.355</v>
      </c>
      <c r="AF39" s="716">
        <v>1.504</v>
      </c>
      <c r="AG39" s="716">
        <v>1.3959999999999999</v>
      </c>
      <c r="AH39" s="716">
        <v>1.58</v>
      </c>
      <c r="AI39" s="716">
        <v>1.5089999999999999</v>
      </c>
      <c r="AJ39" s="716">
        <v>1.357</v>
      </c>
      <c r="AK39" s="716">
        <v>1.26</v>
      </c>
      <c r="AL39" s="716">
        <v>1.476</v>
      </c>
      <c r="AM39" s="716">
        <v>1.153</v>
      </c>
      <c r="AN39" s="716">
        <v>0.99399999999999999</v>
      </c>
      <c r="AO39" s="716">
        <v>1.056</v>
      </c>
      <c r="AP39" s="716">
        <v>1.079</v>
      </c>
      <c r="AQ39" s="716">
        <v>1.095</v>
      </c>
      <c r="AR39" s="716">
        <v>1.1739999999999999</v>
      </c>
      <c r="AS39" s="716">
        <v>1.21</v>
      </c>
      <c r="AT39" s="716">
        <v>1.127</v>
      </c>
      <c r="AU39" s="716">
        <v>1.304</v>
      </c>
      <c r="AV39" s="716">
        <v>1.41</v>
      </c>
      <c r="AW39" s="716">
        <v>1.522</v>
      </c>
      <c r="AX39" s="716">
        <v>1.3779999999999999</v>
      </c>
      <c r="AY39" s="716">
        <v>1.19</v>
      </c>
      <c r="AZ39" s="716">
        <v>1.163</v>
      </c>
      <c r="BA39" s="716">
        <v>1.044</v>
      </c>
      <c r="BB39" s="716">
        <v>1.1174023</v>
      </c>
      <c r="BC39" s="716">
        <v>1.3284343999999999</v>
      </c>
      <c r="BD39" s="717">
        <v>1.403203</v>
      </c>
      <c r="BE39" s="717">
        <v>1.639985</v>
      </c>
      <c r="BF39" s="717">
        <v>1.8537300000000001</v>
      </c>
      <c r="BG39" s="717">
        <v>1.7235229999999999</v>
      </c>
      <c r="BH39" s="717">
        <v>1.8568370000000001</v>
      </c>
      <c r="BI39" s="717">
        <v>1.81785</v>
      </c>
      <c r="BJ39" s="717">
        <v>1.6984570000000001</v>
      </c>
      <c r="BK39" s="717">
        <v>1.493838</v>
      </c>
      <c r="BL39" s="717">
        <v>1.5139940000000001</v>
      </c>
      <c r="BM39" s="717">
        <v>1.5558240000000001</v>
      </c>
      <c r="BN39" s="717">
        <v>1.5940810000000001</v>
      </c>
      <c r="BO39" s="717">
        <v>1.756502</v>
      </c>
      <c r="BP39" s="717">
        <v>1.7807200000000001</v>
      </c>
      <c r="BQ39" s="717">
        <v>1.9738709999999999</v>
      </c>
      <c r="BR39" s="717">
        <v>2.1452770000000001</v>
      </c>
      <c r="BS39" s="717">
        <v>1.9852019999999999</v>
      </c>
      <c r="BT39" s="717">
        <v>2.0865140000000002</v>
      </c>
      <c r="BU39" s="717">
        <v>2.016877</v>
      </c>
      <c r="BV39" s="717">
        <v>1.8679859999999999</v>
      </c>
    </row>
    <row r="40" spans="1:77" x14ac:dyDescent="0.25">
      <c r="A40" s="565" t="s">
        <v>954</v>
      </c>
      <c r="B40" s="566" t="s">
        <v>943</v>
      </c>
      <c r="C40" s="716">
        <v>35.372</v>
      </c>
      <c r="D40" s="716">
        <v>26.768999999999998</v>
      </c>
      <c r="E40" s="716">
        <v>31.332999999999998</v>
      </c>
      <c r="F40" s="716">
        <v>38.628999999999998</v>
      </c>
      <c r="G40" s="716">
        <v>47.244</v>
      </c>
      <c r="H40" s="716">
        <v>55.5</v>
      </c>
      <c r="I40" s="716">
        <v>66.623000000000005</v>
      </c>
      <c r="J40" s="716">
        <v>77.533000000000001</v>
      </c>
      <c r="K40" s="716">
        <v>78.623000000000005</v>
      </c>
      <c r="L40" s="716">
        <v>70.501000000000005</v>
      </c>
      <c r="M40" s="716">
        <v>57.856000000000002</v>
      </c>
      <c r="N40" s="716">
        <v>47.581000000000003</v>
      </c>
      <c r="O40" s="716">
        <v>39.506</v>
      </c>
      <c r="P40" s="716">
        <v>36.786000000000001</v>
      </c>
      <c r="Q40" s="716">
        <v>39.841000000000001</v>
      </c>
      <c r="R40" s="716">
        <v>48.649000000000001</v>
      </c>
      <c r="S40" s="716">
        <v>61.228999999999999</v>
      </c>
      <c r="T40" s="716">
        <v>70.718000000000004</v>
      </c>
      <c r="U40" s="716">
        <v>80.313000000000002</v>
      </c>
      <c r="V40" s="716">
        <v>86.619</v>
      </c>
      <c r="W40" s="716">
        <v>85.869</v>
      </c>
      <c r="X40" s="716">
        <v>75.340999999999994</v>
      </c>
      <c r="Y40" s="716">
        <v>61.542999999999999</v>
      </c>
      <c r="Z40" s="716">
        <v>52.180999999999997</v>
      </c>
      <c r="AA40" s="716">
        <v>44.006999999999998</v>
      </c>
      <c r="AB40" s="716">
        <v>40.031999999999996</v>
      </c>
      <c r="AC40" s="716">
        <v>44.143000000000001</v>
      </c>
      <c r="AD40" s="716">
        <v>54.813000000000002</v>
      </c>
      <c r="AE40" s="716">
        <v>60.531999999999996</v>
      </c>
      <c r="AF40" s="716">
        <v>69.938000000000002</v>
      </c>
      <c r="AG40" s="716">
        <v>78.043999999999997</v>
      </c>
      <c r="AH40" s="716">
        <v>84.807000000000002</v>
      </c>
      <c r="AI40" s="716">
        <v>86.040999999999997</v>
      </c>
      <c r="AJ40" s="716">
        <v>74.906999999999996</v>
      </c>
      <c r="AK40" s="716">
        <v>62.183999999999997</v>
      </c>
      <c r="AL40" s="716">
        <v>54.622</v>
      </c>
      <c r="AM40" s="716">
        <v>44.243000000000002</v>
      </c>
      <c r="AN40" s="716">
        <v>38.536000000000001</v>
      </c>
      <c r="AO40" s="716">
        <v>37.167000000000002</v>
      </c>
      <c r="AP40" s="716">
        <v>42.942</v>
      </c>
      <c r="AQ40" s="716">
        <v>47.396999999999998</v>
      </c>
      <c r="AR40" s="716">
        <v>53.863</v>
      </c>
      <c r="AS40" s="716">
        <v>60.865000000000002</v>
      </c>
      <c r="AT40" s="716">
        <v>66.353999999999999</v>
      </c>
      <c r="AU40" s="716">
        <v>69.415000000000006</v>
      </c>
      <c r="AV40" s="716">
        <v>65.995000000000005</v>
      </c>
      <c r="AW40" s="716">
        <v>55.771999999999998</v>
      </c>
      <c r="AX40" s="716">
        <v>44.381999999999998</v>
      </c>
      <c r="AY40" s="716">
        <v>36.533999999999999</v>
      </c>
      <c r="AZ40" s="716">
        <v>34.122</v>
      </c>
      <c r="BA40" s="716">
        <v>35.680999999999997</v>
      </c>
      <c r="BB40" s="716">
        <v>45.492364285999997</v>
      </c>
      <c r="BC40" s="716">
        <v>52.763675728000003</v>
      </c>
      <c r="BD40" s="717">
        <v>61.311979999999998</v>
      </c>
      <c r="BE40" s="717">
        <v>70.046199999999999</v>
      </c>
      <c r="BF40" s="717">
        <v>78.544229999999999</v>
      </c>
      <c r="BG40" s="717">
        <v>79.154499999999999</v>
      </c>
      <c r="BH40" s="717">
        <v>73.305189999999996</v>
      </c>
      <c r="BI40" s="717">
        <v>61.63044</v>
      </c>
      <c r="BJ40" s="717">
        <v>50.074570000000001</v>
      </c>
      <c r="BK40" s="717">
        <v>42.280430000000003</v>
      </c>
      <c r="BL40" s="717">
        <v>38.035490000000003</v>
      </c>
      <c r="BM40" s="717">
        <v>40.165579999999999</v>
      </c>
      <c r="BN40" s="717">
        <v>46.891489999999997</v>
      </c>
      <c r="BO40" s="717">
        <v>55.957439999999998</v>
      </c>
      <c r="BP40" s="717">
        <v>64.541439999999994</v>
      </c>
      <c r="BQ40" s="717">
        <v>73.276179999999997</v>
      </c>
      <c r="BR40" s="717">
        <v>81.810339999999997</v>
      </c>
      <c r="BS40" s="717">
        <v>82.432339999999996</v>
      </c>
      <c r="BT40" s="717">
        <v>76.594620000000006</v>
      </c>
      <c r="BU40" s="717">
        <v>64.897239999999996</v>
      </c>
      <c r="BV40" s="717">
        <v>53.291989999999998</v>
      </c>
    </row>
    <row r="41" spans="1:77" x14ac:dyDescent="0.25">
      <c r="A41" s="565" t="s">
        <v>745</v>
      </c>
      <c r="B41" s="566" t="s">
        <v>944</v>
      </c>
      <c r="C41" s="716">
        <v>18.978000000000002</v>
      </c>
      <c r="D41" s="716">
        <v>18.283000000000001</v>
      </c>
      <c r="E41" s="716">
        <v>19.359000000000002</v>
      </c>
      <c r="F41" s="716">
        <v>18.922000000000001</v>
      </c>
      <c r="G41" s="716">
        <v>18.594999999999999</v>
      </c>
      <c r="H41" s="716">
        <v>18.648</v>
      </c>
      <c r="I41" s="716">
        <v>19.718</v>
      </c>
      <c r="J41" s="716">
        <v>20.146000000000001</v>
      </c>
      <c r="K41" s="716">
        <v>20.393999999999998</v>
      </c>
      <c r="L41" s="716">
        <v>20.254999999999999</v>
      </c>
      <c r="M41" s="716">
        <v>20.603999999999999</v>
      </c>
      <c r="N41" s="716">
        <v>20.91</v>
      </c>
      <c r="O41" s="716">
        <v>20.800999999999998</v>
      </c>
      <c r="P41" s="716">
        <v>19.015999999999998</v>
      </c>
      <c r="Q41" s="716">
        <v>18.427</v>
      </c>
      <c r="R41" s="716">
        <v>18.494</v>
      </c>
      <c r="S41" s="716">
        <v>18.981999999999999</v>
      </c>
      <c r="T41" s="716">
        <v>19.721</v>
      </c>
      <c r="U41" s="716">
        <v>20.393999999999998</v>
      </c>
      <c r="V41" s="716">
        <v>20.664999999999999</v>
      </c>
      <c r="W41" s="716">
        <v>21.263999999999999</v>
      </c>
      <c r="X41" s="716">
        <v>20.805</v>
      </c>
      <c r="Y41" s="716">
        <v>20.6</v>
      </c>
      <c r="Z41" s="716">
        <v>20.9</v>
      </c>
      <c r="AA41" s="716">
        <v>21.896000000000001</v>
      </c>
      <c r="AB41" s="716">
        <v>22.111999999999998</v>
      </c>
      <c r="AC41" s="716">
        <v>24.356999999999999</v>
      </c>
      <c r="AD41" s="716">
        <v>29.876000000000001</v>
      </c>
      <c r="AE41" s="716">
        <v>34.936</v>
      </c>
      <c r="AF41" s="716">
        <v>35.981000000000002</v>
      </c>
      <c r="AG41" s="716">
        <v>37.615000000000002</v>
      </c>
      <c r="AH41" s="716">
        <v>40.325000000000003</v>
      </c>
      <c r="AI41" s="716">
        <v>38.664999999999999</v>
      </c>
      <c r="AJ41" s="716">
        <v>37.497534000000002</v>
      </c>
      <c r="AK41" s="716">
        <v>35.987748000000003</v>
      </c>
      <c r="AL41" s="716">
        <v>32.641396999999998</v>
      </c>
      <c r="AM41" s="716">
        <v>28.5</v>
      </c>
      <c r="AN41" s="716">
        <v>24.954000000000001</v>
      </c>
      <c r="AO41" s="716">
        <v>22.840398</v>
      </c>
      <c r="AP41" s="716">
        <v>21.182043</v>
      </c>
      <c r="AQ41" s="716">
        <v>22.248661999999999</v>
      </c>
      <c r="AR41" s="716">
        <v>22.341273999999999</v>
      </c>
      <c r="AS41" s="716">
        <v>22.982151000000002</v>
      </c>
      <c r="AT41" s="716">
        <v>22.710522000000001</v>
      </c>
      <c r="AU41" s="716">
        <v>22.276371000000001</v>
      </c>
      <c r="AV41" s="716">
        <v>23.210787</v>
      </c>
      <c r="AW41" s="716">
        <v>21.717766999999998</v>
      </c>
      <c r="AX41" s="716">
        <v>20.683107</v>
      </c>
      <c r="AY41" s="716">
        <v>20.444223999999998</v>
      </c>
      <c r="AZ41" s="716">
        <v>18.861674000000001</v>
      </c>
      <c r="BA41" s="716">
        <v>19.398966000000001</v>
      </c>
      <c r="BB41" s="716">
        <v>19.461354499999999</v>
      </c>
      <c r="BC41" s="716">
        <v>19.913335499999999</v>
      </c>
      <c r="BD41" s="717">
        <v>20.485140000000001</v>
      </c>
      <c r="BE41" s="717">
        <v>21.358779999999999</v>
      </c>
      <c r="BF41" s="717">
        <v>21.548780000000001</v>
      </c>
      <c r="BG41" s="717">
        <v>21.285799999999998</v>
      </c>
      <c r="BH41" s="717">
        <v>20.96302</v>
      </c>
      <c r="BI41" s="717">
        <v>20.820620000000002</v>
      </c>
      <c r="BJ41" s="717">
        <v>20.518930000000001</v>
      </c>
      <c r="BK41" s="717">
        <v>19.795269999999999</v>
      </c>
      <c r="BL41" s="717">
        <v>18.595700000000001</v>
      </c>
      <c r="BM41" s="717">
        <v>18.01793</v>
      </c>
      <c r="BN41" s="717">
        <v>18.144439999999999</v>
      </c>
      <c r="BO41" s="717">
        <v>18.634429999999998</v>
      </c>
      <c r="BP41" s="717">
        <v>19.22908</v>
      </c>
      <c r="BQ41" s="717">
        <v>20.1219</v>
      </c>
      <c r="BR41" s="717">
        <v>20.331790000000002</v>
      </c>
      <c r="BS41" s="717">
        <v>20.089649999999999</v>
      </c>
      <c r="BT41" s="717">
        <v>19.790289999999999</v>
      </c>
      <c r="BU41" s="717">
        <v>19.671849999999999</v>
      </c>
      <c r="BV41" s="717">
        <v>19.3965</v>
      </c>
    </row>
    <row r="42" spans="1:77" ht="10" x14ac:dyDescent="0.2">
      <c r="A42" s="565"/>
      <c r="C42" s="569"/>
      <c r="D42" s="569"/>
      <c r="E42" s="569"/>
      <c r="F42" s="569"/>
      <c r="G42" s="569"/>
      <c r="H42" s="569"/>
      <c r="I42" s="569"/>
      <c r="J42" s="569"/>
      <c r="K42" s="569"/>
      <c r="L42" s="569"/>
      <c r="M42" s="569"/>
      <c r="N42" s="569"/>
      <c r="O42" s="569"/>
      <c r="P42" s="569"/>
      <c r="Q42" s="569"/>
      <c r="R42" s="569"/>
      <c r="S42" s="569"/>
      <c r="T42" s="569"/>
      <c r="U42" s="569"/>
      <c r="V42" s="569"/>
      <c r="W42" s="569"/>
      <c r="X42" s="569"/>
      <c r="Y42" s="569"/>
      <c r="Z42" s="569"/>
      <c r="AA42" s="569"/>
      <c r="AB42" s="569"/>
      <c r="AC42" s="569"/>
      <c r="AD42" s="569"/>
      <c r="AE42" s="569"/>
      <c r="AF42" s="569"/>
      <c r="AG42" s="569"/>
      <c r="AH42" s="569"/>
      <c r="AI42" s="569"/>
      <c r="AJ42" s="569"/>
      <c r="AK42" s="569"/>
      <c r="AL42" s="569"/>
      <c r="AM42" s="569"/>
      <c r="AN42" s="569"/>
      <c r="AO42" s="569"/>
      <c r="AP42" s="569"/>
      <c r="AQ42" s="569"/>
      <c r="AR42" s="569"/>
      <c r="AS42" s="569"/>
      <c r="AT42" s="569"/>
      <c r="AU42" s="569"/>
      <c r="AV42" s="569"/>
      <c r="AW42" s="569"/>
      <c r="AX42" s="569"/>
      <c r="AY42" s="569"/>
      <c r="AZ42" s="569"/>
      <c r="BA42" s="569"/>
      <c r="BB42" s="569"/>
      <c r="BC42" s="569"/>
      <c r="BD42" s="570"/>
      <c r="BE42" s="570"/>
      <c r="BF42" s="570"/>
      <c r="BG42" s="570"/>
      <c r="BH42" s="570"/>
      <c r="BI42" s="570"/>
      <c r="BJ42" s="570"/>
      <c r="BK42" s="570"/>
      <c r="BL42" s="570"/>
      <c r="BM42" s="570"/>
      <c r="BN42" s="570"/>
      <c r="BO42" s="570"/>
      <c r="BP42" s="570"/>
      <c r="BQ42" s="570"/>
      <c r="BR42" s="570"/>
      <c r="BS42" s="570"/>
      <c r="BT42" s="570"/>
      <c r="BU42" s="570"/>
      <c r="BV42" s="570"/>
    </row>
    <row r="43" spans="1:77" ht="11.15" customHeight="1" x14ac:dyDescent="0.25">
      <c r="A43" s="57"/>
      <c r="B43" s="154" t="s">
        <v>569</v>
      </c>
      <c r="C43" s="567"/>
      <c r="D43" s="567"/>
      <c r="E43" s="567"/>
      <c r="F43" s="567"/>
      <c r="G43" s="567"/>
      <c r="H43" s="567"/>
      <c r="I43" s="567"/>
      <c r="J43" s="567"/>
      <c r="K43" s="567"/>
      <c r="L43" s="567"/>
      <c r="M43" s="567"/>
      <c r="N43" s="567"/>
      <c r="O43" s="567"/>
      <c r="P43" s="567"/>
      <c r="Q43" s="567"/>
      <c r="R43" s="567"/>
      <c r="S43" s="567"/>
      <c r="T43" s="567"/>
      <c r="U43" s="567"/>
      <c r="V43" s="567"/>
      <c r="W43" s="567"/>
      <c r="X43" s="567"/>
      <c r="Y43" s="567"/>
      <c r="Z43" s="567"/>
      <c r="AA43" s="567"/>
      <c r="AB43" s="567"/>
      <c r="AC43" s="567"/>
      <c r="AD43" s="567"/>
      <c r="AE43" s="567"/>
      <c r="AF43" s="567"/>
      <c r="AG43" s="567"/>
      <c r="AH43" s="567"/>
      <c r="AI43" s="567"/>
      <c r="AJ43" s="567"/>
      <c r="AK43" s="567"/>
      <c r="AL43" s="567"/>
      <c r="AM43" s="567"/>
      <c r="AN43" s="567"/>
      <c r="AO43" s="567"/>
      <c r="AP43" s="567"/>
      <c r="AQ43" s="567"/>
      <c r="AR43" s="567"/>
      <c r="AS43" s="567"/>
      <c r="AT43" s="567"/>
      <c r="AU43" s="567"/>
      <c r="AV43" s="567"/>
      <c r="AW43" s="567"/>
      <c r="AX43" s="567"/>
      <c r="AY43" s="567"/>
      <c r="AZ43" s="567"/>
      <c r="BA43" s="567"/>
      <c r="BB43" s="567"/>
      <c r="BC43" s="567"/>
      <c r="BD43" s="568"/>
      <c r="BE43" s="568"/>
      <c r="BF43" s="568"/>
      <c r="BG43" s="568"/>
      <c r="BH43" s="568"/>
      <c r="BI43" s="568"/>
      <c r="BJ43" s="568"/>
      <c r="BK43" s="568"/>
      <c r="BL43" s="568"/>
      <c r="BM43" s="568"/>
      <c r="BN43" s="568"/>
      <c r="BO43" s="568"/>
      <c r="BP43" s="568"/>
      <c r="BQ43" s="568"/>
      <c r="BR43" s="568"/>
      <c r="BS43" s="568"/>
      <c r="BT43" s="568"/>
      <c r="BU43" s="568"/>
      <c r="BV43" s="568"/>
      <c r="BX43" s="697"/>
      <c r="BY43" s="697"/>
    </row>
    <row r="44" spans="1:77" ht="11.15" customHeight="1" x14ac:dyDescent="0.25">
      <c r="A44" s="61" t="s">
        <v>503</v>
      </c>
      <c r="B44" s="176" t="s">
        <v>403</v>
      </c>
      <c r="C44" s="208">
        <v>16.599194000000001</v>
      </c>
      <c r="D44" s="208">
        <v>15.936249999999999</v>
      </c>
      <c r="E44" s="208">
        <v>16.665129</v>
      </c>
      <c r="F44" s="208">
        <v>16.766200000000001</v>
      </c>
      <c r="G44" s="208">
        <v>16.968741999999999</v>
      </c>
      <c r="H44" s="208">
        <v>17.665666999999999</v>
      </c>
      <c r="I44" s="208">
        <v>17.356999999999999</v>
      </c>
      <c r="J44" s="208">
        <v>17.622903000000001</v>
      </c>
      <c r="K44" s="208">
        <v>16.990867000000001</v>
      </c>
      <c r="L44" s="208">
        <v>16.412226</v>
      </c>
      <c r="M44" s="208">
        <v>17.162099999999999</v>
      </c>
      <c r="N44" s="208">
        <v>17.409386999999999</v>
      </c>
      <c r="O44" s="208">
        <v>16.782968</v>
      </c>
      <c r="P44" s="208">
        <v>15.845750000000001</v>
      </c>
      <c r="Q44" s="208">
        <v>15.934677000000001</v>
      </c>
      <c r="R44" s="208">
        <v>16.341200000000001</v>
      </c>
      <c r="S44" s="208">
        <v>16.719452</v>
      </c>
      <c r="T44" s="208">
        <v>17.235800000000001</v>
      </c>
      <c r="U44" s="208">
        <v>17.175194000000001</v>
      </c>
      <c r="V44" s="208">
        <v>17.296838999999999</v>
      </c>
      <c r="W44" s="208">
        <v>16.403099999999998</v>
      </c>
      <c r="X44" s="208">
        <v>15.680871</v>
      </c>
      <c r="Y44" s="208">
        <v>16.481767000000001</v>
      </c>
      <c r="Z44" s="208">
        <v>16.792548</v>
      </c>
      <c r="AA44" s="208">
        <v>16.228515999999999</v>
      </c>
      <c r="AB44" s="208">
        <v>15.865413</v>
      </c>
      <c r="AC44" s="208">
        <v>15.230451</v>
      </c>
      <c r="AD44" s="208">
        <v>12.772333</v>
      </c>
      <c r="AE44" s="208">
        <v>12.968031999999999</v>
      </c>
      <c r="AF44" s="208">
        <v>13.734366</v>
      </c>
      <c r="AG44" s="208">
        <v>14.33358</v>
      </c>
      <c r="AH44" s="208">
        <v>14.151709</v>
      </c>
      <c r="AI44" s="208">
        <v>13.572832999999999</v>
      </c>
      <c r="AJ44" s="208">
        <v>13.444741</v>
      </c>
      <c r="AK44" s="208">
        <v>14.123699999999999</v>
      </c>
      <c r="AL44" s="208">
        <v>14.139806</v>
      </c>
      <c r="AM44" s="208">
        <v>14.525096</v>
      </c>
      <c r="AN44" s="208">
        <v>12.373535</v>
      </c>
      <c r="AO44" s="208">
        <v>14.383032</v>
      </c>
      <c r="AP44" s="208">
        <v>15.160333</v>
      </c>
      <c r="AQ44" s="208">
        <v>15.594903</v>
      </c>
      <c r="AR44" s="208">
        <v>16.190232999999999</v>
      </c>
      <c r="AS44" s="208">
        <v>15.851838000000001</v>
      </c>
      <c r="AT44" s="208">
        <v>15.719419</v>
      </c>
      <c r="AU44" s="208">
        <v>15.227866000000001</v>
      </c>
      <c r="AV44" s="208">
        <v>15.045354</v>
      </c>
      <c r="AW44" s="208">
        <v>15.733599999999999</v>
      </c>
      <c r="AX44" s="208">
        <v>15.757516000000001</v>
      </c>
      <c r="AY44" s="208">
        <v>15.451000000000001</v>
      </c>
      <c r="AZ44" s="208">
        <v>15.376321000000001</v>
      </c>
      <c r="BA44" s="208">
        <v>15.822710000000001</v>
      </c>
      <c r="BB44" s="208">
        <v>15.604066667</v>
      </c>
      <c r="BC44" s="208">
        <v>16.100822580999999</v>
      </c>
      <c r="BD44" s="324">
        <v>16.988990000000001</v>
      </c>
      <c r="BE44" s="324">
        <v>16.62276</v>
      </c>
      <c r="BF44" s="324">
        <v>16.997029999999999</v>
      </c>
      <c r="BG44" s="324">
        <v>16.07798</v>
      </c>
      <c r="BH44" s="324">
        <v>15.354749999999999</v>
      </c>
      <c r="BI44" s="324">
        <v>15.65347</v>
      </c>
      <c r="BJ44" s="324">
        <v>16.538260000000001</v>
      </c>
      <c r="BK44" s="324">
        <v>15.587949999999999</v>
      </c>
      <c r="BL44" s="324">
        <v>14.638870000000001</v>
      </c>
      <c r="BM44" s="324">
        <v>15.63743</v>
      </c>
      <c r="BN44" s="324">
        <v>15.952640000000001</v>
      </c>
      <c r="BO44" s="324">
        <v>16.459430000000001</v>
      </c>
      <c r="BP44" s="324">
        <v>16.962779999999999</v>
      </c>
      <c r="BQ44" s="324">
        <v>16.632190000000001</v>
      </c>
      <c r="BR44" s="324">
        <v>16.7818</v>
      </c>
      <c r="BS44" s="324">
        <v>16.097159999999999</v>
      </c>
      <c r="BT44" s="324">
        <v>15.24108</v>
      </c>
      <c r="BU44" s="324">
        <v>15.72293</v>
      </c>
      <c r="BV44" s="324">
        <v>15.889430000000001</v>
      </c>
      <c r="BX44" s="698"/>
      <c r="BY44" s="698"/>
    </row>
    <row r="45" spans="1:77" ht="11.15" customHeight="1" x14ac:dyDescent="0.25">
      <c r="A45" s="565" t="s">
        <v>968</v>
      </c>
      <c r="B45" s="566" t="s">
        <v>961</v>
      </c>
      <c r="C45" s="208">
        <v>0.62987099999999996</v>
      </c>
      <c r="D45" s="208">
        <v>0.62924999999999998</v>
      </c>
      <c r="E45" s="208">
        <v>0.55609699999999995</v>
      </c>
      <c r="F45" s="208">
        <v>0.49723299999999998</v>
      </c>
      <c r="G45" s="208">
        <v>0.45371</v>
      </c>
      <c r="H45" s="208">
        <v>0.45566699999999999</v>
      </c>
      <c r="I45" s="208">
        <v>0.44232300000000002</v>
      </c>
      <c r="J45" s="208">
        <v>0.50419400000000003</v>
      </c>
      <c r="K45" s="208">
        <v>0.56543299999999996</v>
      </c>
      <c r="L45" s="208">
        <v>0.68664499999999995</v>
      </c>
      <c r="M45" s="208">
        <v>0.74633300000000002</v>
      </c>
      <c r="N45" s="208">
        <v>0.73196799999999995</v>
      </c>
      <c r="O45" s="208">
        <v>0.67493599999999998</v>
      </c>
      <c r="P45" s="208">
        <v>0.59171399999999996</v>
      </c>
      <c r="Q45" s="208">
        <v>0.51187099999999996</v>
      </c>
      <c r="R45" s="208">
        <v>0.48573300000000003</v>
      </c>
      <c r="S45" s="208">
        <v>0.45990300000000001</v>
      </c>
      <c r="T45" s="208">
        <v>0.43146699999999999</v>
      </c>
      <c r="U45" s="208">
        <v>0.447936</v>
      </c>
      <c r="V45" s="208">
        <v>0.480742</v>
      </c>
      <c r="W45" s="208">
        <v>0.60066699999999995</v>
      </c>
      <c r="X45" s="208">
        <v>0.71180699999999997</v>
      </c>
      <c r="Y45" s="208">
        <v>0.74363299999999999</v>
      </c>
      <c r="Z45" s="208">
        <v>0.71564499999999998</v>
      </c>
      <c r="AA45" s="208">
        <v>0.69790300000000005</v>
      </c>
      <c r="AB45" s="208">
        <v>0.63965499999999997</v>
      </c>
      <c r="AC45" s="208">
        <v>0.49890299999999999</v>
      </c>
      <c r="AD45" s="208">
        <v>0.31723299999999999</v>
      </c>
      <c r="AE45" s="208">
        <v>0.33609600000000001</v>
      </c>
      <c r="AF45" s="208">
        <v>0.40246599999999999</v>
      </c>
      <c r="AG45" s="208">
        <v>0.45580599999999999</v>
      </c>
      <c r="AH45" s="208">
        <v>0.42216100000000001</v>
      </c>
      <c r="AI45" s="208">
        <v>0.53626600000000002</v>
      </c>
      <c r="AJ45" s="208">
        <v>0.58690299999999995</v>
      </c>
      <c r="AK45" s="208">
        <v>0.63736599999999999</v>
      </c>
      <c r="AL45" s="208">
        <v>0.57054800000000006</v>
      </c>
      <c r="AM45" s="208">
        <v>0.587677</v>
      </c>
      <c r="AN45" s="208">
        <v>0.47853499999999999</v>
      </c>
      <c r="AO45" s="208">
        <v>0.51448300000000002</v>
      </c>
      <c r="AP45" s="208">
        <v>0.45083299999999998</v>
      </c>
      <c r="AQ45" s="208">
        <v>0.43025799999999997</v>
      </c>
      <c r="AR45" s="208">
        <v>0.41363299999999997</v>
      </c>
      <c r="AS45" s="208">
        <v>0.43158000000000002</v>
      </c>
      <c r="AT45" s="208">
        <v>0.43270900000000001</v>
      </c>
      <c r="AU45" s="208">
        <v>0.53879999999999995</v>
      </c>
      <c r="AV45" s="208">
        <v>0.68300000000000005</v>
      </c>
      <c r="AW45" s="208">
        <v>0.76249999999999996</v>
      </c>
      <c r="AX45" s="208">
        <v>0.79625800000000002</v>
      </c>
      <c r="AY45" s="208">
        <v>0.70406400000000002</v>
      </c>
      <c r="AZ45" s="208">
        <v>0.64171400000000001</v>
      </c>
      <c r="BA45" s="208">
        <v>0.58016100000000004</v>
      </c>
      <c r="BB45" s="208">
        <v>0.49070140000000001</v>
      </c>
      <c r="BC45" s="208">
        <v>0.48019149999999999</v>
      </c>
      <c r="BD45" s="324">
        <v>0.46334180000000003</v>
      </c>
      <c r="BE45" s="324">
        <v>0.44136189999999997</v>
      </c>
      <c r="BF45" s="324">
        <v>0.48768319999999998</v>
      </c>
      <c r="BG45" s="324">
        <v>0.59661169999999997</v>
      </c>
      <c r="BH45" s="324">
        <v>0.65033090000000005</v>
      </c>
      <c r="BI45" s="324">
        <v>0.70336580000000004</v>
      </c>
      <c r="BJ45" s="324">
        <v>0.70450990000000002</v>
      </c>
      <c r="BK45" s="324">
        <v>0.66678809999999999</v>
      </c>
      <c r="BL45" s="324">
        <v>0.58733329999999995</v>
      </c>
      <c r="BM45" s="324">
        <v>0.53726879999999999</v>
      </c>
      <c r="BN45" s="324">
        <v>0.49807810000000002</v>
      </c>
      <c r="BO45" s="324">
        <v>0.4627696</v>
      </c>
      <c r="BP45" s="324">
        <v>0.45972390000000002</v>
      </c>
      <c r="BQ45" s="324">
        <v>0.44309520000000002</v>
      </c>
      <c r="BR45" s="324">
        <v>0.48318559999999999</v>
      </c>
      <c r="BS45" s="324">
        <v>0.59602580000000005</v>
      </c>
      <c r="BT45" s="324">
        <v>0.64935160000000003</v>
      </c>
      <c r="BU45" s="324">
        <v>0.70725349999999998</v>
      </c>
      <c r="BV45" s="324">
        <v>0.71149289999999998</v>
      </c>
      <c r="BX45" s="698"/>
      <c r="BY45" s="698"/>
    </row>
    <row r="46" spans="1:77" ht="11.15" customHeight="1" x14ac:dyDescent="0.25">
      <c r="A46" s="61" t="s">
        <v>875</v>
      </c>
      <c r="B46" s="176" t="s">
        <v>404</v>
      </c>
      <c r="C46" s="208">
        <v>0.98</v>
      </c>
      <c r="D46" s="208">
        <v>1.146857</v>
      </c>
      <c r="E46" s="208">
        <v>1.2066129999999999</v>
      </c>
      <c r="F46" s="208">
        <v>1.2078</v>
      </c>
      <c r="G46" s="208">
        <v>1.241452</v>
      </c>
      <c r="H46" s="208">
        <v>1.238067</v>
      </c>
      <c r="I46" s="208">
        <v>1.2211289999999999</v>
      </c>
      <c r="J46" s="208">
        <v>1.248129</v>
      </c>
      <c r="K46" s="208">
        <v>1.1946669999999999</v>
      </c>
      <c r="L46" s="208">
        <v>1.1992579999999999</v>
      </c>
      <c r="M46" s="208">
        <v>1.2073670000000001</v>
      </c>
      <c r="N46" s="208">
        <v>1.1858709999999999</v>
      </c>
      <c r="O46" s="208">
        <v>1.1460649999999999</v>
      </c>
      <c r="P46" s="208">
        <v>1.1471789999999999</v>
      </c>
      <c r="Q46" s="208">
        <v>1.181387</v>
      </c>
      <c r="R46" s="208">
        <v>1.1939</v>
      </c>
      <c r="S46" s="208">
        <v>1.216677</v>
      </c>
      <c r="T46" s="208">
        <v>1.2227330000000001</v>
      </c>
      <c r="U46" s="208">
        <v>1.2317739999999999</v>
      </c>
      <c r="V46" s="208">
        <v>1.246194</v>
      </c>
      <c r="W46" s="208">
        <v>1.177967</v>
      </c>
      <c r="X46" s="208">
        <v>1.186903</v>
      </c>
      <c r="Y46" s="208">
        <v>1.1958329999999999</v>
      </c>
      <c r="Z46" s="208">
        <v>1.1856450000000001</v>
      </c>
      <c r="AA46" s="208">
        <v>1.148903</v>
      </c>
      <c r="AB46" s="208">
        <v>1.1711720000000001</v>
      </c>
      <c r="AC46" s="208">
        <v>1.05158</v>
      </c>
      <c r="AD46" s="208">
        <v>0.81646600000000003</v>
      </c>
      <c r="AE46" s="208">
        <v>0.95370900000000003</v>
      </c>
      <c r="AF46" s="208">
        <v>1.0740000000000001</v>
      </c>
      <c r="AG46" s="208">
        <v>1.1131610000000001</v>
      </c>
      <c r="AH46" s="208">
        <v>1.117354</v>
      </c>
      <c r="AI46" s="208">
        <v>1.0995999999999999</v>
      </c>
      <c r="AJ46" s="208">
        <v>1.1033219999999999</v>
      </c>
      <c r="AK46" s="208">
        <v>1.0679000000000001</v>
      </c>
      <c r="AL46" s="208">
        <v>1.0580959999999999</v>
      </c>
      <c r="AM46" s="208">
        <v>1.0235160000000001</v>
      </c>
      <c r="AN46" s="208">
        <v>1.008785</v>
      </c>
      <c r="AO46" s="208">
        <v>1.1134189999999999</v>
      </c>
      <c r="AP46" s="208">
        <v>1.162433</v>
      </c>
      <c r="AQ46" s="208">
        <v>1.183935</v>
      </c>
      <c r="AR46" s="208">
        <v>1.2100660000000001</v>
      </c>
      <c r="AS46" s="208">
        <v>1.2055480000000001</v>
      </c>
      <c r="AT46" s="208">
        <v>1.202032</v>
      </c>
      <c r="AU46" s="208">
        <v>1.1939329999999999</v>
      </c>
      <c r="AV46" s="208">
        <v>1.175225</v>
      </c>
      <c r="AW46" s="208">
        <v>1.1783330000000001</v>
      </c>
      <c r="AX46" s="208">
        <v>1.178903</v>
      </c>
      <c r="AY46" s="208">
        <v>1.0812900000000001</v>
      </c>
      <c r="AZ46" s="208">
        <v>1.128714</v>
      </c>
      <c r="BA46" s="208">
        <v>1.1652899999999999</v>
      </c>
      <c r="BB46" s="208">
        <v>1.1765884</v>
      </c>
      <c r="BC46" s="208">
        <v>1.1970372323</v>
      </c>
      <c r="BD46" s="324">
        <v>1.1687920000000001</v>
      </c>
      <c r="BE46" s="324">
        <v>1.1869749999999999</v>
      </c>
      <c r="BF46" s="324">
        <v>1.172696</v>
      </c>
      <c r="BG46" s="324">
        <v>1.1576010000000001</v>
      </c>
      <c r="BH46" s="324">
        <v>1.153581</v>
      </c>
      <c r="BI46" s="324">
        <v>1.1545270000000001</v>
      </c>
      <c r="BJ46" s="324">
        <v>1.147494</v>
      </c>
      <c r="BK46" s="324">
        <v>1.057817</v>
      </c>
      <c r="BL46" s="324">
        <v>1.1032409999999999</v>
      </c>
      <c r="BM46" s="324">
        <v>1.135062</v>
      </c>
      <c r="BN46" s="324">
        <v>1.1553009999999999</v>
      </c>
      <c r="BO46" s="324">
        <v>1.1741740000000001</v>
      </c>
      <c r="BP46" s="324">
        <v>1.1883159999999999</v>
      </c>
      <c r="BQ46" s="324">
        <v>1.185047</v>
      </c>
      <c r="BR46" s="324">
        <v>1.1749480000000001</v>
      </c>
      <c r="BS46" s="324">
        <v>1.1553720000000001</v>
      </c>
      <c r="BT46" s="324">
        <v>1.1538120000000001</v>
      </c>
      <c r="BU46" s="324">
        <v>1.158579</v>
      </c>
      <c r="BV46" s="324">
        <v>1.154277</v>
      </c>
      <c r="BX46" s="698"/>
      <c r="BY46" s="698"/>
    </row>
    <row r="47" spans="1:77" ht="11.15" customHeight="1" x14ac:dyDescent="0.25">
      <c r="A47" s="61" t="s">
        <v>752</v>
      </c>
      <c r="B47" s="566" t="s">
        <v>405</v>
      </c>
      <c r="C47" s="208">
        <v>0.223161</v>
      </c>
      <c r="D47" s="208">
        <v>0.195607</v>
      </c>
      <c r="E47" s="208">
        <v>-3.4097000000000002E-2</v>
      </c>
      <c r="F47" s="208">
        <v>0.492867</v>
      </c>
      <c r="G47" s="208">
        <v>0.46251599999999998</v>
      </c>
      <c r="H47" s="208">
        <v>0.33313300000000001</v>
      </c>
      <c r="I47" s="208">
        <v>0.45116099999999998</v>
      </c>
      <c r="J47" s="208">
        <v>0.45009700000000002</v>
      </c>
      <c r="K47" s="208">
        <v>0.42230000000000001</v>
      </c>
      <c r="L47" s="208">
        <v>0.26703199999999999</v>
      </c>
      <c r="M47" s="208">
        <v>0.25469999999999998</v>
      </c>
      <c r="N47" s="208">
        <v>0.48390300000000003</v>
      </c>
      <c r="O47" s="208">
        <v>0.152839</v>
      </c>
      <c r="P47" s="208">
        <v>9.9392999999999995E-2</v>
      </c>
      <c r="Q47" s="208">
        <v>0.276032</v>
      </c>
      <c r="R47" s="208">
        <v>0.25783299999999998</v>
      </c>
      <c r="S47" s="208">
        <v>0.27154800000000001</v>
      </c>
      <c r="T47" s="208">
        <v>0.48363299999999998</v>
      </c>
      <c r="U47" s="208">
        <v>0.59235499999999996</v>
      </c>
      <c r="V47" s="208">
        <v>0.42099999999999999</v>
      </c>
      <c r="W47" s="208">
        <v>0.37823299999999999</v>
      </c>
      <c r="X47" s="208">
        <v>0.19709699999999999</v>
      </c>
      <c r="Y47" s="208">
        <v>0.497367</v>
      </c>
      <c r="Z47" s="208">
        <v>0.59851600000000005</v>
      </c>
      <c r="AA47" s="208">
        <v>0.29912899999999998</v>
      </c>
      <c r="AB47" s="208">
        <v>-0.113931</v>
      </c>
      <c r="AC47" s="208">
        <v>-2.5799999999999998E-3</v>
      </c>
      <c r="AD47" s="208">
        <v>0.19473299999999999</v>
      </c>
      <c r="AE47" s="208">
        <v>0.207096</v>
      </c>
      <c r="AF47" s="208">
        <v>0.24610000000000001</v>
      </c>
      <c r="AG47" s="208">
        <v>0.46290300000000001</v>
      </c>
      <c r="AH47" s="208">
        <v>0.51287099999999997</v>
      </c>
      <c r="AI47" s="208">
        <v>0.35903299999999999</v>
      </c>
      <c r="AJ47" s="208">
        <v>0.28261199999999997</v>
      </c>
      <c r="AK47" s="208">
        <v>0.24496599999999999</v>
      </c>
      <c r="AL47" s="208">
        <v>3.8386999999999998E-2</v>
      </c>
      <c r="AM47" s="208">
        <v>-8.2903000000000004E-2</v>
      </c>
      <c r="AN47" s="208">
        <v>-0.11607099999999999</v>
      </c>
      <c r="AO47" s="208">
        <v>-3.8095999999999998E-2</v>
      </c>
      <c r="AP47" s="208">
        <v>3.7433000000000001E-2</v>
      </c>
      <c r="AQ47" s="208">
        <v>0.31251600000000002</v>
      </c>
      <c r="AR47" s="208">
        <v>0.31986599999999998</v>
      </c>
      <c r="AS47" s="208">
        <v>0.433645</v>
      </c>
      <c r="AT47" s="208">
        <v>0.41132200000000002</v>
      </c>
      <c r="AU47" s="208">
        <v>7.3599999999999999E-2</v>
      </c>
      <c r="AV47" s="208">
        <v>6.3129000000000005E-2</v>
      </c>
      <c r="AW47" s="208">
        <v>0.194966</v>
      </c>
      <c r="AX47" s="208">
        <v>0.327322</v>
      </c>
      <c r="AY47" s="208">
        <v>-0.105064</v>
      </c>
      <c r="AZ47" s="208">
        <v>-0.18435699999999999</v>
      </c>
      <c r="BA47" s="208">
        <v>-6.8322999999999995E-2</v>
      </c>
      <c r="BB47" s="208">
        <v>0.31434211560000003</v>
      </c>
      <c r="BC47" s="208">
        <v>0.38988812849999999</v>
      </c>
      <c r="BD47" s="324">
        <v>0.3304378</v>
      </c>
      <c r="BE47" s="324">
        <v>0.37689010000000001</v>
      </c>
      <c r="BF47" s="324">
        <v>0.38017849999999997</v>
      </c>
      <c r="BG47" s="324">
        <v>0.30287920000000002</v>
      </c>
      <c r="BH47" s="324">
        <v>0.21289340000000001</v>
      </c>
      <c r="BI47" s="324">
        <v>0.26737610000000001</v>
      </c>
      <c r="BJ47" s="324">
        <v>0.36205609999999999</v>
      </c>
      <c r="BK47" s="324">
        <v>6.9317799999999999E-2</v>
      </c>
      <c r="BL47" s="324">
        <v>4.3359799999999997E-2</v>
      </c>
      <c r="BM47" s="324">
        <v>0.11924609999999999</v>
      </c>
      <c r="BN47" s="324">
        <v>0.18327470000000001</v>
      </c>
      <c r="BO47" s="324">
        <v>0.34934369999999998</v>
      </c>
      <c r="BP47" s="324">
        <v>0.31198140000000002</v>
      </c>
      <c r="BQ47" s="324">
        <v>0.40208159999999998</v>
      </c>
      <c r="BR47" s="324">
        <v>0.41084120000000002</v>
      </c>
      <c r="BS47" s="324">
        <v>0.31903569999999998</v>
      </c>
      <c r="BT47" s="324">
        <v>0.21614</v>
      </c>
      <c r="BU47" s="324">
        <v>0.26931959999999999</v>
      </c>
      <c r="BV47" s="324">
        <v>0.35317460000000001</v>
      </c>
      <c r="BX47" s="698"/>
      <c r="BY47" s="698"/>
    </row>
    <row r="48" spans="1:77" ht="11.15" customHeight="1" x14ac:dyDescent="0.25">
      <c r="A48" s="61" t="s">
        <v>753</v>
      </c>
      <c r="B48" s="176" t="s">
        <v>801</v>
      </c>
      <c r="C48" s="208">
        <v>-0.100161</v>
      </c>
      <c r="D48" s="208">
        <v>0.37532100000000002</v>
      </c>
      <c r="E48" s="208">
        <v>0.75087099999999996</v>
      </c>
      <c r="F48" s="208">
        <v>0.62423300000000004</v>
      </c>
      <c r="G48" s="208">
        <v>0.75925799999999999</v>
      </c>
      <c r="H48" s="208">
        <v>0.73796700000000004</v>
      </c>
      <c r="I48" s="208">
        <v>0.73838700000000002</v>
      </c>
      <c r="J48" s="208">
        <v>0.61680699999999999</v>
      </c>
      <c r="K48" s="208">
        <v>0.41583300000000001</v>
      </c>
      <c r="L48" s="208">
        <v>0.72890299999999997</v>
      </c>
      <c r="M48" s="208">
        <v>0.24193300000000001</v>
      </c>
      <c r="N48" s="208">
        <v>-0.19625799999999999</v>
      </c>
      <c r="O48" s="208">
        <v>0.116161</v>
      </c>
      <c r="P48" s="208">
        <v>0.68782100000000002</v>
      </c>
      <c r="Q48" s="208">
        <v>1.122871</v>
      </c>
      <c r="R48" s="208">
        <v>1.0298</v>
      </c>
      <c r="S48" s="208">
        <v>1.030613</v>
      </c>
      <c r="T48" s="208">
        <v>0.76226700000000003</v>
      </c>
      <c r="U48" s="208">
        <v>0.76864500000000002</v>
      </c>
      <c r="V48" s="208">
        <v>0.912161</v>
      </c>
      <c r="W48" s="208">
        <v>0.62116700000000002</v>
      </c>
      <c r="X48" s="208">
        <v>0.97103200000000001</v>
      </c>
      <c r="Y48" s="208">
        <v>0.27643299999999998</v>
      </c>
      <c r="Z48" s="208">
        <v>-4.9709999999999997E-2</v>
      </c>
      <c r="AA48" s="208">
        <v>0.162354</v>
      </c>
      <c r="AB48" s="208">
        <v>0.75913699999999995</v>
      </c>
      <c r="AC48" s="208">
        <v>0.32545099999999999</v>
      </c>
      <c r="AD48" s="208">
        <v>0.1169</v>
      </c>
      <c r="AE48" s="208">
        <v>0.45706400000000003</v>
      </c>
      <c r="AF48" s="208">
        <v>0.88666599999999995</v>
      </c>
      <c r="AG48" s="208">
        <v>0.71116100000000004</v>
      </c>
      <c r="AH48" s="208">
        <v>1.0440959999999999</v>
      </c>
      <c r="AI48" s="208">
        <v>0.80363300000000004</v>
      </c>
      <c r="AJ48" s="208">
        <v>0.64729000000000003</v>
      </c>
      <c r="AK48" s="208">
        <v>0.16289999999999999</v>
      </c>
      <c r="AL48" s="208">
        <v>0.54877399999999998</v>
      </c>
      <c r="AM48" s="208">
        <v>0.11651599999999999</v>
      </c>
      <c r="AN48" s="208">
        <v>1.0418210000000001</v>
      </c>
      <c r="AO48" s="208">
        <v>0.99299999999999999</v>
      </c>
      <c r="AP48" s="208">
        <v>1.0066660000000001</v>
      </c>
      <c r="AQ48" s="208">
        <v>0.921871</v>
      </c>
      <c r="AR48" s="208">
        <v>0.83716599999999997</v>
      </c>
      <c r="AS48" s="208">
        <v>0.873</v>
      </c>
      <c r="AT48" s="208">
        <v>0.80483800000000005</v>
      </c>
      <c r="AU48" s="208">
        <v>0.75466599999999995</v>
      </c>
      <c r="AV48" s="208">
        <v>0.72196700000000003</v>
      </c>
      <c r="AW48" s="208">
        <v>0.18463299999999999</v>
      </c>
      <c r="AX48" s="208">
        <v>-8.158E-2</v>
      </c>
      <c r="AY48" s="208">
        <v>-0.27364500000000003</v>
      </c>
      <c r="AZ48" s="208">
        <v>0.57425000000000004</v>
      </c>
      <c r="BA48" s="208">
        <v>0.71570999999999996</v>
      </c>
      <c r="BB48" s="208">
        <v>0.93253333332999999</v>
      </c>
      <c r="BC48" s="208">
        <v>1.1204315323</v>
      </c>
      <c r="BD48" s="324">
        <v>0.8555661</v>
      </c>
      <c r="BE48" s="324">
        <v>0.69072210000000001</v>
      </c>
      <c r="BF48" s="324">
        <v>0.70717609999999997</v>
      </c>
      <c r="BG48" s="324">
        <v>0.58303700000000003</v>
      </c>
      <c r="BH48" s="324">
        <v>0.77432869999999998</v>
      </c>
      <c r="BI48" s="324">
        <v>0.27912500000000001</v>
      </c>
      <c r="BJ48" s="324">
        <v>-0.1583918</v>
      </c>
      <c r="BK48" s="324">
        <v>0.18117269999999999</v>
      </c>
      <c r="BL48" s="324">
        <v>0.555002</v>
      </c>
      <c r="BM48" s="324">
        <v>0.7101227</v>
      </c>
      <c r="BN48" s="324">
        <v>0.80749479999999996</v>
      </c>
      <c r="BO48" s="324">
        <v>0.72233270000000005</v>
      </c>
      <c r="BP48" s="324">
        <v>0.62565789999999999</v>
      </c>
      <c r="BQ48" s="324">
        <v>0.57489230000000002</v>
      </c>
      <c r="BR48" s="324">
        <v>0.70913839999999995</v>
      </c>
      <c r="BS48" s="324">
        <v>0.47351120000000002</v>
      </c>
      <c r="BT48" s="324">
        <v>0.7038276</v>
      </c>
      <c r="BU48" s="324">
        <v>0.4010724</v>
      </c>
      <c r="BV48" s="324">
        <v>0.46769349999999998</v>
      </c>
      <c r="BX48" s="698"/>
      <c r="BY48" s="698"/>
    </row>
    <row r="49" spans="1:79" ht="11.15" customHeight="1" x14ac:dyDescent="0.25">
      <c r="A49" s="61" t="s">
        <v>754</v>
      </c>
      <c r="B49" s="176" t="s">
        <v>802</v>
      </c>
      <c r="C49" s="208">
        <v>5.1599999999999997E-4</v>
      </c>
      <c r="D49" s="208">
        <v>1.07E-4</v>
      </c>
      <c r="E49" s="208">
        <v>-2.2599999999999999E-4</v>
      </c>
      <c r="F49" s="208">
        <v>1E-3</v>
      </c>
      <c r="G49" s="208">
        <v>1.2899999999999999E-3</v>
      </c>
      <c r="H49" s="208">
        <v>-4.3300000000000001E-4</v>
      </c>
      <c r="I49" s="208">
        <v>2.9030000000000002E-3</v>
      </c>
      <c r="J49" s="208">
        <v>1.194E-3</v>
      </c>
      <c r="K49" s="208">
        <v>1.933E-3</v>
      </c>
      <c r="L49" s="208">
        <v>8.7100000000000003E-4</v>
      </c>
      <c r="M49" s="208">
        <v>-1.3300000000000001E-4</v>
      </c>
      <c r="N49" s="208">
        <v>4.84E-4</v>
      </c>
      <c r="O49" s="208">
        <v>-2.5799999999999998E-4</v>
      </c>
      <c r="P49" s="208">
        <v>1.7899999999999999E-4</v>
      </c>
      <c r="Q49" s="208">
        <v>1.2899999999999999E-4</v>
      </c>
      <c r="R49" s="208">
        <v>1.6699999999999999E-4</v>
      </c>
      <c r="S49" s="208">
        <v>6.1300000000000005E-4</v>
      </c>
      <c r="T49" s="208">
        <v>2.9999999999999997E-4</v>
      </c>
      <c r="U49" s="208">
        <v>4.5199999999999998E-4</v>
      </c>
      <c r="V49" s="208">
        <v>6.1300000000000005E-4</v>
      </c>
      <c r="W49" s="208">
        <v>5.9999999999999995E-4</v>
      </c>
      <c r="X49" s="208">
        <v>1.5809999999999999E-3</v>
      </c>
      <c r="Y49" s="208">
        <v>2.0330000000000001E-3</v>
      </c>
      <c r="Z49" s="208">
        <v>9.68E-4</v>
      </c>
      <c r="AA49" s="208">
        <v>1.225E-3</v>
      </c>
      <c r="AB49" s="208">
        <v>-1.03E-4</v>
      </c>
      <c r="AC49" s="208">
        <v>9.6699999999999998E-4</v>
      </c>
      <c r="AD49" s="208">
        <v>-1E-4</v>
      </c>
      <c r="AE49" s="208">
        <v>1.225E-3</v>
      </c>
      <c r="AF49" s="208">
        <v>2.9999999999999997E-4</v>
      </c>
      <c r="AG49" s="208">
        <v>4.5100000000000001E-4</v>
      </c>
      <c r="AH49" s="208">
        <v>3.5399999999999999E-4</v>
      </c>
      <c r="AI49" s="208">
        <v>3.6600000000000001E-4</v>
      </c>
      <c r="AJ49" s="208">
        <v>2.9E-4</v>
      </c>
      <c r="AK49" s="208">
        <v>2.33E-4</v>
      </c>
      <c r="AL49" s="208">
        <v>1.93E-4</v>
      </c>
      <c r="AM49" s="208">
        <v>5.8E-4</v>
      </c>
      <c r="AN49" s="208">
        <v>3.57E-4</v>
      </c>
      <c r="AO49" s="208">
        <v>5.8E-4</v>
      </c>
      <c r="AP49" s="208">
        <v>2.33E-4</v>
      </c>
      <c r="AQ49" s="208">
        <v>5.8E-4</v>
      </c>
      <c r="AR49" s="208">
        <v>4.3300000000000001E-4</v>
      </c>
      <c r="AS49" s="208">
        <v>7.7399999999999995E-4</v>
      </c>
      <c r="AT49" s="208">
        <v>2.5799999999999998E-4</v>
      </c>
      <c r="AU49" s="208">
        <v>3.6600000000000001E-4</v>
      </c>
      <c r="AV49" s="208">
        <v>3.5399999999999999E-4</v>
      </c>
      <c r="AW49" s="208">
        <v>4.66E-4</v>
      </c>
      <c r="AX49" s="208">
        <v>6.4499999999999996E-4</v>
      </c>
      <c r="AY49" s="208">
        <v>-2.6120000000000002E-3</v>
      </c>
      <c r="AZ49" s="208">
        <v>-6.679E-3</v>
      </c>
      <c r="BA49" s="208">
        <v>5.1599999999999997E-4</v>
      </c>
      <c r="BB49" s="208">
        <v>1.3300000000000001E-4</v>
      </c>
      <c r="BC49" s="208">
        <v>1.7699999999999999E-4</v>
      </c>
      <c r="BD49" s="324">
        <v>1.6640000000000001E-4</v>
      </c>
      <c r="BE49" s="324">
        <v>5.7800000000000002E-5</v>
      </c>
      <c r="BF49" s="324">
        <v>-1.9999999999999999E-7</v>
      </c>
      <c r="BG49" s="324">
        <v>1.8679999999999999E-4</v>
      </c>
      <c r="BH49" s="324">
        <v>-1.2799999999999999E-5</v>
      </c>
      <c r="BI49" s="324">
        <v>-5.3199999999999999E-5</v>
      </c>
      <c r="BJ49" s="324">
        <v>-1.7440000000000001E-4</v>
      </c>
      <c r="BK49" s="324">
        <v>-4.29667E-4</v>
      </c>
      <c r="BL49" s="324">
        <v>-7.1333299999999997E-5</v>
      </c>
      <c r="BM49" s="324">
        <v>2.36333E-4</v>
      </c>
      <c r="BN49" s="324">
        <v>1.3300000000000001E-4</v>
      </c>
      <c r="BO49" s="324">
        <v>1.7699999999999999E-4</v>
      </c>
      <c r="BP49" s="324">
        <v>1.6640000000000001E-4</v>
      </c>
      <c r="BQ49" s="324">
        <v>5.7800000000000002E-5</v>
      </c>
      <c r="BR49" s="324">
        <v>-1.9999999999999999E-7</v>
      </c>
      <c r="BS49" s="324">
        <v>1.8679999999999999E-4</v>
      </c>
      <c r="BT49" s="324">
        <v>-1.2799999999999999E-5</v>
      </c>
      <c r="BU49" s="324">
        <v>-5.3199999999999999E-5</v>
      </c>
      <c r="BV49" s="324">
        <v>-1.7440000000000001E-4</v>
      </c>
      <c r="BX49" s="698"/>
      <c r="BY49" s="698"/>
    </row>
    <row r="50" spans="1:79" s="156" customFormat="1" ht="11.15" customHeight="1" x14ac:dyDescent="0.25">
      <c r="A50" s="61" t="s">
        <v>755</v>
      </c>
      <c r="B50" s="176" t="s">
        <v>570</v>
      </c>
      <c r="C50" s="208">
        <v>18.462516999999998</v>
      </c>
      <c r="D50" s="208">
        <v>18.283391999999999</v>
      </c>
      <c r="E50" s="208">
        <v>19.144386999999998</v>
      </c>
      <c r="F50" s="208">
        <v>19.589333</v>
      </c>
      <c r="G50" s="208">
        <v>19.886968</v>
      </c>
      <c r="H50" s="208">
        <v>20.430067999999999</v>
      </c>
      <c r="I50" s="208">
        <v>20.212903000000001</v>
      </c>
      <c r="J50" s="208">
        <v>20.443324</v>
      </c>
      <c r="K50" s="208">
        <v>19.591032999999999</v>
      </c>
      <c r="L50" s="208">
        <v>19.294934999999999</v>
      </c>
      <c r="M50" s="208">
        <v>19.612300000000001</v>
      </c>
      <c r="N50" s="208">
        <v>19.615355000000001</v>
      </c>
      <c r="O50" s="208">
        <v>18.872710999999999</v>
      </c>
      <c r="P50" s="208">
        <v>18.372036000000001</v>
      </c>
      <c r="Q50" s="208">
        <v>19.026966999999999</v>
      </c>
      <c r="R50" s="208">
        <v>19.308633</v>
      </c>
      <c r="S50" s="208">
        <v>19.698806000000001</v>
      </c>
      <c r="T50" s="208">
        <v>20.136199999999999</v>
      </c>
      <c r="U50" s="208">
        <v>20.216356000000001</v>
      </c>
      <c r="V50" s="208">
        <v>20.357548999999999</v>
      </c>
      <c r="W50" s="208">
        <v>19.181733999999999</v>
      </c>
      <c r="X50" s="208">
        <v>18.749290999999999</v>
      </c>
      <c r="Y50" s="208">
        <v>19.197066</v>
      </c>
      <c r="Z50" s="208">
        <v>19.243611999999999</v>
      </c>
      <c r="AA50" s="208">
        <v>18.538029999999999</v>
      </c>
      <c r="AB50" s="208">
        <v>18.321342999999999</v>
      </c>
      <c r="AC50" s="208">
        <v>17.104772000000001</v>
      </c>
      <c r="AD50" s="208">
        <v>14.217565</v>
      </c>
      <c r="AE50" s="208">
        <v>14.923222000000001</v>
      </c>
      <c r="AF50" s="208">
        <v>16.343897999999999</v>
      </c>
      <c r="AG50" s="208">
        <v>17.077062000000002</v>
      </c>
      <c r="AH50" s="208">
        <v>17.248545</v>
      </c>
      <c r="AI50" s="208">
        <v>16.371731</v>
      </c>
      <c r="AJ50" s="208">
        <v>16.065158</v>
      </c>
      <c r="AK50" s="208">
        <v>16.237065000000001</v>
      </c>
      <c r="AL50" s="208">
        <v>16.355803999999999</v>
      </c>
      <c r="AM50" s="208">
        <v>16.170482</v>
      </c>
      <c r="AN50" s="208">
        <v>14.786962000000001</v>
      </c>
      <c r="AO50" s="208">
        <v>16.966418000000001</v>
      </c>
      <c r="AP50" s="208">
        <v>17.817931000000002</v>
      </c>
      <c r="AQ50" s="208">
        <v>18.444063</v>
      </c>
      <c r="AR50" s="208">
        <v>18.971397</v>
      </c>
      <c r="AS50" s="208">
        <v>18.796385000000001</v>
      </c>
      <c r="AT50" s="208">
        <v>18.570578000000001</v>
      </c>
      <c r="AU50" s="208">
        <v>17.789231000000001</v>
      </c>
      <c r="AV50" s="208">
        <v>17.689029000000001</v>
      </c>
      <c r="AW50" s="208">
        <v>18.054497999999999</v>
      </c>
      <c r="AX50" s="208">
        <v>17.979064000000001</v>
      </c>
      <c r="AY50" s="208">
        <v>16.855032999999999</v>
      </c>
      <c r="AZ50" s="208">
        <v>17.529962999999999</v>
      </c>
      <c r="BA50" s="208">
        <v>18.216063999999999</v>
      </c>
      <c r="BB50" s="208">
        <v>18.518364915999999</v>
      </c>
      <c r="BC50" s="208">
        <v>19.288547974</v>
      </c>
      <c r="BD50" s="324">
        <v>19.807289999999998</v>
      </c>
      <c r="BE50" s="324">
        <v>19.318770000000001</v>
      </c>
      <c r="BF50" s="324">
        <v>19.744759999999999</v>
      </c>
      <c r="BG50" s="324">
        <v>18.71829</v>
      </c>
      <c r="BH50" s="324">
        <v>18.145869999999999</v>
      </c>
      <c r="BI50" s="324">
        <v>18.05781</v>
      </c>
      <c r="BJ50" s="324">
        <v>18.59376</v>
      </c>
      <c r="BK50" s="324">
        <v>17.562609999999999</v>
      </c>
      <c r="BL50" s="324">
        <v>16.92773</v>
      </c>
      <c r="BM50" s="324">
        <v>18.13936</v>
      </c>
      <c r="BN50" s="324">
        <v>18.596920000000001</v>
      </c>
      <c r="BO50" s="324">
        <v>19.168230000000001</v>
      </c>
      <c r="BP50" s="324">
        <v>19.54862</v>
      </c>
      <c r="BQ50" s="324">
        <v>19.237359999999999</v>
      </c>
      <c r="BR50" s="324">
        <v>19.559909999999999</v>
      </c>
      <c r="BS50" s="324">
        <v>18.641300000000001</v>
      </c>
      <c r="BT50" s="324">
        <v>17.964200000000002</v>
      </c>
      <c r="BU50" s="324">
        <v>18.25911</v>
      </c>
      <c r="BV50" s="324">
        <v>18.575890000000001</v>
      </c>
      <c r="BX50" s="698"/>
      <c r="BY50" s="698"/>
      <c r="BZ50" s="700"/>
      <c r="CA50" s="699"/>
    </row>
    <row r="51" spans="1:79" s="156" customFormat="1" ht="11.15" customHeight="1" x14ac:dyDescent="0.25">
      <c r="A51" s="61"/>
      <c r="B51" s="155"/>
      <c r="C51" s="208"/>
      <c r="D51" s="208"/>
      <c r="E51" s="208"/>
      <c r="F51" s="208"/>
      <c r="G51" s="208"/>
      <c r="H51" s="208"/>
      <c r="I51" s="208"/>
      <c r="J51" s="208"/>
      <c r="K51" s="208"/>
      <c r="L51" s="208"/>
      <c r="M51" s="208"/>
      <c r="N51" s="208"/>
      <c r="O51" s="208"/>
      <c r="P51" s="208"/>
      <c r="Q51" s="208"/>
      <c r="R51" s="208"/>
      <c r="S51" s="208"/>
      <c r="T51" s="208"/>
      <c r="U51" s="208"/>
      <c r="V51" s="208"/>
      <c r="W51" s="208"/>
      <c r="X51" s="208"/>
      <c r="Y51" s="208"/>
      <c r="Z51" s="208"/>
      <c r="AA51" s="208"/>
      <c r="AB51" s="208"/>
      <c r="AC51" s="208"/>
      <c r="AD51" s="208"/>
      <c r="AE51" s="208"/>
      <c r="AF51" s="208"/>
      <c r="AG51" s="208"/>
      <c r="AH51" s="208"/>
      <c r="AI51" s="208"/>
      <c r="AJ51" s="208"/>
      <c r="AK51" s="208"/>
      <c r="AL51" s="208"/>
      <c r="AM51" s="208"/>
      <c r="AN51" s="208"/>
      <c r="AO51" s="208"/>
      <c r="AP51" s="208"/>
      <c r="AQ51" s="208"/>
      <c r="AR51" s="208"/>
      <c r="AS51" s="208"/>
      <c r="AT51" s="208"/>
      <c r="AU51" s="208"/>
      <c r="AV51" s="208"/>
      <c r="AW51" s="208"/>
      <c r="AX51" s="208"/>
      <c r="AY51" s="208"/>
      <c r="AZ51" s="208"/>
      <c r="BA51" s="208"/>
      <c r="BB51" s="208"/>
      <c r="BC51" s="208"/>
      <c r="BD51" s="324"/>
      <c r="BE51" s="324"/>
      <c r="BF51" s="324"/>
      <c r="BG51" s="324"/>
      <c r="BH51" s="324"/>
      <c r="BI51" s="324"/>
      <c r="BJ51" s="324"/>
      <c r="BK51" s="324"/>
      <c r="BL51" s="324"/>
      <c r="BM51" s="324"/>
      <c r="BN51" s="324"/>
      <c r="BO51" s="324"/>
      <c r="BP51" s="324"/>
      <c r="BQ51" s="324"/>
      <c r="BR51" s="324"/>
      <c r="BS51" s="324"/>
      <c r="BT51" s="324"/>
      <c r="BU51" s="324"/>
      <c r="BV51" s="324"/>
    </row>
    <row r="52" spans="1:79" ht="11.15" customHeight="1" x14ac:dyDescent="0.25">
      <c r="A52" s="61" t="s">
        <v>505</v>
      </c>
      <c r="B52" s="177" t="s">
        <v>406</v>
      </c>
      <c r="C52" s="208">
        <v>1.1024210000000001</v>
      </c>
      <c r="D52" s="208">
        <v>1.0965020000000001</v>
      </c>
      <c r="E52" s="208">
        <v>1.095742</v>
      </c>
      <c r="F52" s="208">
        <v>1.113267</v>
      </c>
      <c r="G52" s="208">
        <v>1.1414200000000001</v>
      </c>
      <c r="H52" s="208">
        <v>1.1328990000000001</v>
      </c>
      <c r="I52" s="208">
        <v>1.1689050000000001</v>
      </c>
      <c r="J52" s="208">
        <v>1.1854849999999999</v>
      </c>
      <c r="K52" s="208">
        <v>1.1408659999999999</v>
      </c>
      <c r="L52" s="208">
        <v>1.1155809999999999</v>
      </c>
      <c r="M52" s="208">
        <v>1.1494329999999999</v>
      </c>
      <c r="N52" s="208">
        <v>1.210356</v>
      </c>
      <c r="O52" s="208">
        <v>1.108708</v>
      </c>
      <c r="P52" s="208">
        <v>1.007071</v>
      </c>
      <c r="Q52" s="208">
        <v>1.0383579999999999</v>
      </c>
      <c r="R52" s="208">
        <v>1.0650999999999999</v>
      </c>
      <c r="S52" s="208">
        <v>1.064227</v>
      </c>
      <c r="T52" s="208">
        <v>1.0761670000000001</v>
      </c>
      <c r="U52" s="208">
        <v>1.066033</v>
      </c>
      <c r="V52" s="208">
        <v>1.098679</v>
      </c>
      <c r="W52" s="208">
        <v>1.0174989999999999</v>
      </c>
      <c r="X52" s="208">
        <v>1.0142260000000001</v>
      </c>
      <c r="Y52" s="208">
        <v>1.1312009999999999</v>
      </c>
      <c r="Z52" s="208">
        <v>1.1334200000000001</v>
      </c>
      <c r="AA52" s="208">
        <v>1.128091</v>
      </c>
      <c r="AB52" s="208">
        <v>0.94133999999999995</v>
      </c>
      <c r="AC52" s="208">
        <v>0.97412600000000005</v>
      </c>
      <c r="AD52" s="208">
        <v>0.77373199999999998</v>
      </c>
      <c r="AE52" s="208">
        <v>0.80803000000000003</v>
      </c>
      <c r="AF52" s="208">
        <v>0.87066299999999996</v>
      </c>
      <c r="AG52" s="208">
        <v>0.92867299999999997</v>
      </c>
      <c r="AH52" s="208">
        <v>0.923902</v>
      </c>
      <c r="AI52" s="208">
        <v>0.94806299999999999</v>
      </c>
      <c r="AJ52" s="208">
        <v>0.92428699999999997</v>
      </c>
      <c r="AK52" s="208">
        <v>0.93443200000000004</v>
      </c>
      <c r="AL52" s="208">
        <v>0.91493100000000005</v>
      </c>
      <c r="AM52" s="208">
        <v>0.89135200000000003</v>
      </c>
      <c r="AN52" s="208">
        <v>0.76456800000000003</v>
      </c>
      <c r="AO52" s="208">
        <v>0.86360800000000004</v>
      </c>
      <c r="AP52" s="208">
        <v>0.94893099999999997</v>
      </c>
      <c r="AQ52" s="208">
        <v>1.0244139999999999</v>
      </c>
      <c r="AR52" s="208">
        <v>0.92243299999999995</v>
      </c>
      <c r="AS52" s="208">
        <v>0.95986700000000003</v>
      </c>
      <c r="AT52" s="208">
        <v>1.008737</v>
      </c>
      <c r="AU52" s="208">
        <v>0.936666</v>
      </c>
      <c r="AV52" s="208">
        <v>1.013287</v>
      </c>
      <c r="AW52" s="208">
        <v>1.0125949999999999</v>
      </c>
      <c r="AX52" s="208">
        <v>1.0832520000000001</v>
      </c>
      <c r="AY52" s="208">
        <v>0.98418499999999998</v>
      </c>
      <c r="AZ52" s="208">
        <v>0.90092899999999998</v>
      </c>
      <c r="BA52" s="208">
        <v>0.96767999999999998</v>
      </c>
      <c r="BB52" s="208">
        <v>1.0767</v>
      </c>
      <c r="BC52" s="208">
        <v>1.044983</v>
      </c>
      <c r="BD52" s="324">
        <v>1.056006</v>
      </c>
      <c r="BE52" s="324">
        <v>1.0669550000000001</v>
      </c>
      <c r="BF52" s="324">
        <v>1.071056</v>
      </c>
      <c r="BG52" s="324">
        <v>1.045488</v>
      </c>
      <c r="BH52" s="324">
        <v>0.99689740000000004</v>
      </c>
      <c r="BI52" s="324">
        <v>1.0698460000000001</v>
      </c>
      <c r="BJ52" s="324">
        <v>1.078457</v>
      </c>
      <c r="BK52" s="324">
        <v>1.061393</v>
      </c>
      <c r="BL52" s="324">
        <v>1.0059070000000001</v>
      </c>
      <c r="BM52" s="324">
        <v>1.0023869999999999</v>
      </c>
      <c r="BN52" s="324">
        <v>1.018195</v>
      </c>
      <c r="BO52" s="324">
        <v>1.0224599999999999</v>
      </c>
      <c r="BP52" s="324">
        <v>0.9836897</v>
      </c>
      <c r="BQ52" s="324">
        <v>1.01675</v>
      </c>
      <c r="BR52" s="324">
        <v>1.025596</v>
      </c>
      <c r="BS52" s="324">
        <v>0.97522319999999996</v>
      </c>
      <c r="BT52" s="324">
        <v>0.94842400000000004</v>
      </c>
      <c r="BU52" s="324">
        <v>0.99977110000000002</v>
      </c>
      <c r="BV52" s="324">
        <v>1.032319</v>
      </c>
    </row>
    <row r="53" spans="1:79" ht="11.15" customHeight="1" x14ac:dyDescent="0.25">
      <c r="A53" s="61"/>
      <c r="B53" s="157"/>
      <c r="C53" s="208"/>
      <c r="D53" s="208"/>
      <c r="E53" s="208"/>
      <c r="F53" s="208"/>
      <c r="G53" s="208"/>
      <c r="H53" s="208"/>
      <c r="I53" s="208"/>
      <c r="J53" s="208"/>
      <c r="K53" s="208"/>
      <c r="L53" s="208"/>
      <c r="M53" s="208"/>
      <c r="N53" s="208"/>
      <c r="O53" s="208"/>
      <c r="P53" s="208"/>
      <c r="Q53" s="208"/>
      <c r="R53" s="208"/>
      <c r="S53" s="208"/>
      <c r="T53" s="208"/>
      <c r="U53" s="208"/>
      <c r="V53" s="208"/>
      <c r="W53" s="208"/>
      <c r="X53" s="208"/>
      <c r="Y53" s="208"/>
      <c r="Z53" s="208"/>
      <c r="AA53" s="208"/>
      <c r="AB53" s="208"/>
      <c r="AC53" s="208"/>
      <c r="AD53" s="208"/>
      <c r="AE53" s="208"/>
      <c r="AF53" s="208"/>
      <c r="AG53" s="208"/>
      <c r="AH53" s="208"/>
      <c r="AI53" s="208"/>
      <c r="AJ53" s="208"/>
      <c r="AK53" s="208"/>
      <c r="AL53" s="208"/>
      <c r="AM53" s="208"/>
      <c r="AN53" s="208"/>
      <c r="AO53" s="208"/>
      <c r="AP53" s="208"/>
      <c r="AQ53" s="208"/>
      <c r="AR53" s="208"/>
      <c r="AS53" s="208"/>
      <c r="AT53" s="208"/>
      <c r="AU53" s="208"/>
      <c r="AV53" s="208"/>
      <c r="AW53" s="208"/>
      <c r="AX53" s="208"/>
      <c r="AY53" s="208"/>
      <c r="AZ53" s="208"/>
      <c r="BA53" s="208"/>
      <c r="BB53" s="208"/>
      <c r="BC53" s="208"/>
      <c r="BD53" s="324"/>
      <c r="BE53" s="324"/>
      <c r="BF53" s="324"/>
      <c r="BG53" s="324"/>
      <c r="BH53" s="324"/>
      <c r="BI53" s="324"/>
      <c r="BJ53" s="324"/>
      <c r="BK53" s="324"/>
      <c r="BL53" s="324"/>
      <c r="BM53" s="324"/>
      <c r="BN53" s="324"/>
      <c r="BO53" s="324"/>
      <c r="BP53" s="324"/>
      <c r="BQ53" s="324"/>
      <c r="BR53" s="324"/>
      <c r="BS53" s="324"/>
      <c r="BT53" s="324"/>
      <c r="BU53" s="324"/>
      <c r="BV53" s="324"/>
    </row>
    <row r="54" spans="1:79" ht="11.15" customHeight="1" x14ac:dyDescent="0.25">
      <c r="A54" s="57"/>
      <c r="B54" s="154" t="s">
        <v>571</v>
      </c>
      <c r="C54" s="208"/>
      <c r="D54" s="208"/>
      <c r="E54" s="208"/>
      <c r="F54" s="208"/>
      <c r="G54" s="208"/>
      <c r="H54" s="208"/>
      <c r="I54" s="208"/>
      <c r="J54" s="208"/>
      <c r="K54" s="208"/>
      <c r="L54" s="208"/>
      <c r="M54" s="208"/>
      <c r="N54" s="208"/>
      <c r="O54" s="208"/>
      <c r="P54" s="208"/>
      <c r="Q54" s="208"/>
      <c r="R54" s="208"/>
      <c r="S54" s="208"/>
      <c r="T54" s="208"/>
      <c r="U54" s="208"/>
      <c r="V54" s="208"/>
      <c r="W54" s="208"/>
      <c r="X54" s="208"/>
      <c r="Y54" s="208"/>
      <c r="Z54" s="208"/>
      <c r="AA54" s="208"/>
      <c r="AB54" s="208"/>
      <c r="AC54" s="208"/>
      <c r="AD54" s="208"/>
      <c r="AE54" s="208"/>
      <c r="AF54" s="208"/>
      <c r="AG54" s="208"/>
      <c r="AH54" s="208"/>
      <c r="AI54" s="208"/>
      <c r="AJ54" s="208"/>
      <c r="AK54" s="208"/>
      <c r="AL54" s="208"/>
      <c r="AM54" s="208"/>
      <c r="AN54" s="208"/>
      <c r="AO54" s="208"/>
      <c r="AP54" s="208"/>
      <c r="AQ54" s="208"/>
      <c r="AR54" s="208"/>
      <c r="AS54" s="208"/>
      <c r="AT54" s="208"/>
      <c r="AU54" s="208"/>
      <c r="AV54" s="208"/>
      <c r="AW54" s="208"/>
      <c r="AX54" s="208"/>
      <c r="AY54" s="208"/>
      <c r="AZ54" s="208"/>
      <c r="BA54" s="208"/>
      <c r="BB54" s="208"/>
      <c r="BC54" s="208"/>
      <c r="BD54" s="324"/>
      <c r="BE54" s="324"/>
      <c r="BF54" s="324"/>
      <c r="BG54" s="324"/>
      <c r="BH54" s="324"/>
      <c r="BI54" s="324"/>
      <c r="BJ54" s="324"/>
      <c r="BK54" s="324"/>
      <c r="BL54" s="324"/>
      <c r="BM54" s="324"/>
      <c r="BN54" s="324"/>
      <c r="BO54" s="324"/>
      <c r="BP54" s="324"/>
      <c r="BQ54" s="324"/>
      <c r="BR54" s="324"/>
      <c r="BS54" s="324"/>
      <c r="BT54" s="324"/>
      <c r="BU54" s="324"/>
      <c r="BV54" s="324"/>
    </row>
    <row r="55" spans="1:79" ht="11.15" customHeight="1" x14ac:dyDescent="0.25">
      <c r="A55" s="565" t="s">
        <v>969</v>
      </c>
      <c r="B55" s="566" t="s">
        <v>961</v>
      </c>
      <c r="C55" s="208">
        <v>0.39277400000000001</v>
      </c>
      <c r="D55" s="208">
        <v>0.40939300000000001</v>
      </c>
      <c r="E55" s="208">
        <v>0.63161299999999998</v>
      </c>
      <c r="F55" s="208">
        <v>0.80033299999999996</v>
      </c>
      <c r="G55" s="208">
        <v>0.85506499999999996</v>
      </c>
      <c r="H55" s="208">
        <v>0.87393299999999996</v>
      </c>
      <c r="I55" s="208">
        <v>0.87009700000000001</v>
      </c>
      <c r="J55" s="208">
        <v>0.88048400000000004</v>
      </c>
      <c r="K55" s="208">
        <v>0.65033300000000005</v>
      </c>
      <c r="L55" s="208">
        <v>0.464032</v>
      </c>
      <c r="M55" s="208">
        <v>0.39513300000000001</v>
      </c>
      <c r="N55" s="208">
        <v>0.37303199999999997</v>
      </c>
      <c r="O55" s="208">
        <v>0.36767699999999998</v>
      </c>
      <c r="P55" s="208">
        <v>0.42875000000000002</v>
      </c>
      <c r="Q55" s="208">
        <v>0.62864500000000001</v>
      </c>
      <c r="R55" s="208">
        <v>0.80416699999999997</v>
      </c>
      <c r="S55" s="208">
        <v>0.86735499999999999</v>
      </c>
      <c r="T55" s="208">
        <v>0.85940000000000005</v>
      </c>
      <c r="U55" s="208">
        <v>0.85199999999999998</v>
      </c>
      <c r="V55" s="208">
        <v>0.80619399999999997</v>
      </c>
      <c r="W55" s="208">
        <v>0.61306700000000003</v>
      </c>
      <c r="X55" s="208">
        <v>0.40922599999999998</v>
      </c>
      <c r="Y55" s="208">
        <v>0.27229999999999999</v>
      </c>
      <c r="Z55" s="208">
        <v>0.34790300000000002</v>
      </c>
      <c r="AA55" s="208">
        <v>0.38783800000000002</v>
      </c>
      <c r="AB55" s="208">
        <v>0.381241</v>
      </c>
      <c r="AC55" s="208">
        <v>0.621</v>
      </c>
      <c r="AD55" s="208">
        <v>0.68279999999999996</v>
      </c>
      <c r="AE55" s="208">
        <v>0.67103199999999996</v>
      </c>
      <c r="AF55" s="208">
        <v>0.71040000000000003</v>
      </c>
      <c r="AG55" s="208">
        <v>0.73216099999999995</v>
      </c>
      <c r="AH55" s="208">
        <v>0.712032</v>
      </c>
      <c r="AI55" s="208">
        <v>0.55546600000000002</v>
      </c>
      <c r="AJ55" s="208">
        <v>0.40983799999999998</v>
      </c>
      <c r="AK55" s="208">
        <v>0.33329999999999999</v>
      </c>
      <c r="AL55" s="208">
        <v>0.34696700000000003</v>
      </c>
      <c r="AM55" s="208">
        <v>0.36725799999999997</v>
      </c>
      <c r="AN55" s="208">
        <v>0.34267799999999998</v>
      </c>
      <c r="AO55" s="208">
        <v>0.59428999999999998</v>
      </c>
      <c r="AP55" s="208">
        <v>0.77866599999999997</v>
      </c>
      <c r="AQ55" s="208">
        <v>0.89974100000000001</v>
      </c>
      <c r="AR55" s="208">
        <v>0.88090000000000002</v>
      </c>
      <c r="AS55" s="208">
        <v>0.84980599999999995</v>
      </c>
      <c r="AT55" s="208">
        <v>0.80548299999999995</v>
      </c>
      <c r="AU55" s="208">
        <v>0.60673299999999997</v>
      </c>
      <c r="AV55" s="208">
        <v>0.48303200000000002</v>
      </c>
      <c r="AW55" s="208">
        <v>0.385266</v>
      </c>
      <c r="AX55" s="208">
        <v>0.38845099999999999</v>
      </c>
      <c r="AY55" s="208">
        <v>0.37948300000000001</v>
      </c>
      <c r="AZ55" s="208">
        <v>0.45524999999999999</v>
      </c>
      <c r="BA55" s="208">
        <v>0.63170999999999999</v>
      </c>
      <c r="BB55" s="208">
        <v>0.80801699000000005</v>
      </c>
      <c r="BC55" s="208">
        <v>0.84977115000000003</v>
      </c>
      <c r="BD55" s="324">
        <v>0.88365170000000004</v>
      </c>
      <c r="BE55" s="324">
        <v>0.87215889999999996</v>
      </c>
      <c r="BF55" s="324">
        <v>0.84662870000000001</v>
      </c>
      <c r="BG55" s="324">
        <v>0.62489830000000002</v>
      </c>
      <c r="BH55" s="324">
        <v>0.46285520000000002</v>
      </c>
      <c r="BI55" s="324">
        <v>0.34474080000000001</v>
      </c>
      <c r="BJ55" s="324">
        <v>0.37007600000000002</v>
      </c>
      <c r="BK55" s="324">
        <v>0.38060270000000002</v>
      </c>
      <c r="BL55" s="324">
        <v>0.4371256</v>
      </c>
      <c r="BM55" s="324">
        <v>0.65566630000000004</v>
      </c>
      <c r="BN55" s="324">
        <v>0.79571670000000005</v>
      </c>
      <c r="BO55" s="324">
        <v>0.83938939999999995</v>
      </c>
      <c r="BP55" s="324">
        <v>0.87764050000000005</v>
      </c>
      <c r="BQ55" s="324">
        <v>0.8641858</v>
      </c>
      <c r="BR55" s="324">
        <v>0.83452210000000004</v>
      </c>
      <c r="BS55" s="324">
        <v>0.61461080000000001</v>
      </c>
      <c r="BT55" s="324">
        <v>0.45052439999999999</v>
      </c>
      <c r="BU55" s="324">
        <v>0.32643</v>
      </c>
      <c r="BV55" s="324">
        <v>0.33912209999999998</v>
      </c>
    </row>
    <row r="56" spans="1:79" ht="11.15" customHeight="1" x14ac:dyDescent="0.25">
      <c r="A56" s="61" t="s">
        <v>756</v>
      </c>
      <c r="B56" s="176" t="s">
        <v>407</v>
      </c>
      <c r="C56" s="208">
        <v>9.5288389999999996</v>
      </c>
      <c r="D56" s="208">
        <v>9.7971430000000002</v>
      </c>
      <c r="E56" s="208">
        <v>10.052516000000001</v>
      </c>
      <c r="F56" s="208">
        <v>9.9741999999999997</v>
      </c>
      <c r="G56" s="208">
        <v>10.138323</v>
      </c>
      <c r="H56" s="208">
        <v>10.313632999999999</v>
      </c>
      <c r="I56" s="208">
        <v>10.174097</v>
      </c>
      <c r="J56" s="208">
        <v>10.242613</v>
      </c>
      <c r="K56" s="208">
        <v>9.9268999999999998</v>
      </c>
      <c r="L56" s="208">
        <v>10.30071</v>
      </c>
      <c r="M56" s="208">
        <v>10.24</v>
      </c>
      <c r="N56" s="208">
        <v>10.020032</v>
      </c>
      <c r="O56" s="208">
        <v>9.7469999999999999</v>
      </c>
      <c r="P56" s="208">
        <v>9.7441790000000008</v>
      </c>
      <c r="Q56" s="208">
        <v>10.060226</v>
      </c>
      <c r="R56" s="208">
        <v>10.019567</v>
      </c>
      <c r="S56" s="208">
        <v>10.229419</v>
      </c>
      <c r="T56" s="208">
        <v>10.235799999999999</v>
      </c>
      <c r="U56" s="208">
        <v>10.240226</v>
      </c>
      <c r="V56" s="208">
        <v>10.436935999999999</v>
      </c>
      <c r="W56" s="208">
        <v>9.9161330000000003</v>
      </c>
      <c r="X56" s="208">
        <v>10.258645</v>
      </c>
      <c r="Y56" s="208">
        <v>10.228866999999999</v>
      </c>
      <c r="Z56" s="208">
        <v>9.9917099999999994</v>
      </c>
      <c r="AA56" s="208">
        <v>9.6259669999999993</v>
      </c>
      <c r="AB56" s="208">
        <v>9.7424130000000009</v>
      </c>
      <c r="AC56" s="208">
        <v>8.5758379999999992</v>
      </c>
      <c r="AD56" s="208">
        <v>6.3654000000000002</v>
      </c>
      <c r="AE56" s="208">
        <v>7.476451</v>
      </c>
      <c r="AF56" s="208">
        <v>8.7479659999999999</v>
      </c>
      <c r="AG56" s="208">
        <v>9.0260960000000008</v>
      </c>
      <c r="AH56" s="208">
        <v>9.3119029999999992</v>
      </c>
      <c r="AI56" s="208">
        <v>9.0901329999999998</v>
      </c>
      <c r="AJ56" s="208">
        <v>9.2523540000000004</v>
      </c>
      <c r="AK56" s="208">
        <v>8.8832000000000004</v>
      </c>
      <c r="AL56" s="208">
        <v>8.8092900000000007</v>
      </c>
      <c r="AM56" s="208">
        <v>8.519774</v>
      </c>
      <c r="AN56" s="208">
        <v>8.3963570000000001</v>
      </c>
      <c r="AO56" s="208">
        <v>9.2834509999999995</v>
      </c>
      <c r="AP56" s="208">
        <v>9.6359999999999992</v>
      </c>
      <c r="AQ56" s="208">
        <v>9.8667090000000002</v>
      </c>
      <c r="AR56" s="208">
        <v>9.9492329999999995</v>
      </c>
      <c r="AS56" s="208">
        <v>9.9333220000000004</v>
      </c>
      <c r="AT56" s="208">
        <v>9.8645479999999992</v>
      </c>
      <c r="AU56" s="208">
        <v>9.6735000000000007</v>
      </c>
      <c r="AV56" s="208">
        <v>9.6965800000000009</v>
      </c>
      <c r="AW56" s="208">
        <v>9.7026660000000007</v>
      </c>
      <c r="AX56" s="208">
        <v>9.6581609999999998</v>
      </c>
      <c r="AY56" s="208">
        <v>8.7561289999999996</v>
      </c>
      <c r="AZ56" s="208">
        <v>9.3859639999999995</v>
      </c>
      <c r="BA56" s="208">
        <v>9.5241939999999996</v>
      </c>
      <c r="BB56" s="208">
        <v>9.6793999999999993</v>
      </c>
      <c r="BC56" s="208">
        <v>9.9223082258000002</v>
      </c>
      <c r="BD56" s="324">
        <v>10.129810000000001</v>
      </c>
      <c r="BE56" s="324">
        <v>9.8393429999999995</v>
      </c>
      <c r="BF56" s="324">
        <v>10.20918</v>
      </c>
      <c r="BG56" s="324">
        <v>9.8955420000000007</v>
      </c>
      <c r="BH56" s="324">
        <v>9.859159</v>
      </c>
      <c r="BI56" s="324">
        <v>9.7144899999999996</v>
      </c>
      <c r="BJ56" s="324">
        <v>9.7893740000000005</v>
      </c>
      <c r="BK56" s="324">
        <v>9.3535799999999991</v>
      </c>
      <c r="BL56" s="324">
        <v>9.1479700000000008</v>
      </c>
      <c r="BM56" s="324">
        <v>9.4327509999999997</v>
      </c>
      <c r="BN56" s="324">
        <v>9.6500620000000001</v>
      </c>
      <c r="BO56" s="324">
        <v>9.9368350000000003</v>
      </c>
      <c r="BP56" s="324">
        <v>10.0143</v>
      </c>
      <c r="BQ56" s="324">
        <v>9.8376599999999996</v>
      </c>
      <c r="BR56" s="324">
        <v>10.09226</v>
      </c>
      <c r="BS56" s="324">
        <v>9.8575730000000004</v>
      </c>
      <c r="BT56" s="324">
        <v>9.8216809999999999</v>
      </c>
      <c r="BU56" s="324">
        <v>9.7877240000000008</v>
      </c>
      <c r="BV56" s="324">
        <v>9.949128</v>
      </c>
    </row>
    <row r="57" spans="1:79" ht="11.15" customHeight="1" x14ac:dyDescent="0.25">
      <c r="A57" s="61" t="s">
        <v>757</v>
      </c>
      <c r="B57" s="176" t="s">
        <v>408</v>
      </c>
      <c r="C57" s="208">
        <v>1.686936</v>
      </c>
      <c r="D57" s="208">
        <v>1.6881429999999999</v>
      </c>
      <c r="E57" s="208">
        <v>1.780645</v>
      </c>
      <c r="F57" s="208">
        <v>1.7954669999999999</v>
      </c>
      <c r="G57" s="208">
        <v>1.803742</v>
      </c>
      <c r="H57" s="208">
        <v>1.893167</v>
      </c>
      <c r="I57" s="208">
        <v>1.8941939999999999</v>
      </c>
      <c r="J57" s="208">
        <v>1.9547099999999999</v>
      </c>
      <c r="K57" s="208">
        <v>1.8558330000000001</v>
      </c>
      <c r="L57" s="208">
        <v>1.690871</v>
      </c>
      <c r="M57" s="208">
        <v>1.768667</v>
      </c>
      <c r="N57" s="208">
        <v>1.85571</v>
      </c>
      <c r="O57" s="208">
        <v>1.7710319999999999</v>
      </c>
      <c r="P57" s="208">
        <v>1.6893929999999999</v>
      </c>
      <c r="Q57" s="208">
        <v>1.7279679999999999</v>
      </c>
      <c r="R57" s="208">
        <v>1.7276</v>
      </c>
      <c r="S57" s="208">
        <v>1.7285809999999999</v>
      </c>
      <c r="T57" s="208">
        <v>1.8825670000000001</v>
      </c>
      <c r="U57" s="208">
        <v>1.922323</v>
      </c>
      <c r="V57" s="208">
        <v>1.924258</v>
      </c>
      <c r="W57" s="208">
        <v>1.7987</v>
      </c>
      <c r="X57" s="208">
        <v>1.6533869999999999</v>
      </c>
      <c r="Y57" s="208">
        <v>1.833467</v>
      </c>
      <c r="Z57" s="208">
        <v>1.8900319999999999</v>
      </c>
      <c r="AA57" s="208">
        <v>1.854419</v>
      </c>
      <c r="AB57" s="208">
        <v>1.666344</v>
      </c>
      <c r="AC57" s="208">
        <v>1.3592580000000001</v>
      </c>
      <c r="AD57" s="208">
        <v>0.61903300000000006</v>
      </c>
      <c r="AE57" s="208">
        <v>0.50541899999999995</v>
      </c>
      <c r="AF57" s="208">
        <v>0.73313300000000003</v>
      </c>
      <c r="AG57" s="208">
        <v>0.83570900000000004</v>
      </c>
      <c r="AH57" s="208">
        <v>0.85099999999999998</v>
      </c>
      <c r="AI57" s="208">
        <v>0.79949999999999999</v>
      </c>
      <c r="AJ57" s="208">
        <v>0.82125800000000004</v>
      </c>
      <c r="AK57" s="208">
        <v>1.0617000000000001</v>
      </c>
      <c r="AL57" s="208">
        <v>1.1251930000000001</v>
      </c>
      <c r="AM57" s="208">
        <v>1.2263539999999999</v>
      </c>
      <c r="AN57" s="208">
        <v>0.94935700000000001</v>
      </c>
      <c r="AO57" s="208">
        <v>1.101</v>
      </c>
      <c r="AP57" s="208">
        <v>1.2626329999999999</v>
      </c>
      <c r="AQ57" s="208">
        <v>1.3080639999999999</v>
      </c>
      <c r="AR57" s="208">
        <v>1.3831329999999999</v>
      </c>
      <c r="AS57" s="208">
        <v>1.423387</v>
      </c>
      <c r="AT57" s="208">
        <v>1.4352579999999999</v>
      </c>
      <c r="AU57" s="208">
        <v>1.355666</v>
      </c>
      <c r="AV57" s="208">
        <v>1.321096</v>
      </c>
      <c r="AW57" s="208">
        <v>1.4354659999999999</v>
      </c>
      <c r="AX57" s="208">
        <v>1.5121290000000001</v>
      </c>
      <c r="AY57" s="208">
        <v>1.516548</v>
      </c>
      <c r="AZ57" s="208">
        <v>1.5036430000000001</v>
      </c>
      <c r="BA57" s="208">
        <v>1.4359360000000001</v>
      </c>
      <c r="BB57" s="208">
        <v>1.6718999999999999</v>
      </c>
      <c r="BC57" s="208">
        <v>1.7422187096999999</v>
      </c>
      <c r="BD57" s="324">
        <v>1.747833</v>
      </c>
      <c r="BE57" s="324">
        <v>1.7017519999999999</v>
      </c>
      <c r="BF57" s="324">
        <v>1.639888</v>
      </c>
      <c r="BG57" s="324">
        <v>1.563601</v>
      </c>
      <c r="BH57" s="324">
        <v>1.4972829999999999</v>
      </c>
      <c r="BI57" s="324">
        <v>1.5483229999999999</v>
      </c>
      <c r="BJ57" s="324">
        <v>1.59196</v>
      </c>
      <c r="BK57" s="324">
        <v>1.5358350000000001</v>
      </c>
      <c r="BL57" s="324">
        <v>1.4820199999999999</v>
      </c>
      <c r="BM57" s="324">
        <v>1.5586199999999999</v>
      </c>
      <c r="BN57" s="324">
        <v>1.553912</v>
      </c>
      <c r="BO57" s="324">
        <v>1.5766690000000001</v>
      </c>
      <c r="BP57" s="324">
        <v>1.6357200000000001</v>
      </c>
      <c r="BQ57" s="324">
        <v>1.6569750000000001</v>
      </c>
      <c r="BR57" s="324">
        <v>1.664771</v>
      </c>
      <c r="BS57" s="324">
        <v>1.5824309999999999</v>
      </c>
      <c r="BT57" s="324">
        <v>1.4897940000000001</v>
      </c>
      <c r="BU57" s="324">
        <v>1.532122</v>
      </c>
      <c r="BV57" s="324">
        <v>1.5505359999999999</v>
      </c>
    </row>
    <row r="58" spans="1:79" ht="11.15" customHeight="1" x14ac:dyDescent="0.25">
      <c r="A58" s="61" t="s">
        <v>758</v>
      </c>
      <c r="B58" s="176" t="s">
        <v>409</v>
      </c>
      <c r="C58" s="208">
        <v>5.0059360000000002</v>
      </c>
      <c r="D58" s="208">
        <v>4.5841430000000001</v>
      </c>
      <c r="E58" s="208">
        <v>4.8225160000000002</v>
      </c>
      <c r="F58" s="208">
        <v>5.1195329999999997</v>
      </c>
      <c r="G58" s="208">
        <v>5.2141289999999998</v>
      </c>
      <c r="H58" s="208">
        <v>5.4103669999999999</v>
      </c>
      <c r="I58" s="208">
        <v>5.2570649999999999</v>
      </c>
      <c r="J58" s="208">
        <v>5.3694839999999999</v>
      </c>
      <c r="K58" s="208">
        <v>5.23</v>
      </c>
      <c r="L58" s="208">
        <v>5.0353870000000001</v>
      </c>
      <c r="M58" s="208">
        <v>5.3501000000000003</v>
      </c>
      <c r="N58" s="208">
        <v>5.5756449999999997</v>
      </c>
      <c r="O58" s="208">
        <v>5.2495159999999998</v>
      </c>
      <c r="P58" s="208">
        <v>4.9046789999999998</v>
      </c>
      <c r="Q58" s="208">
        <v>4.9684189999999999</v>
      </c>
      <c r="R58" s="208">
        <v>5.0591999999999997</v>
      </c>
      <c r="S58" s="208">
        <v>5.2117100000000001</v>
      </c>
      <c r="T58" s="208">
        <v>5.3506999999999998</v>
      </c>
      <c r="U58" s="208">
        <v>5.2458070000000001</v>
      </c>
      <c r="V58" s="208">
        <v>5.2664840000000002</v>
      </c>
      <c r="W58" s="208">
        <v>5.0350000000000001</v>
      </c>
      <c r="X58" s="208">
        <v>4.7939360000000004</v>
      </c>
      <c r="Y58" s="208">
        <v>5.2310999999999996</v>
      </c>
      <c r="Z58" s="208">
        <v>5.3094190000000001</v>
      </c>
      <c r="AA58" s="208">
        <v>5.0865479999999996</v>
      </c>
      <c r="AB58" s="208">
        <v>4.812862</v>
      </c>
      <c r="AC58" s="208">
        <v>4.9529350000000001</v>
      </c>
      <c r="AD58" s="208">
        <v>5.0788000000000002</v>
      </c>
      <c r="AE58" s="208">
        <v>4.8181609999999999</v>
      </c>
      <c r="AF58" s="208">
        <v>4.5796659999999996</v>
      </c>
      <c r="AG58" s="208">
        <v>4.8427410000000002</v>
      </c>
      <c r="AH58" s="208">
        <v>4.8227409999999997</v>
      </c>
      <c r="AI58" s="208">
        <v>4.4935</v>
      </c>
      <c r="AJ58" s="208">
        <v>4.204161</v>
      </c>
      <c r="AK58" s="208">
        <v>4.5220000000000002</v>
      </c>
      <c r="AL58" s="208">
        <v>4.6329029999999998</v>
      </c>
      <c r="AM58" s="208">
        <v>4.5535480000000002</v>
      </c>
      <c r="AN58" s="208">
        <v>3.7661069999999999</v>
      </c>
      <c r="AO58" s="208">
        <v>4.5060320000000003</v>
      </c>
      <c r="AP58" s="208">
        <v>4.6066659999999997</v>
      </c>
      <c r="AQ58" s="208">
        <v>4.745806</v>
      </c>
      <c r="AR58" s="208">
        <v>4.9539</v>
      </c>
      <c r="AS58" s="208">
        <v>4.8536770000000002</v>
      </c>
      <c r="AT58" s="208">
        <v>4.7507409999999997</v>
      </c>
      <c r="AU58" s="208">
        <v>4.5503999999999998</v>
      </c>
      <c r="AV58" s="208">
        <v>4.721838</v>
      </c>
      <c r="AW58" s="208">
        <v>4.9541659999999998</v>
      </c>
      <c r="AX58" s="208">
        <v>4.922129</v>
      </c>
      <c r="AY58" s="208">
        <v>4.6440320000000002</v>
      </c>
      <c r="AZ58" s="208">
        <v>4.6657500000000001</v>
      </c>
      <c r="BA58" s="208">
        <v>5.0006769999999996</v>
      </c>
      <c r="BB58" s="208">
        <v>4.8520333332999996</v>
      </c>
      <c r="BC58" s="208">
        <v>5.0833680645000001</v>
      </c>
      <c r="BD58" s="324">
        <v>5.226343</v>
      </c>
      <c r="BE58" s="324">
        <v>5.144088</v>
      </c>
      <c r="BF58" s="324">
        <v>5.2305190000000001</v>
      </c>
      <c r="BG58" s="324">
        <v>4.9668869999999998</v>
      </c>
      <c r="BH58" s="324">
        <v>4.7727349999999999</v>
      </c>
      <c r="BI58" s="324">
        <v>4.9148300000000003</v>
      </c>
      <c r="BJ58" s="324">
        <v>5.2336410000000004</v>
      </c>
      <c r="BK58" s="324">
        <v>4.6933889999999998</v>
      </c>
      <c r="BL58" s="324">
        <v>4.3480249999999998</v>
      </c>
      <c r="BM58" s="324">
        <v>4.8380859999999997</v>
      </c>
      <c r="BN58" s="324">
        <v>4.9474489999999998</v>
      </c>
      <c r="BO58" s="324">
        <v>5.090198</v>
      </c>
      <c r="BP58" s="324">
        <v>5.16737</v>
      </c>
      <c r="BQ58" s="324">
        <v>5.102735</v>
      </c>
      <c r="BR58" s="324">
        <v>5.0820689999999997</v>
      </c>
      <c r="BS58" s="324">
        <v>4.8663530000000002</v>
      </c>
      <c r="BT58" s="324">
        <v>4.5931230000000003</v>
      </c>
      <c r="BU58" s="324">
        <v>5.0035559999999997</v>
      </c>
      <c r="BV58" s="324">
        <v>5.1631070000000001</v>
      </c>
      <c r="BX58" s="698"/>
      <c r="BY58" s="698"/>
      <c r="BZ58" s="698"/>
      <c r="CA58" s="699"/>
    </row>
    <row r="59" spans="1:79" ht="11.15" customHeight="1" x14ac:dyDescent="0.25">
      <c r="A59" s="61" t="s">
        <v>759</v>
      </c>
      <c r="B59" s="176" t="s">
        <v>410</v>
      </c>
      <c r="C59" s="208">
        <v>0.46741899999999997</v>
      </c>
      <c r="D59" s="208">
        <v>0.46150000000000002</v>
      </c>
      <c r="E59" s="208">
        <v>0.40316099999999999</v>
      </c>
      <c r="F59" s="208">
        <v>0.45043299999999997</v>
      </c>
      <c r="G59" s="208">
        <v>0.41480699999999998</v>
      </c>
      <c r="H59" s="208">
        <v>0.34756700000000001</v>
      </c>
      <c r="I59" s="208">
        <v>0.44422600000000001</v>
      </c>
      <c r="J59" s="208">
        <v>0.39132299999999998</v>
      </c>
      <c r="K59" s="208">
        <v>0.429367</v>
      </c>
      <c r="L59" s="208">
        <v>0.39719399999999999</v>
      </c>
      <c r="M59" s="208">
        <v>0.44976699999999997</v>
      </c>
      <c r="N59" s="208">
        <v>0.44025799999999998</v>
      </c>
      <c r="O59" s="208">
        <v>0.39780700000000002</v>
      </c>
      <c r="P59" s="208">
        <v>0.30896400000000002</v>
      </c>
      <c r="Q59" s="208">
        <v>0.35735499999999998</v>
      </c>
      <c r="R59" s="208">
        <v>0.38896700000000001</v>
      </c>
      <c r="S59" s="208">
        <v>0.36348399999999997</v>
      </c>
      <c r="T59" s="208">
        <v>0.42993300000000001</v>
      </c>
      <c r="U59" s="208">
        <v>0.389903</v>
      </c>
      <c r="V59" s="208">
        <v>0.40954800000000002</v>
      </c>
      <c r="W59" s="208">
        <v>0.38279999999999997</v>
      </c>
      <c r="X59" s="208">
        <v>0.33996799999999999</v>
      </c>
      <c r="Y59" s="208">
        <v>0.313633</v>
      </c>
      <c r="Z59" s="208">
        <v>0.24909700000000001</v>
      </c>
      <c r="AA59" s="208">
        <v>0.225741</v>
      </c>
      <c r="AB59" s="208">
        <v>0.25103399999999998</v>
      </c>
      <c r="AC59" s="208">
        <v>0.240871</v>
      </c>
      <c r="AD59" s="208">
        <v>0.13856599999999999</v>
      </c>
      <c r="AE59" s="208">
        <v>0.14274100000000001</v>
      </c>
      <c r="AF59" s="208">
        <v>0.2384</v>
      </c>
      <c r="AG59" s="208">
        <v>0.21867700000000001</v>
      </c>
      <c r="AH59" s="208">
        <v>0.19267699999999999</v>
      </c>
      <c r="AI59" s="208">
        <v>0.16733300000000001</v>
      </c>
      <c r="AJ59" s="208">
        <v>0.14751600000000001</v>
      </c>
      <c r="AK59" s="208">
        <v>0.1532</v>
      </c>
      <c r="AL59" s="208">
        <v>0.145677</v>
      </c>
      <c r="AM59" s="208">
        <v>0.16925799999999999</v>
      </c>
      <c r="AN59" s="208">
        <v>0.1875</v>
      </c>
      <c r="AO59" s="208">
        <v>0.22719300000000001</v>
      </c>
      <c r="AP59" s="208">
        <v>0.18133299999999999</v>
      </c>
      <c r="AQ59" s="208">
        <v>0.205903</v>
      </c>
      <c r="AR59" s="208">
        <v>0.216366</v>
      </c>
      <c r="AS59" s="208">
        <v>0.23406399999999999</v>
      </c>
      <c r="AT59" s="208">
        <v>0.21916099999999999</v>
      </c>
      <c r="AU59" s="208">
        <v>0.18390000000000001</v>
      </c>
      <c r="AV59" s="208">
        <v>0.22287100000000001</v>
      </c>
      <c r="AW59" s="208">
        <v>0.25119999999999998</v>
      </c>
      <c r="AX59" s="208">
        <v>0.19232199999999999</v>
      </c>
      <c r="AY59" s="208">
        <v>0.26267699999999999</v>
      </c>
      <c r="AZ59" s="208">
        <v>0.21832099999999999</v>
      </c>
      <c r="BA59" s="208">
        <v>0.30058099999999999</v>
      </c>
      <c r="BB59" s="208">
        <v>0.22896666667000001</v>
      </c>
      <c r="BC59" s="208">
        <v>0.26242700000000002</v>
      </c>
      <c r="BD59" s="324">
        <v>0.2615267</v>
      </c>
      <c r="BE59" s="324">
        <v>0.25751800000000002</v>
      </c>
      <c r="BF59" s="324">
        <v>0.27765269999999997</v>
      </c>
      <c r="BG59" s="324">
        <v>0.26530429999999999</v>
      </c>
      <c r="BH59" s="324">
        <v>0.2638065</v>
      </c>
      <c r="BI59" s="324">
        <v>0.1816807</v>
      </c>
      <c r="BJ59" s="324">
        <v>0.2093352</v>
      </c>
      <c r="BK59" s="324">
        <v>0.2902922</v>
      </c>
      <c r="BL59" s="324">
        <v>0.22210379999999999</v>
      </c>
      <c r="BM59" s="324">
        <v>0.27093889999999998</v>
      </c>
      <c r="BN59" s="324">
        <v>0.26418340000000001</v>
      </c>
      <c r="BO59" s="324">
        <v>0.25070730000000002</v>
      </c>
      <c r="BP59" s="324">
        <v>0.2357255</v>
      </c>
      <c r="BQ59" s="324">
        <v>0.26525579999999999</v>
      </c>
      <c r="BR59" s="324">
        <v>0.28027010000000002</v>
      </c>
      <c r="BS59" s="324">
        <v>0.26407920000000001</v>
      </c>
      <c r="BT59" s="324">
        <v>0.26408419999999999</v>
      </c>
      <c r="BU59" s="324">
        <v>0.18273</v>
      </c>
      <c r="BV59" s="324">
        <v>0.2043056</v>
      </c>
    </row>
    <row r="60" spans="1:79" ht="11.15" customHeight="1" x14ac:dyDescent="0.25">
      <c r="A60" s="61" t="s">
        <v>760</v>
      </c>
      <c r="B60" s="566" t="s">
        <v>970</v>
      </c>
      <c r="C60" s="208">
        <v>2.483034</v>
      </c>
      <c r="D60" s="208">
        <v>2.4395720000000001</v>
      </c>
      <c r="E60" s="208">
        <v>2.5496780000000001</v>
      </c>
      <c r="F60" s="208">
        <v>2.5626340000000001</v>
      </c>
      <c r="G60" s="208">
        <v>2.602322</v>
      </c>
      <c r="H60" s="208">
        <v>2.7242999999999999</v>
      </c>
      <c r="I60" s="208">
        <v>2.7421289999999998</v>
      </c>
      <c r="J60" s="208">
        <v>2.7901950000000002</v>
      </c>
      <c r="K60" s="208">
        <v>2.6394660000000001</v>
      </c>
      <c r="L60" s="208">
        <v>2.522322</v>
      </c>
      <c r="M60" s="208">
        <v>2.5580660000000002</v>
      </c>
      <c r="N60" s="208">
        <v>2.5610339999999998</v>
      </c>
      <c r="O60" s="208">
        <v>2.4483869999999999</v>
      </c>
      <c r="P60" s="208">
        <v>2.3031419999999998</v>
      </c>
      <c r="Q60" s="208">
        <v>2.3227120000000001</v>
      </c>
      <c r="R60" s="208">
        <v>2.3742320000000001</v>
      </c>
      <c r="S60" s="208">
        <v>2.3624839999999998</v>
      </c>
      <c r="T60" s="208">
        <v>2.453967</v>
      </c>
      <c r="U60" s="208">
        <v>2.6321300000000001</v>
      </c>
      <c r="V60" s="208">
        <v>2.6128079999999998</v>
      </c>
      <c r="W60" s="208">
        <v>2.4535330000000002</v>
      </c>
      <c r="X60" s="208">
        <v>2.3083550000000002</v>
      </c>
      <c r="Y60" s="208">
        <v>2.4489000000000001</v>
      </c>
      <c r="Z60" s="208">
        <v>2.5888710000000001</v>
      </c>
      <c r="AA60" s="208">
        <v>2.485608</v>
      </c>
      <c r="AB60" s="208">
        <v>2.4087890000000001</v>
      </c>
      <c r="AC60" s="208">
        <v>2.3289960000000001</v>
      </c>
      <c r="AD60" s="208">
        <v>2.1066980000000002</v>
      </c>
      <c r="AE60" s="208">
        <v>2.117448</v>
      </c>
      <c r="AF60" s="208">
        <v>2.204996</v>
      </c>
      <c r="AG60" s="208">
        <v>2.3503509999999999</v>
      </c>
      <c r="AH60" s="208">
        <v>2.2820939999999998</v>
      </c>
      <c r="AI60" s="208">
        <v>2.2138620000000002</v>
      </c>
      <c r="AJ60" s="208">
        <v>2.154318</v>
      </c>
      <c r="AK60" s="208">
        <v>2.2180970000000002</v>
      </c>
      <c r="AL60" s="208">
        <v>2.2107049999999999</v>
      </c>
      <c r="AM60" s="208">
        <v>2.2256420000000001</v>
      </c>
      <c r="AN60" s="208">
        <v>1.9095310000000001</v>
      </c>
      <c r="AO60" s="208">
        <v>2.1180599999999998</v>
      </c>
      <c r="AP60" s="208">
        <v>2.3015639999999999</v>
      </c>
      <c r="AQ60" s="208">
        <v>2.4422540000000001</v>
      </c>
      <c r="AR60" s="208">
        <v>2.5102980000000001</v>
      </c>
      <c r="AS60" s="208">
        <v>2.4619960000000001</v>
      </c>
      <c r="AT60" s="208">
        <v>2.504124</v>
      </c>
      <c r="AU60" s="208">
        <v>2.3556979999999998</v>
      </c>
      <c r="AV60" s="208">
        <v>2.2568990000000002</v>
      </c>
      <c r="AW60" s="208">
        <v>2.3383289999999999</v>
      </c>
      <c r="AX60" s="208">
        <v>2.3891239999999998</v>
      </c>
      <c r="AY60" s="208">
        <v>2.2803490000000002</v>
      </c>
      <c r="AZ60" s="208">
        <v>2.2019639999999998</v>
      </c>
      <c r="BA60" s="208">
        <v>2.2906460000000002</v>
      </c>
      <c r="BB60" s="208">
        <v>2.3547479255999999</v>
      </c>
      <c r="BC60" s="208">
        <v>2.4734378236999999</v>
      </c>
      <c r="BD60" s="324">
        <v>2.6141350000000001</v>
      </c>
      <c r="BE60" s="324">
        <v>2.5708630000000001</v>
      </c>
      <c r="BF60" s="324">
        <v>2.6119490000000001</v>
      </c>
      <c r="BG60" s="324">
        <v>2.4475479999999998</v>
      </c>
      <c r="BH60" s="324">
        <v>2.286934</v>
      </c>
      <c r="BI60" s="324">
        <v>2.4235880000000001</v>
      </c>
      <c r="BJ60" s="324">
        <v>2.4778280000000001</v>
      </c>
      <c r="BK60" s="324">
        <v>2.3703080000000001</v>
      </c>
      <c r="BL60" s="324">
        <v>2.2963939999999998</v>
      </c>
      <c r="BM60" s="324">
        <v>2.385688</v>
      </c>
      <c r="BN60" s="324">
        <v>2.4037959999999998</v>
      </c>
      <c r="BO60" s="324">
        <v>2.496893</v>
      </c>
      <c r="BP60" s="324">
        <v>2.6015540000000001</v>
      </c>
      <c r="BQ60" s="324">
        <v>2.5272969999999999</v>
      </c>
      <c r="BR60" s="324">
        <v>2.6316099999999998</v>
      </c>
      <c r="BS60" s="324">
        <v>2.4314710000000002</v>
      </c>
      <c r="BT60" s="324">
        <v>2.293415</v>
      </c>
      <c r="BU60" s="324">
        <v>2.4263140000000001</v>
      </c>
      <c r="BV60" s="324">
        <v>2.402012</v>
      </c>
    </row>
    <row r="61" spans="1:79" ht="11.15" customHeight="1" x14ac:dyDescent="0.25">
      <c r="A61" s="61" t="s">
        <v>761</v>
      </c>
      <c r="B61" s="176" t="s">
        <v>572</v>
      </c>
      <c r="C61" s="208">
        <v>19.564938000000001</v>
      </c>
      <c r="D61" s="208">
        <v>19.379894</v>
      </c>
      <c r="E61" s="208">
        <v>20.240129</v>
      </c>
      <c r="F61" s="208">
        <v>20.7026</v>
      </c>
      <c r="G61" s="208">
        <v>21.028388</v>
      </c>
      <c r="H61" s="208">
        <v>21.562967</v>
      </c>
      <c r="I61" s="208">
        <v>21.381807999999999</v>
      </c>
      <c r="J61" s="208">
        <v>21.628809</v>
      </c>
      <c r="K61" s="208">
        <v>20.731898999999999</v>
      </c>
      <c r="L61" s="208">
        <v>20.410516000000001</v>
      </c>
      <c r="M61" s="208">
        <v>20.761733</v>
      </c>
      <c r="N61" s="208">
        <v>20.825710999999998</v>
      </c>
      <c r="O61" s="208">
        <v>19.981418999999999</v>
      </c>
      <c r="P61" s="208">
        <v>19.379107000000001</v>
      </c>
      <c r="Q61" s="208">
        <v>20.065325000000001</v>
      </c>
      <c r="R61" s="208">
        <v>20.373733000000001</v>
      </c>
      <c r="S61" s="208">
        <v>20.763033</v>
      </c>
      <c r="T61" s="208">
        <v>21.212367</v>
      </c>
      <c r="U61" s="208">
        <v>21.282388999999998</v>
      </c>
      <c r="V61" s="208">
        <v>21.456227999999999</v>
      </c>
      <c r="W61" s="208">
        <v>20.199233</v>
      </c>
      <c r="X61" s="208">
        <v>19.763517</v>
      </c>
      <c r="Y61" s="208">
        <v>20.328267</v>
      </c>
      <c r="Z61" s="208">
        <v>20.377032</v>
      </c>
      <c r="AA61" s="208">
        <v>19.666121</v>
      </c>
      <c r="AB61" s="208">
        <v>19.262682999999999</v>
      </c>
      <c r="AC61" s="208">
        <v>18.078897999999999</v>
      </c>
      <c r="AD61" s="208">
        <v>14.991296999999999</v>
      </c>
      <c r="AE61" s="208">
        <v>15.731252</v>
      </c>
      <c r="AF61" s="208">
        <v>17.214561</v>
      </c>
      <c r="AG61" s="208">
        <v>18.005735000000001</v>
      </c>
      <c r="AH61" s="208">
        <v>18.172446999999998</v>
      </c>
      <c r="AI61" s="208">
        <v>17.319794000000002</v>
      </c>
      <c r="AJ61" s="208">
        <v>16.989445</v>
      </c>
      <c r="AK61" s="208">
        <v>17.171496999999999</v>
      </c>
      <c r="AL61" s="208">
        <v>17.270734999999998</v>
      </c>
      <c r="AM61" s="208">
        <v>17.061834000000001</v>
      </c>
      <c r="AN61" s="208">
        <v>15.55153</v>
      </c>
      <c r="AO61" s="208">
        <v>17.830026</v>
      </c>
      <c r="AP61" s="208">
        <v>18.766862</v>
      </c>
      <c r="AQ61" s="208">
        <v>19.468477</v>
      </c>
      <c r="AR61" s="208">
        <v>19.893830000000001</v>
      </c>
      <c r="AS61" s="208">
        <v>19.756252</v>
      </c>
      <c r="AT61" s="208">
        <v>19.579315000000001</v>
      </c>
      <c r="AU61" s="208">
        <v>18.725897</v>
      </c>
      <c r="AV61" s="208">
        <v>18.702316</v>
      </c>
      <c r="AW61" s="208">
        <v>19.067093</v>
      </c>
      <c r="AX61" s="208">
        <v>19.062315999999999</v>
      </c>
      <c r="AY61" s="208">
        <v>17.839217999999999</v>
      </c>
      <c r="AZ61" s="208">
        <v>18.430892</v>
      </c>
      <c r="BA61" s="208">
        <v>19.183744000000001</v>
      </c>
      <c r="BB61" s="208">
        <v>19.595064915999998</v>
      </c>
      <c r="BC61" s="208">
        <v>20.333530973999999</v>
      </c>
      <c r="BD61" s="324">
        <v>20.863299999999999</v>
      </c>
      <c r="BE61" s="324">
        <v>20.385719999999999</v>
      </c>
      <c r="BF61" s="324">
        <v>20.815819999999999</v>
      </c>
      <c r="BG61" s="324">
        <v>19.763780000000001</v>
      </c>
      <c r="BH61" s="324">
        <v>19.142769999999999</v>
      </c>
      <c r="BI61" s="324">
        <v>19.127649999999999</v>
      </c>
      <c r="BJ61" s="324">
        <v>19.67221</v>
      </c>
      <c r="BK61" s="324">
        <v>18.624009999999998</v>
      </c>
      <c r="BL61" s="324">
        <v>17.93364</v>
      </c>
      <c r="BM61" s="324">
        <v>19.141749999999998</v>
      </c>
      <c r="BN61" s="324">
        <v>19.615120000000001</v>
      </c>
      <c r="BO61" s="324">
        <v>20.19069</v>
      </c>
      <c r="BP61" s="324">
        <v>20.532309999999999</v>
      </c>
      <c r="BQ61" s="324">
        <v>20.254110000000001</v>
      </c>
      <c r="BR61" s="324">
        <v>20.585509999999999</v>
      </c>
      <c r="BS61" s="324">
        <v>19.616520000000001</v>
      </c>
      <c r="BT61" s="324">
        <v>18.91262</v>
      </c>
      <c r="BU61" s="324">
        <v>19.258880000000001</v>
      </c>
      <c r="BV61" s="324">
        <v>19.60821</v>
      </c>
    </row>
    <row r="62" spans="1:79" ht="11.15" customHeight="1" x14ac:dyDescent="0.25">
      <c r="A62" s="61"/>
      <c r="B62" s="155"/>
      <c r="C62" s="208"/>
      <c r="D62" s="208"/>
      <c r="E62" s="208"/>
      <c r="F62" s="208"/>
      <c r="G62" s="208"/>
      <c r="H62" s="208"/>
      <c r="I62" s="208"/>
      <c r="J62" s="208"/>
      <c r="K62" s="208"/>
      <c r="L62" s="208"/>
      <c r="M62" s="208"/>
      <c r="N62" s="208"/>
      <c r="O62" s="208"/>
      <c r="P62" s="208"/>
      <c r="Q62" s="208"/>
      <c r="R62" s="208"/>
      <c r="S62" s="208"/>
      <c r="T62" s="208"/>
      <c r="U62" s="208"/>
      <c r="V62" s="208"/>
      <c r="W62" s="208"/>
      <c r="X62" s="208"/>
      <c r="Y62" s="208"/>
      <c r="Z62" s="208"/>
      <c r="AA62" s="208"/>
      <c r="AB62" s="208"/>
      <c r="AC62" s="208"/>
      <c r="AD62" s="208"/>
      <c r="AE62" s="208"/>
      <c r="AF62" s="208"/>
      <c r="AG62" s="208"/>
      <c r="AH62" s="208"/>
      <c r="AI62" s="208"/>
      <c r="AJ62" s="208"/>
      <c r="AK62" s="208"/>
      <c r="AL62" s="208"/>
      <c r="AM62" s="208"/>
      <c r="AN62" s="208"/>
      <c r="AO62" s="208"/>
      <c r="AP62" s="208"/>
      <c r="AQ62" s="208"/>
      <c r="AR62" s="208"/>
      <c r="AS62" s="208"/>
      <c r="AT62" s="208"/>
      <c r="AU62" s="208"/>
      <c r="AV62" s="208"/>
      <c r="AW62" s="208"/>
      <c r="AX62" s="208"/>
      <c r="AY62" s="208"/>
      <c r="AZ62" s="208"/>
      <c r="BA62" s="208"/>
      <c r="BB62" s="208"/>
      <c r="BC62" s="208"/>
      <c r="BD62" s="324"/>
      <c r="BE62" s="324"/>
      <c r="BF62" s="324"/>
      <c r="BG62" s="324"/>
      <c r="BH62" s="324"/>
      <c r="BI62" s="324"/>
      <c r="BJ62" s="324"/>
      <c r="BK62" s="324"/>
      <c r="BL62" s="324"/>
      <c r="BM62" s="324"/>
      <c r="BN62" s="324"/>
      <c r="BO62" s="324"/>
      <c r="BP62" s="324"/>
      <c r="BQ62" s="324"/>
      <c r="BR62" s="324"/>
      <c r="BS62" s="324"/>
      <c r="BT62" s="324"/>
      <c r="BU62" s="324"/>
      <c r="BV62" s="324"/>
    </row>
    <row r="63" spans="1:79" ht="11.15" customHeight="1" x14ac:dyDescent="0.25">
      <c r="A63" s="61" t="s">
        <v>764</v>
      </c>
      <c r="B63" s="177" t="s">
        <v>412</v>
      </c>
      <c r="C63" s="208">
        <v>16.917031999999999</v>
      </c>
      <c r="D63" s="208">
        <v>16.359749999999998</v>
      </c>
      <c r="E63" s="208">
        <v>16.945097000000001</v>
      </c>
      <c r="F63" s="208">
        <v>17.100899999999999</v>
      </c>
      <c r="G63" s="208">
        <v>17.340807000000002</v>
      </c>
      <c r="H63" s="208">
        <v>18.041467000000001</v>
      </c>
      <c r="I63" s="208">
        <v>17.687839</v>
      </c>
      <c r="J63" s="208">
        <v>17.969387000000001</v>
      </c>
      <c r="K63" s="208">
        <v>17.383099999999999</v>
      </c>
      <c r="L63" s="208">
        <v>16.734839000000001</v>
      </c>
      <c r="M63" s="208">
        <v>17.499732999999999</v>
      </c>
      <c r="N63" s="208">
        <v>17.749226</v>
      </c>
      <c r="O63" s="208">
        <v>17.110903</v>
      </c>
      <c r="P63" s="208">
        <v>16.160429000000001</v>
      </c>
      <c r="Q63" s="208">
        <v>16.323419000000001</v>
      </c>
      <c r="R63" s="208">
        <v>16.691299999999998</v>
      </c>
      <c r="S63" s="208">
        <v>17.043194</v>
      </c>
      <c r="T63" s="208">
        <v>17.698799999999999</v>
      </c>
      <c r="U63" s="208">
        <v>17.686710000000001</v>
      </c>
      <c r="V63" s="208">
        <v>17.833161</v>
      </c>
      <c r="W63" s="208">
        <v>16.727699999999999</v>
      </c>
      <c r="X63" s="208">
        <v>16.127742000000001</v>
      </c>
      <c r="Y63" s="208">
        <v>17.040566999999999</v>
      </c>
      <c r="Z63" s="208">
        <v>17.395354999999999</v>
      </c>
      <c r="AA63" s="208">
        <v>16.860194</v>
      </c>
      <c r="AB63" s="208">
        <v>16.505552000000002</v>
      </c>
      <c r="AC63" s="208">
        <v>15.755839</v>
      </c>
      <c r="AD63" s="208">
        <v>13.314567</v>
      </c>
      <c r="AE63" s="208">
        <v>13.428580999999999</v>
      </c>
      <c r="AF63" s="208">
        <v>14.217067</v>
      </c>
      <c r="AG63" s="208">
        <v>14.823968000000001</v>
      </c>
      <c r="AH63" s="208">
        <v>14.692838999999999</v>
      </c>
      <c r="AI63" s="208">
        <v>14.137600000000001</v>
      </c>
      <c r="AJ63" s="208">
        <v>13.845774</v>
      </c>
      <c r="AK63" s="208">
        <v>14.5802</v>
      </c>
      <c r="AL63" s="208">
        <v>14.539097</v>
      </c>
      <c r="AM63" s="208">
        <v>14.974966999999999</v>
      </c>
      <c r="AN63" s="208">
        <v>12.8035</v>
      </c>
      <c r="AO63" s="208">
        <v>14.834064</v>
      </c>
      <c r="AP63" s="208">
        <v>15.633366000000001</v>
      </c>
      <c r="AQ63" s="208">
        <v>16.129774000000001</v>
      </c>
      <c r="AR63" s="208">
        <v>16.742899999999999</v>
      </c>
      <c r="AS63" s="208">
        <v>16.481708999999999</v>
      </c>
      <c r="AT63" s="208">
        <v>16.376677000000001</v>
      </c>
      <c r="AU63" s="208">
        <v>15.796766</v>
      </c>
      <c r="AV63" s="208">
        <v>15.580838</v>
      </c>
      <c r="AW63" s="208">
        <v>16.190999999999999</v>
      </c>
      <c r="AX63" s="208">
        <v>16.281935000000001</v>
      </c>
      <c r="AY63" s="208">
        <v>15.918096</v>
      </c>
      <c r="AZ63" s="208">
        <v>15.885536</v>
      </c>
      <c r="BA63" s="208">
        <v>16.378323000000002</v>
      </c>
      <c r="BB63" s="208">
        <v>16.136266667000001</v>
      </c>
      <c r="BC63" s="208">
        <v>16.549704839</v>
      </c>
      <c r="BD63" s="324">
        <v>17.2044</v>
      </c>
      <c r="BE63" s="324">
        <v>16.911560000000001</v>
      </c>
      <c r="BF63" s="324">
        <v>17.23517</v>
      </c>
      <c r="BG63" s="324">
        <v>16.38449</v>
      </c>
      <c r="BH63" s="324">
        <v>15.66865</v>
      </c>
      <c r="BI63" s="324">
        <v>16.011520000000001</v>
      </c>
      <c r="BJ63" s="324">
        <v>16.79946</v>
      </c>
      <c r="BK63" s="324">
        <v>15.95749</v>
      </c>
      <c r="BL63" s="324">
        <v>15.056660000000001</v>
      </c>
      <c r="BM63" s="324">
        <v>15.85252</v>
      </c>
      <c r="BN63" s="324">
        <v>16.218879999999999</v>
      </c>
      <c r="BO63" s="324">
        <v>16.602740000000001</v>
      </c>
      <c r="BP63" s="324">
        <v>17.17943</v>
      </c>
      <c r="BQ63" s="324">
        <v>16.922460000000001</v>
      </c>
      <c r="BR63" s="324">
        <v>17.04898</v>
      </c>
      <c r="BS63" s="324">
        <v>16.40305</v>
      </c>
      <c r="BT63" s="324">
        <v>15.56897</v>
      </c>
      <c r="BU63" s="324">
        <v>16.072839999999999</v>
      </c>
      <c r="BV63" s="324">
        <v>16.227699999999999</v>
      </c>
    </row>
    <row r="64" spans="1:79" ht="11.15" customHeight="1" x14ac:dyDescent="0.25">
      <c r="A64" s="61" t="s">
        <v>762</v>
      </c>
      <c r="B64" s="177" t="s">
        <v>411</v>
      </c>
      <c r="C64" s="208">
        <v>18.598496999999998</v>
      </c>
      <c r="D64" s="208">
        <v>18.598496999999998</v>
      </c>
      <c r="E64" s="208">
        <v>18.598496999999998</v>
      </c>
      <c r="F64" s="208">
        <v>18.598496999999998</v>
      </c>
      <c r="G64" s="208">
        <v>18.598496999999998</v>
      </c>
      <c r="H64" s="208">
        <v>18.598496999999998</v>
      </c>
      <c r="I64" s="208">
        <v>18.598496999999998</v>
      </c>
      <c r="J64" s="208">
        <v>18.601496999999998</v>
      </c>
      <c r="K64" s="208">
        <v>18.601496999999998</v>
      </c>
      <c r="L64" s="208">
        <v>18.603497000000001</v>
      </c>
      <c r="M64" s="208">
        <v>18.603497000000001</v>
      </c>
      <c r="N64" s="208">
        <v>18.603497000000001</v>
      </c>
      <c r="O64" s="208">
        <v>18.808434999999999</v>
      </c>
      <c r="P64" s="208">
        <v>18.808434999999999</v>
      </c>
      <c r="Q64" s="208">
        <v>18.808434999999999</v>
      </c>
      <c r="R64" s="208">
        <v>18.808434999999999</v>
      </c>
      <c r="S64" s="208">
        <v>18.808434999999999</v>
      </c>
      <c r="T64" s="208">
        <v>18.808434999999999</v>
      </c>
      <c r="U64" s="208">
        <v>18.808434999999999</v>
      </c>
      <c r="V64" s="208">
        <v>18.808434999999999</v>
      </c>
      <c r="W64" s="208">
        <v>18.808434999999999</v>
      </c>
      <c r="X64" s="208">
        <v>18.808434999999999</v>
      </c>
      <c r="Y64" s="208">
        <v>18.808434999999999</v>
      </c>
      <c r="Z64" s="208">
        <v>18.808434999999999</v>
      </c>
      <c r="AA64" s="208">
        <v>18.976085000000001</v>
      </c>
      <c r="AB64" s="208">
        <v>18.976085000000001</v>
      </c>
      <c r="AC64" s="208">
        <v>18.976085000000001</v>
      </c>
      <c r="AD64" s="208">
        <v>18.976085000000001</v>
      </c>
      <c r="AE64" s="208">
        <v>18.641085</v>
      </c>
      <c r="AF64" s="208">
        <v>18.622084999999998</v>
      </c>
      <c r="AG64" s="208">
        <v>18.622084999999998</v>
      </c>
      <c r="AH64" s="208">
        <v>18.622084999999998</v>
      </c>
      <c r="AI64" s="208">
        <v>18.386085000000001</v>
      </c>
      <c r="AJ64" s="208">
        <v>18.386085000000001</v>
      </c>
      <c r="AK64" s="208">
        <v>18.386085000000001</v>
      </c>
      <c r="AL64" s="208">
        <v>18.386085000000001</v>
      </c>
      <c r="AM64" s="208">
        <v>18.142900000000001</v>
      </c>
      <c r="AN64" s="208">
        <v>18.089600000000001</v>
      </c>
      <c r="AO64" s="208">
        <v>18.089600000000001</v>
      </c>
      <c r="AP64" s="208">
        <v>18.127700000000001</v>
      </c>
      <c r="AQ64" s="208">
        <v>18.127700000000001</v>
      </c>
      <c r="AR64" s="208">
        <v>18.127700000000001</v>
      </c>
      <c r="AS64" s="208">
        <v>18.129300000000001</v>
      </c>
      <c r="AT64" s="208">
        <v>18.130400000000002</v>
      </c>
      <c r="AU64" s="208">
        <v>18.130400000000002</v>
      </c>
      <c r="AV64" s="208">
        <v>18.132100000000001</v>
      </c>
      <c r="AW64" s="208">
        <v>18.132100000000001</v>
      </c>
      <c r="AX64" s="208">
        <v>17.8765</v>
      </c>
      <c r="AY64" s="208">
        <v>17.940809999999999</v>
      </c>
      <c r="AZ64" s="208">
        <v>17.940809999999999</v>
      </c>
      <c r="BA64" s="208">
        <v>17.943809999999999</v>
      </c>
      <c r="BB64" s="208">
        <v>17.943809999999999</v>
      </c>
      <c r="BC64" s="208">
        <v>17.943809999999999</v>
      </c>
      <c r="BD64" s="324">
        <v>17.943809999999999</v>
      </c>
      <c r="BE64" s="324">
        <v>17.943809999999999</v>
      </c>
      <c r="BF64" s="324">
        <v>17.943809999999999</v>
      </c>
      <c r="BG64" s="324">
        <v>17.943809999999999</v>
      </c>
      <c r="BH64" s="324">
        <v>17.943809999999999</v>
      </c>
      <c r="BI64" s="324">
        <v>17.943809999999999</v>
      </c>
      <c r="BJ64" s="324">
        <v>17.943809999999999</v>
      </c>
      <c r="BK64" s="324">
        <v>17.943809999999999</v>
      </c>
      <c r="BL64" s="324">
        <v>17.943809999999999</v>
      </c>
      <c r="BM64" s="324">
        <v>17.943809999999999</v>
      </c>
      <c r="BN64" s="324">
        <v>17.943809999999999</v>
      </c>
      <c r="BO64" s="324">
        <v>17.943809999999999</v>
      </c>
      <c r="BP64" s="324">
        <v>17.943809999999999</v>
      </c>
      <c r="BQ64" s="324">
        <v>17.943809999999999</v>
      </c>
      <c r="BR64" s="324">
        <v>17.943809999999999</v>
      </c>
      <c r="BS64" s="324">
        <v>17.943809999999999</v>
      </c>
      <c r="BT64" s="324">
        <v>17.943809999999999</v>
      </c>
      <c r="BU64" s="324">
        <v>17.943809999999999</v>
      </c>
      <c r="BV64" s="324">
        <v>17.943809999999999</v>
      </c>
    </row>
    <row r="65" spans="1:74" ht="11.15" customHeight="1" x14ac:dyDescent="0.25">
      <c r="A65" s="61" t="s">
        <v>763</v>
      </c>
      <c r="B65" s="178" t="s">
        <v>677</v>
      </c>
      <c r="C65" s="209">
        <v>0.90959135031000005</v>
      </c>
      <c r="D65" s="209">
        <v>0.87962753119000003</v>
      </c>
      <c r="E65" s="209">
        <v>0.91110034322</v>
      </c>
      <c r="F65" s="209">
        <v>0.91947752551999995</v>
      </c>
      <c r="G65" s="209">
        <v>0.93237679367000004</v>
      </c>
      <c r="H65" s="209">
        <v>0.97004973035999997</v>
      </c>
      <c r="I65" s="209">
        <v>0.95103593586000001</v>
      </c>
      <c r="J65" s="209">
        <v>0.96601832636999996</v>
      </c>
      <c r="K65" s="209">
        <v>0.93450005664000002</v>
      </c>
      <c r="L65" s="209">
        <v>0.89955340117000004</v>
      </c>
      <c r="M65" s="209">
        <v>0.94066900433</v>
      </c>
      <c r="N65" s="209">
        <v>0.95408008504999997</v>
      </c>
      <c r="O65" s="209">
        <v>0.90974623885999994</v>
      </c>
      <c r="P65" s="209">
        <v>0.85921178450000002</v>
      </c>
      <c r="Q65" s="209">
        <v>0.86787757727000003</v>
      </c>
      <c r="R65" s="209">
        <v>0.88743693986000005</v>
      </c>
      <c r="S65" s="209">
        <v>0.90614631148000002</v>
      </c>
      <c r="T65" s="209">
        <v>0.94100333174999995</v>
      </c>
      <c r="U65" s="209">
        <v>0.94036053504999995</v>
      </c>
      <c r="V65" s="209">
        <v>0.94814698830999999</v>
      </c>
      <c r="W65" s="209">
        <v>0.88937224175999996</v>
      </c>
      <c r="X65" s="209">
        <v>0.85747389402999996</v>
      </c>
      <c r="Y65" s="209">
        <v>0.90600664010999998</v>
      </c>
      <c r="Z65" s="209">
        <v>0.92486987886000005</v>
      </c>
      <c r="AA65" s="209">
        <v>0.88849696868000005</v>
      </c>
      <c r="AB65" s="209">
        <v>0.86980807684999994</v>
      </c>
      <c r="AC65" s="209">
        <v>0.83029976941999994</v>
      </c>
      <c r="AD65" s="209">
        <v>0.70164983978999995</v>
      </c>
      <c r="AE65" s="209">
        <v>0.72037550389000005</v>
      </c>
      <c r="AF65" s="209">
        <v>0.76345194428999996</v>
      </c>
      <c r="AG65" s="209">
        <v>0.79604233360999999</v>
      </c>
      <c r="AH65" s="209">
        <v>0.78900074831</v>
      </c>
      <c r="AI65" s="209">
        <v>0.76892932888999999</v>
      </c>
      <c r="AJ65" s="209">
        <v>0.75305721691000005</v>
      </c>
      <c r="AK65" s="209">
        <v>0.79300188158999996</v>
      </c>
      <c r="AL65" s="209">
        <v>0.79076633226000004</v>
      </c>
      <c r="AM65" s="209">
        <v>0.82538993215000001</v>
      </c>
      <c r="AN65" s="209">
        <v>0.70778237218999995</v>
      </c>
      <c r="AO65" s="209">
        <v>0.82003272598999999</v>
      </c>
      <c r="AP65" s="209">
        <v>0.86240206976</v>
      </c>
      <c r="AQ65" s="209">
        <v>0.88978601808000002</v>
      </c>
      <c r="AR65" s="209">
        <v>0.92360862105999997</v>
      </c>
      <c r="AS65" s="209">
        <v>0.90911998809000005</v>
      </c>
      <c r="AT65" s="209">
        <v>0.90327168732999996</v>
      </c>
      <c r="AU65" s="209">
        <v>0.87128612716999998</v>
      </c>
      <c r="AV65" s="209">
        <v>0.85929583446000002</v>
      </c>
      <c r="AW65" s="209">
        <v>0.89294676291999997</v>
      </c>
      <c r="AX65" s="209">
        <v>0.91080105166000003</v>
      </c>
      <c r="AY65" s="209">
        <v>0.88725626099999999</v>
      </c>
      <c r="AZ65" s="209">
        <v>0.88544140425999995</v>
      </c>
      <c r="BA65" s="209">
        <v>0.91275615378999997</v>
      </c>
      <c r="BB65" s="209">
        <v>0.89926646941999999</v>
      </c>
      <c r="BC65" s="209">
        <v>0.92230718217999996</v>
      </c>
      <c r="BD65" s="350">
        <v>0.95879300000000001</v>
      </c>
      <c r="BE65" s="350">
        <v>0.94247320000000001</v>
      </c>
      <c r="BF65" s="350">
        <v>0.96050780000000002</v>
      </c>
      <c r="BG65" s="350">
        <v>0.91310009999999997</v>
      </c>
      <c r="BH65" s="350">
        <v>0.87320629999999999</v>
      </c>
      <c r="BI65" s="350">
        <v>0.89231470000000002</v>
      </c>
      <c r="BJ65" s="350">
        <v>0.93622590000000006</v>
      </c>
      <c r="BK65" s="350">
        <v>0.88930319999999996</v>
      </c>
      <c r="BL65" s="350">
        <v>0.83910059999999997</v>
      </c>
      <c r="BM65" s="350">
        <v>0.88345370000000001</v>
      </c>
      <c r="BN65" s="350">
        <v>0.90387039999999996</v>
      </c>
      <c r="BO65" s="350">
        <v>0.9252629</v>
      </c>
      <c r="BP65" s="350">
        <v>0.95740150000000002</v>
      </c>
      <c r="BQ65" s="350">
        <v>0.94308049999999999</v>
      </c>
      <c r="BR65" s="350">
        <v>0.95013179999999997</v>
      </c>
      <c r="BS65" s="350">
        <v>0.914134</v>
      </c>
      <c r="BT65" s="350">
        <v>0.86765150000000002</v>
      </c>
      <c r="BU65" s="350">
        <v>0.89573190000000003</v>
      </c>
      <c r="BV65" s="350">
        <v>0.90436179999999999</v>
      </c>
    </row>
    <row r="66" spans="1:74" s="400" customFormat="1" ht="22.4" customHeight="1" x14ac:dyDescent="0.25">
      <c r="A66" s="399"/>
      <c r="B66" s="787" t="s">
        <v>971</v>
      </c>
      <c r="C66" s="755"/>
      <c r="D66" s="755"/>
      <c r="E66" s="755"/>
      <c r="F66" s="755"/>
      <c r="G66" s="755"/>
      <c r="H66" s="755"/>
      <c r="I66" s="755"/>
      <c r="J66" s="755"/>
      <c r="K66" s="755"/>
      <c r="L66" s="755"/>
      <c r="M66" s="755"/>
      <c r="N66" s="755"/>
      <c r="O66" s="755"/>
      <c r="P66" s="755"/>
      <c r="Q66" s="752"/>
      <c r="AY66" s="481"/>
      <c r="AZ66" s="481"/>
      <c r="BA66" s="481"/>
      <c r="BB66" s="481"/>
      <c r="BC66" s="481"/>
      <c r="BD66" s="481"/>
      <c r="BE66" s="481"/>
      <c r="BF66" s="481"/>
      <c r="BG66" s="481"/>
      <c r="BH66" s="481"/>
      <c r="BI66" s="481"/>
      <c r="BJ66" s="481"/>
    </row>
    <row r="67" spans="1:74" ht="12" customHeight="1" x14ac:dyDescent="0.25">
      <c r="A67" s="61"/>
      <c r="B67" s="745" t="s">
        <v>808</v>
      </c>
      <c r="C67" s="737"/>
      <c r="D67" s="737"/>
      <c r="E67" s="737"/>
      <c r="F67" s="737"/>
      <c r="G67" s="737"/>
      <c r="H67" s="737"/>
      <c r="I67" s="737"/>
      <c r="J67" s="737"/>
      <c r="K67" s="737"/>
      <c r="L67" s="737"/>
      <c r="M67" s="737"/>
      <c r="N67" s="737"/>
      <c r="O67" s="737"/>
      <c r="P67" s="737"/>
      <c r="Q67" s="737"/>
      <c r="BD67" s="365"/>
      <c r="BE67" s="365"/>
      <c r="BF67" s="365"/>
      <c r="BH67" s="365"/>
    </row>
    <row r="68" spans="1:74" s="400" customFormat="1" ht="12" customHeight="1" x14ac:dyDescent="0.25">
      <c r="A68" s="399"/>
      <c r="B68" s="763" t="str">
        <f>"Notes: "&amp;"EIA completed modeling and analysis for this report on " &amp;Dates!D2&amp;"."</f>
        <v>Notes: EIA completed modeling and analysis for this report on Thursday June 2, 2022.</v>
      </c>
      <c r="C68" s="762"/>
      <c r="D68" s="762"/>
      <c r="E68" s="762"/>
      <c r="F68" s="762"/>
      <c r="G68" s="762"/>
      <c r="H68" s="762"/>
      <c r="I68" s="762"/>
      <c r="J68" s="762"/>
      <c r="K68" s="762"/>
      <c r="L68" s="762"/>
      <c r="M68" s="762"/>
      <c r="N68" s="762"/>
      <c r="O68" s="762"/>
      <c r="P68" s="762"/>
      <c r="Q68" s="762"/>
      <c r="AY68" s="481"/>
      <c r="AZ68" s="481"/>
      <c r="BA68" s="481"/>
      <c r="BB68" s="481"/>
      <c r="BC68" s="481"/>
      <c r="BD68" s="481"/>
      <c r="BE68" s="481"/>
      <c r="BF68" s="481"/>
      <c r="BG68" s="481"/>
      <c r="BH68" s="481"/>
      <c r="BI68" s="481"/>
      <c r="BJ68" s="481"/>
    </row>
    <row r="69" spans="1:74" s="400" customFormat="1" ht="12" customHeight="1" x14ac:dyDescent="0.25">
      <c r="A69" s="399"/>
      <c r="B69" s="763" t="s">
        <v>351</v>
      </c>
      <c r="C69" s="762"/>
      <c r="D69" s="762"/>
      <c r="E69" s="762"/>
      <c r="F69" s="762"/>
      <c r="G69" s="762"/>
      <c r="H69" s="762"/>
      <c r="I69" s="762"/>
      <c r="J69" s="762"/>
      <c r="K69" s="762"/>
      <c r="L69" s="762"/>
      <c r="M69" s="762"/>
      <c r="N69" s="762"/>
      <c r="O69" s="762"/>
      <c r="P69" s="762"/>
      <c r="Q69" s="762"/>
      <c r="AY69" s="481"/>
      <c r="AZ69" s="481"/>
      <c r="BA69" s="481"/>
      <c r="BB69" s="481"/>
      <c r="BC69" s="481"/>
      <c r="BD69" s="481"/>
      <c r="BE69" s="481"/>
      <c r="BF69" s="481"/>
      <c r="BG69" s="481"/>
      <c r="BH69" s="481"/>
      <c r="BI69" s="481"/>
      <c r="BJ69" s="481"/>
    </row>
    <row r="70" spans="1:74" s="400" customFormat="1" ht="12" customHeight="1" x14ac:dyDescent="0.25">
      <c r="A70" s="399"/>
      <c r="B70" s="756" t="s">
        <v>842</v>
      </c>
      <c r="C70" s="755"/>
      <c r="D70" s="755"/>
      <c r="E70" s="755"/>
      <c r="F70" s="755"/>
      <c r="G70" s="755"/>
      <c r="H70" s="755"/>
      <c r="I70" s="755"/>
      <c r="J70" s="755"/>
      <c r="K70" s="755"/>
      <c r="L70" s="755"/>
      <c r="M70" s="755"/>
      <c r="N70" s="755"/>
      <c r="O70" s="755"/>
      <c r="P70" s="755"/>
      <c r="Q70" s="752"/>
      <c r="AY70" s="481"/>
      <c r="AZ70" s="481"/>
      <c r="BA70" s="481"/>
      <c r="BB70" s="481"/>
      <c r="BC70" s="481"/>
      <c r="BD70" s="481"/>
      <c r="BE70" s="481"/>
      <c r="BF70" s="481"/>
      <c r="BG70" s="481"/>
      <c r="BH70" s="481"/>
      <c r="BI70" s="481"/>
      <c r="BJ70" s="481"/>
    </row>
    <row r="71" spans="1:74" s="400" customFormat="1" ht="12" customHeight="1" x14ac:dyDescent="0.25">
      <c r="A71" s="399"/>
      <c r="B71" s="757" t="s">
        <v>844</v>
      </c>
      <c r="C71" s="759"/>
      <c r="D71" s="759"/>
      <c r="E71" s="759"/>
      <c r="F71" s="759"/>
      <c r="G71" s="759"/>
      <c r="H71" s="759"/>
      <c r="I71" s="759"/>
      <c r="J71" s="759"/>
      <c r="K71" s="759"/>
      <c r="L71" s="759"/>
      <c r="M71" s="759"/>
      <c r="N71" s="759"/>
      <c r="O71" s="759"/>
      <c r="P71" s="759"/>
      <c r="Q71" s="752"/>
      <c r="AY71" s="481"/>
      <c r="AZ71" s="481"/>
      <c r="BA71" s="481"/>
      <c r="BB71" s="481"/>
      <c r="BC71" s="481"/>
      <c r="BD71" s="481"/>
      <c r="BE71" s="481"/>
      <c r="BF71" s="481"/>
      <c r="BG71" s="481"/>
      <c r="BH71" s="481"/>
      <c r="BI71" s="481"/>
      <c r="BJ71" s="481"/>
    </row>
    <row r="72" spans="1:74" s="400" customFormat="1" ht="12" customHeight="1" x14ac:dyDescent="0.25">
      <c r="A72" s="399"/>
      <c r="B72" s="758" t="s">
        <v>831</v>
      </c>
      <c r="C72" s="759"/>
      <c r="D72" s="759"/>
      <c r="E72" s="759"/>
      <c r="F72" s="759"/>
      <c r="G72" s="759"/>
      <c r="H72" s="759"/>
      <c r="I72" s="759"/>
      <c r="J72" s="759"/>
      <c r="K72" s="759"/>
      <c r="L72" s="759"/>
      <c r="M72" s="759"/>
      <c r="N72" s="759"/>
      <c r="O72" s="759"/>
      <c r="P72" s="759"/>
      <c r="Q72" s="752"/>
      <c r="AY72" s="481"/>
      <c r="AZ72" s="481"/>
      <c r="BA72" s="481"/>
      <c r="BB72" s="481"/>
      <c r="BC72" s="481"/>
      <c r="BD72" s="481"/>
      <c r="BE72" s="481"/>
      <c r="BF72" s="481"/>
      <c r="BG72" s="481"/>
      <c r="BH72" s="481"/>
      <c r="BI72" s="481"/>
      <c r="BJ72" s="481"/>
    </row>
    <row r="73" spans="1:74" s="400" customFormat="1" ht="12" customHeight="1" x14ac:dyDescent="0.25">
      <c r="A73" s="393"/>
      <c r="B73" s="764" t="s">
        <v>1362</v>
      </c>
      <c r="C73" s="752"/>
      <c r="D73" s="752"/>
      <c r="E73" s="752"/>
      <c r="F73" s="752"/>
      <c r="G73" s="752"/>
      <c r="H73" s="752"/>
      <c r="I73" s="752"/>
      <c r="J73" s="752"/>
      <c r="K73" s="752"/>
      <c r="L73" s="752"/>
      <c r="M73" s="752"/>
      <c r="N73" s="752"/>
      <c r="O73" s="752"/>
      <c r="P73" s="752"/>
      <c r="Q73" s="752"/>
      <c r="AY73" s="481"/>
      <c r="AZ73" s="481"/>
      <c r="BA73" s="481"/>
      <c r="BB73" s="481"/>
      <c r="BC73" s="481"/>
      <c r="BD73" s="481"/>
      <c r="BE73" s="481"/>
      <c r="BF73" s="481"/>
      <c r="BG73" s="481"/>
      <c r="BH73" s="481"/>
      <c r="BI73" s="481"/>
      <c r="BJ73" s="481"/>
    </row>
    <row r="74" spans="1:74" ht="10" x14ac:dyDescent="0.2">
      <c r="C74" s="158"/>
      <c r="D74" s="158"/>
      <c r="E74" s="158"/>
      <c r="F74" s="158"/>
      <c r="G74" s="158"/>
      <c r="H74" s="158"/>
      <c r="I74" s="158"/>
      <c r="J74" s="158"/>
      <c r="K74" s="158"/>
      <c r="L74" s="158"/>
      <c r="M74" s="158"/>
      <c r="N74" s="158"/>
      <c r="O74" s="158"/>
      <c r="P74" s="158"/>
      <c r="Q74" s="158"/>
      <c r="R74" s="158"/>
      <c r="S74" s="158"/>
      <c r="T74" s="158"/>
      <c r="U74" s="158"/>
      <c r="V74" s="158"/>
      <c r="W74" s="158"/>
      <c r="X74" s="158"/>
      <c r="Y74" s="158"/>
      <c r="Z74" s="158"/>
      <c r="AA74" s="158"/>
      <c r="AB74" s="158"/>
      <c r="AC74" s="158"/>
      <c r="AD74" s="158"/>
      <c r="AE74" s="158"/>
      <c r="AF74" s="158"/>
      <c r="AG74" s="158"/>
      <c r="AH74" s="158"/>
      <c r="AI74" s="158"/>
      <c r="AJ74" s="158"/>
      <c r="AK74" s="158"/>
      <c r="AL74" s="158"/>
      <c r="AM74" s="158"/>
      <c r="AN74" s="158"/>
      <c r="AO74" s="158"/>
      <c r="AP74" s="158"/>
      <c r="AQ74" s="158"/>
      <c r="AR74" s="158"/>
      <c r="AS74" s="158"/>
      <c r="AT74" s="158"/>
      <c r="AU74" s="158"/>
      <c r="AV74" s="158"/>
      <c r="AW74" s="158"/>
      <c r="AX74" s="158"/>
      <c r="AY74" s="364"/>
      <c r="AZ74" s="364"/>
      <c r="BA74" s="364"/>
      <c r="BB74" s="364"/>
      <c r="BC74" s="364"/>
      <c r="BD74" s="364"/>
      <c r="BE74" s="364"/>
      <c r="BF74" s="364"/>
      <c r="BG74" s="364"/>
      <c r="BH74" s="364"/>
      <c r="BI74" s="364"/>
      <c r="BJ74" s="364"/>
      <c r="BK74" s="364"/>
      <c r="BL74" s="364"/>
      <c r="BM74" s="364"/>
      <c r="BN74" s="364"/>
      <c r="BO74" s="364"/>
      <c r="BP74" s="364"/>
      <c r="BQ74" s="364"/>
      <c r="BR74" s="364"/>
      <c r="BS74" s="364"/>
      <c r="BT74" s="364"/>
      <c r="BU74" s="364"/>
      <c r="BV74" s="364"/>
    </row>
    <row r="75" spans="1:74" ht="10" x14ac:dyDescent="0.2">
      <c r="C75" s="158"/>
      <c r="D75" s="158"/>
      <c r="E75" s="158"/>
      <c r="F75" s="158"/>
      <c r="G75" s="158"/>
      <c r="H75" s="158"/>
      <c r="I75" s="158"/>
      <c r="J75" s="158"/>
      <c r="K75" s="158"/>
      <c r="L75" s="158"/>
      <c r="M75" s="158"/>
      <c r="N75" s="158"/>
      <c r="O75" s="158"/>
      <c r="P75" s="158"/>
      <c r="Q75" s="158"/>
      <c r="R75" s="158"/>
      <c r="S75" s="158"/>
      <c r="T75" s="158"/>
      <c r="U75" s="158"/>
      <c r="V75" s="158"/>
      <c r="W75" s="158"/>
      <c r="X75" s="158"/>
      <c r="Y75" s="158"/>
      <c r="Z75" s="158"/>
      <c r="AA75" s="158"/>
      <c r="AB75" s="158"/>
      <c r="AC75" s="158"/>
      <c r="AD75" s="158"/>
      <c r="AE75" s="158"/>
      <c r="AF75" s="158"/>
      <c r="AG75" s="158"/>
      <c r="AH75" s="158"/>
      <c r="AI75" s="158"/>
      <c r="AJ75" s="158"/>
      <c r="AK75" s="158"/>
      <c r="AL75" s="158"/>
      <c r="AM75" s="158"/>
      <c r="AN75" s="158"/>
      <c r="AO75" s="158"/>
      <c r="AP75" s="158"/>
      <c r="AQ75" s="158"/>
      <c r="AR75" s="158"/>
      <c r="AS75" s="158"/>
      <c r="AT75" s="158"/>
      <c r="AU75" s="158"/>
      <c r="AV75" s="158"/>
      <c r="AW75" s="158"/>
      <c r="AX75" s="158"/>
      <c r="AY75" s="364"/>
      <c r="AZ75" s="364"/>
      <c r="BA75" s="364"/>
      <c r="BB75" s="364"/>
      <c r="BC75" s="364"/>
      <c r="BD75" s="364"/>
      <c r="BE75" s="364"/>
      <c r="BF75" s="364"/>
      <c r="BG75" s="364"/>
      <c r="BH75" s="364"/>
      <c r="BI75" s="364"/>
      <c r="BJ75" s="364"/>
      <c r="BK75" s="364"/>
      <c r="BL75" s="364"/>
      <c r="BM75" s="364"/>
      <c r="BN75" s="364"/>
      <c r="BO75" s="364"/>
      <c r="BP75" s="364"/>
      <c r="BQ75" s="364"/>
      <c r="BR75" s="364"/>
      <c r="BS75" s="364"/>
      <c r="BT75" s="364"/>
      <c r="BU75" s="364"/>
      <c r="BV75" s="364"/>
    </row>
    <row r="76" spans="1:74" ht="10" x14ac:dyDescent="0.2">
      <c r="C76" s="158"/>
      <c r="D76" s="158"/>
      <c r="E76" s="158"/>
      <c r="F76" s="158"/>
      <c r="G76" s="158"/>
      <c r="H76" s="158"/>
      <c r="I76" s="158"/>
      <c r="J76" s="158"/>
      <c r="K76" s="158"/>
      <c r="L76" s="158"/>
      <c r="M76" s="158"/>
      <c r="N76" s="158"/>
      <c r="O76" s="158"/>
      <c r="P76" s="158"/>
      <c r="Q76" s="158"/>
      <c r="R76" s="158"/>
      <c r="S76" s="158"/>
      <c r="T76" s="158"/>
      <c r="U76" s="158"/>
      <c r="V76" s="158"/>
      <c r="W76" s="158"/>
      <c r="X76" s="158"/>
      <c r="Y76" s="158"/>
      <c r="Z76" s="158"/>
      <c r="AA76" s="158"/>
      <c r="AB76" s="158"/>
      <c r="AC76" s="158"/>
      <c r="AD76" s="158"/>
      <c r="AE76" s="158"/>
      <c r="AF76" s="158"/>
      <c r="AG76" s="158"/>
      <c r="AH76" s="158"/>
      <c r="AI76" s="158"/>
      <c r="AJ76" s="158"/>
      <c r="AK76" s="158"/>
      <c r="AL76" s="158"/>
      <c r="AM76" s="158"/>
      <c r="AN76" s="158"/>
      <c r="AO76" s="158"/>
      <c r="AP76" s="158"/>
      <c r="AQ76" s="158"/>
      <c r="AR76" s="158"/>
      <c r="AS76" s="158"/>
      <c r="AT76" s="158"/>
      <c r="AU76" s="158"/>
      <c r="AV76" s="158"/>
      <c r="AW76" s="158"/>
      <c r="AX76" s="158"/>
      <c r="AY76" s="364"/>
      <c r="AZ76" s="364"/>
      <c r="BA76" s="364"/>
      <c r="BB76" s="364"/>
      <c r="BC76" s="364"/>
      <c r="BD76" s="364"/>
      <c r="BE76" s="364"/>
      <c r="BF76" s="364"/>
      <c r="BG76" s="364"/>
      <c r="BH76" s="364"/>
      <c r="BI76" s="364"/>
      <c r="BJ76" s="364"/>
      <c r="BK76" s="364"/>
      <c r="BL76" s="364"/>
      <c r="BM76" s="364"/>
      <c r="BN76" s="364"/>
      <c r="BO76" s="364"/>
      <c r="BP76" s="364"/>
      <c r="BQ76" s="364"/>
      <c r="BR76" s="364"/>
      <c r="BS76" s="364"/>
      <c r="BT76" s="364"/>
      <c r="BU76" s="364"/>
      <c r="BV76" s="364"/>
    </row>
    <row r="77" spans="1:74" ht="10" x14ac:dyDescent="0.2">
      <c r="C77" s="158"/>
      <c r="D77" s="158"/>
      <c r="E77" s="158"/>
      <c r="F77" s="158"/>
      <c r="G77" s="158"/>
      <c r="H77" s="158"/>
      <c r="I77" s="158"/>
      <c r="J77" s="158"/>
      <c r="K77" s="158"/>
      <c r="L77" s="158"/>
      <c r="M77" s="158"/>
      <c r="N77" s="158"/>
      <c r="O77" s="158"/>
      <c r="P77" s="158"/>
      <c r="Q77" s="158"/>
      <c r="R77" s="158"/>
      <c r="S77" s="158"/>
      <c r="T77" s="158"/>
      <c r="U77" s="158"/>
      <c r="V77" s="158"/>
      <c r="W77" s="158"/>
      <c r="X77" s="158"/>
      <c r="Y77" s="158"/>
      <c r="Z77" s="158"/>
      <c r="AA77" s="158"/>
      <c r="AB77" s="158"/>
      <c r="AC77" s="158"/>
      <c r="AD77" s="158"/>
      <c r="AE77" s="158"/>
      <c r="AF77" s="158"/>
      <c r="AG77" s="158"/>
      <c r="AH77" s="158"/>
      <c r="AI77" s="158"/>
      <c r="AJ77" s="158"/>
      <c r="AK77" s="158"/>
      <c r="AL77" s="158"/>
      <c r="AM77" s="158"/>
      <c r="AN77" s="158"/>
      <c r="AO77" s="158"/>
      <c r="AP77" s="158"/>
      <c r="AQ77" s="158"/>
      <c r="AR77" s="158"/>
      <c r="AS77" s="158"/>
      <c r="AT77" s="158"/>
      <c r="AU77" s="158"/>
      <c r="AV77" s="158"/>
      <c r="AW77" s="158"/>
      <c r="AX77" s="158"/>
      <c r="AY77" s="364"/>
      <c r="AZ77" s="364"/>
      <c r="BA77" s="364"/>
      <c r="BB77" s="364"/>
      <c r="BC77" s="364"/>
      <c r="BD77" s="364"/>
      <c r="BE77" s="364"/>
      <c r="BF77" s="364"/>
      <c r="BG77" s="364"/>
      <c r="BH77" s="364"/>
      <c r="BI77" s="364"/>
      <c r="BJ77" s="364"/>
      <c r="BK77" s="364"/>
      <c r="BL77" s="364"/>
      <c r="BM77" s="364"/>
      <c r="BN77" s="364"/>
      <c r="BO77" s="364"/>
      <c r="BP77" s="364"/>
      <c r="BQ77" s="364"/>
      <c r="BR77" s="364"/>
      <c r="BS77" s="364"/>
      <c r="BT77" s="364"/>
      <c r="BU77" s="364"/>
      <c r="BV77" s="364"/>
    </row>
    <row r="78" spans="1:74" ht="10" x14ac:dyDescent="0.2">
      <c r="C78" s="158"/>
      <c r="D78" s="158"/>
      <c r="E78" s="158"/>
      <c r="F78" s="158"/>
      <c r="G78" s="158"/>
      <c r="H78" s="158"/>
      <c r="I78" s="158"/>
      <c r="J78" s="158"/>
      <c r="K78" s="158"/>
      <c r="L78" s="158"/>
      <c r="M78" s="158"/>
      <c r="N78" s="158"/>
      <c r="O78" s="158"/>
      <c r="P78" s="158"/>
      <c r="Q78" s="158"/>
      <c r="R78" s="158"/>
      <c r="S78" s="158"/>
      <c r="T78" s="158"/>
      <c r="U78" s="158"/>
      <c r="V78" s="158"/>
      <c r="W78" s="158"/>
      <c r="X78" s="158"/>
      <c r="Y78" s="158"/>
      <c r="Z78" s="158"/>
      <c r="AA78" s="158"/>
      <c r="AB78" s="158"/>
      <c r="AC78" s="158"/>
      <c r="AD78" s="158"/>
      <c r="AE78" s="158"/>
      <c r="AF78" s="158"/>
      <c r="AG78" s="158"/>
      <c r="AH78" s="158"/>
      <c r="AI78" s="158"/>
      <c r="AJ78" s="158"/>
      <c r="AK78" s="158"/>
      <c r="AL78" s="158"/>
      <c r="AM78" s="158"/>
      <c r="AN78" s="158"/>
      <c r="AO78" s="158"/>
      <c r="AP78" s="158"/>
      <c r="AQ78" s="158"/>
      <c r="AR78" s="158"/>
      <c r="AS78" s="158"/>
      <c r="AT78" s="158"/>
      <c r="AU78" s="158"/>
      <c r="AV78" s="158"/>
      <c r="AW78" s="158"/>
      <c r="AX78" s="158"/>
      <c r="AY78" s="364"/>
      <c r="AZ78" s="364"/>
      <c r="BA78" s="364"/>
      <c r="BB78" s="364"/>
      <c r="BC78" s="364"/>
      <c r="BD78" s="364"/>
      <c r="BE78" s="364"/>
      <c r="BF78" s="364"/>
      <c r="BG78" s="364"/>
      <c r="BH78" s="364"/>
      <c r="BI78" s="364"/>
      <c r="BJ78" s="364"/>
      <c r="BK78" s="364"/>
      <c r="BL78" s="364"/>
      <c r="BM78" s="364"/>
      <c r="BN78" s="364"/>
      <c r="BO78" s="364"/>
      <c r="BP78" s="364"/>
      <c r="BQ78" s="364"/>
      <c r="BR78" s="364"/>
      <c r="BS78" s="364"/>
      <c r="BT78" s="364"/>
      <c r="BU78" s="364"/>
      <c r="BV78" s="364"/>
    </row>
    <row r="79" spans="1:74" ht="10" x14ac:dyDescent="0.2">
      <c r="C79" s="158"/>
      <c r="D79" s="158"/>
      <c r="E79" s="158"/>
      <c r="F79" s="158"/>
      <c r="G79" s="158"/>
      <c r="H79" s="158"/>
      <c r="I79" s="158"/>
      <c r="J79" s="158"/>
      <c r="K79" s="158"/>
      <c r="L79" s="158"/>
      <c r="M79" s="158"/>
      <c r="N79" s="158"/>
      <c r="O79" s="158"/>
      <c r="P79" s="158"/>
      <c r="Q79" s="158"/>
      <c r="R79" s="158"/>
      <c r="S79" s="158"/>
      <c r="T79" s="158"/>
      <c r="U79" s="158"/>
      <c r="V79" s="158"/>
      <c r="W79" s="158"/>
      <c r="X79" s="158"/>
      <c r="Y79" s="158"/>
      <c r="Z79" s="158"/>
      <c r="AA79" s="158"/>
      <c r="AB79" s="158"/>
      <c r="AC79" s="158"/>
      <c r="AD79" s="158"/>
      <c r="AE79" s="158"/>
      <c r="AF79" s="158"/>
      <c r="AG79" s="158"/>
      <c r="AH79" s="158"/>
      <c r="AI79" s="158"/>
      <c r="AJ79" s="158"/>
      <c r="AK79" s="158"/>
      <c r="AL79" s="158"/>
      <c r="AM79" s="158"/>
      <c r="AN79" s="158"/>
      <c r="AO79" s="158"/>
      <c r="AP79" s="158"/>
      <c r="AQ79" s="158"/>
      <c r="AR79" s="158"/>
      <c r="AS79" s="158"/>
      <c r="AT79" s="158"/>
      <c r="AU79" s="158"/>
      <c r="AV79" s="158"/>
      <c r="AW79" s="158"/>
      <c r="AX79" s="158"/>
      <c r="AY79" s="364"/>
      <c r="AZ79" s="364"/>
      <c r="BA79" s="364"/>
      <c r="BB79" s="364"/>
      <c r="BC79" s="364"/>
      <c r="BD79" s="364"/>
      <c r="BE79" s="364"/>
      <c r="BF79" s="364"/>
      <c r="BG79" s="364"/>
      <c r="BH79" s="364"/>
      <c r="BI79" s="364"/>
      <c r="BJ79" s="364"/>
      <c r="BK79" s="364"/>
      <c r="BL79" s="364"/>
      <c r="BM79" s="364"/>
      <c r="BN79" s="364"/>
      <c r="BO79" s="364"/>
      <c r="BP79" s="364"/>
      <c r="BQ79" s="364"/>
      <c r="BR79" s="364"/>
      <c r="BS79" s="364"/>
      <c r="BT79" s="364"/>
      <c r="BU79" s="364"/>
      <c r="BV79" s="364"/>
    </row>
    <row r="80" spans="1:74" ht="10" x14ac:dyDescent="0.2">
      <c r="C80" s="158"/>
      <c r="D80" s="158"/>
      <c r="E80" s="158"/>
      <c r="F80" s="158"/>
      <c r="G80" s="158"/>
      <c r="H80" s="158"/>
      <c r="I80" s="158"/>
      <c r="J80" s="158"/>
      <c r="K80" s="158"/>
      <c r="L80" s="158"/>
      <c r="M80" s="158"/>
      <c r="N80" s="158"/>
      <c r="O80" s="158"/>
      <c r="P80" s="158"/>
      <c r="Q80" s="158"/>
      <c r="R80" s="158"/>
      <c r="S80" s="158"/>
      <c r="T80" s="158"/>
      <c r="U80" s="158"/>
      <c r="V80" s="158"/>
      <c r="W80" s="158"/>
      <c r="X80" s="158"/>
      <c r="Y80" s="158"/>
      <c r="Z80" s="158"/>
      <c r="AA80" s="158"/>
      <c r="AB80" s="158"/>
      <c r="AC80" s="158"/>
      <c r="AD80" s="158"/>
      <c r="AE80" s="158"/>
      <c r="AF80" s="158"/>
      <c r="AG80" s="158"/>
      <c r="AH80" s="158"/>
      <c r="AI80" s="158"/>
      <c r="AJ80" s="158"/>
      <c r="AK80" s="158"/>
      <c r="AL80" s="158"/>
      <c r="AM80" s="158"/>
      <c r="AN80" s="158"/>
      <c r="AO80" s="158"/>
      <c r="AP80" s="158"/>
      <c r="AQ80" s="158"/>
      <c r="AR80" s="158"/>
      <c r="AS80" s="158"/>
      <c r="AT80" s="158"/>
      <c r="AU80" s="158"/>
      <c r="AV80" s="158"/>
      <c r="AW80" s="158"/>
      <c r="AX80" s="158"/>
      <c r="AY80" s="364"/>
      <c r="AZ80" s="364"/>
      <c r="BA80" s="364"/>
      <c r="BB80" s="364"/>
      <c r="BC80" s="364"/>
      <c r="BD80" s="364"/>
      <c r="BE80" s="364"/>
      <c r="BF80" s="364"/>
      <c r="BG80" s="364"/>
      <c r="BH80" s="364"/>
      <c r="BI80" s="364"/>
      <c r="BJ80" s="364"/>
      <c r="BK80" s="364"/>
      <c r="BL80" s="364"/>
      <c r="BM80" s="364"/>
      <c r="BN80" s="364"/>
      <c r="BO80" s="364"/>
      <c r="BP80" s="364"/>
      <c r="BQ80" s="364"/>
      <c r="BR80" s="364"/>
      <c r="BS80" s="364"/>
      <c r="BT80" s="364"/>
      <c r="BU80" s="364"/>
      <c r="BV80" s="364"/>
    </row>
    <row r="81" spans="3:74" ht="10" x14ac:dyDescent="0.2">
      <c r="C81" s="158"/>
      <c r="D81" s="158"/>
      <c r="E81" s="158"/>
      <c r="F81" s="158"/>
      <c r="G81" s="158"/>
      <c r="H81" s="158"/>
      <c r="I81" s="158"/>
      <c r="J81" s="158"/>
      <c r="K81" s="158"/>
      <c r="L81" s="158"/>
      <c r="M81" s="158"/>
      <c r="N81" s="158"/>
      <c r="O81" s="158"/>
      <c r="P81" s="158"/>
      <c r="Q81" s="158"/>
      <c r="R81" s="158"/>
      <c r="S81" s="158"/>
      <c r="T81" s="158"/>
      <c r="U81" s="158"/>
      <c r="V81" s="158"/>
      <c r="W81" s="158"/>
      <c r="X81" s="158"/>
      <c r="Y81" s="158"/>
      <c r="Z81" s="158"/>
      <c r="AA81" s="158"/>
      <c r="AB81" s="158"/>
      <c r="AC81" s="158"/>
      <c r="AD81" s="158"/>
      <c r="AE81" s="158"/>
      <c r="AF81" s="158"/>
      <c r="AG81" s="158"/>
      <c r="AH81" s="158"/>
      <c r="AI81" s="158"/>
      <c r="AJ81" s="158"/>
      <c r="AK81" s="158"/>
      <c r="AL81" s="158"/>
      <c r="AM81" s="158"/>
      <c r="AN81" s="158"/>
      <c r="AO81" s="158"/>
      <c r="AP81" s="158"/>
      <c r="AQ81" s="158"/>
      <c r="AR81" s="158"/>
      <c r="AS81" s="158"/>
      <c r="AT81" s="158"/>
      <c r="AU81" s="158"/>
      <c r="AV81" s="158"/>
      <c r="AW81" s="158"/>
      <c r="AX81" s="158"/>
      <c r="AY81" s="364"/>
      <c r="AZ81" s="364"/>
      <c r="BA81" s="364"/>
      <c r="BB81" s="364"/>
      <c r="BC81" s="364"/>
      <c r="BD81" s="364"/>
      <c r="BE81" s="364"/>
      <c r="BF81" s="364"/>
      <c r="BG81" s="364"/>
      <c r="BH81" s="364"/>
      <c r="BI81" s="364"/>
      <c r="BJ81" s="364"/>
      <c r="BK81" s="364"/>
      <c r="BL81" s="364"/>
      <c r="BM81" s="364"/>
      <c r="BN81" s="364"/>
      <c r="BO81" s="364"/>
      <c r="BP81" s="364"/>
      <c r="BQ81" s="364"/>
      <c r="BR81" s="364"/>
      <c r="BS81" s="364"/>
      <c r="BT81" s="364"/>
      <c r="BU81" s="364"/>
      <c r="BV81" s="364"/>
    </row>
    <row r="82" spans="3:74" ht="10" x14ac:dyDescent="0.2">
      <c r="C82" s="158"/>
      <c r="D82" s="158"/>
      <c r="E82" s="158"/>
      <c r="F82" s="158"/>
      <c r="G82" s="158"/>
      <c r="H82" s="158"/>
      <c r="I82" s="158"/>
      <c r="J82" s="158"/>
      <c r="K82" s="158"/>
      <c r="L82" s="158"/>
      <c r="M82" s="158"/>
      <c r="N82" s="158"/>
      <c r="O82" s="158"/>
      <c r="P82" s="158"/>
      <c r="Q82" s="158"/>
      <c r="R82" s="158"/>
      <c r="S82" s="158"/>
      <c r="T82" s="158"/>
      <c r="U82" s="158"/>
      <c r="V82" s="158"/>
      <c r="W82" s="158"/>
      <c r="X82" s="158"/>
      <c r="Y82" s="158"/>
      <c r="Z82" s="158"/>
      <c r="AA82" s="158"/>
      <c r="AB82" s="158"/>
      <c r="AC82" s="158"/>
      <c r="AD82" s="158"/>
      <c r="AE82" s="158"/>
      <c r="AF82" s="158"/>
      <c r="AG82" s="158"/>
      <c r="AH82" s="158"/>
      <c r="AI82" s="158"/>
      <c r="AJ82" s="158"/>
      <c r="AK82" s="158"/>
      <c r="AL82" s="158"/>
      <c r="AM82" s="158"/>
      <c r="AN82" s="158"/>
      <c r="AO82" s="158"/>
      <c r="AP82" s="158"/>
      <c r="AQ82" s="158"/>
      <c r="AR82" s="158"/>
      <c r="AS82" s="158"/>
      <c r="AT82" s="158"/>
      <c r="AU82" s="158"/>
      <c r="AV82" s="158"/>
      <c r="AW82" s="158"/>
      <c r="AX82" s="158"/>
      <c r="AY82" s="364"/>
      <c r="AZ82" s="364"/>
      <c r="BA82" s="364"/>
      <c r="BB82" s="364"/>
      <c r="BC82" s="364"/>
      <c r="BD82" s="364"/>
      <c r="BE82" s="364"/>
      <c r="BF82" s="364"/>
      <c r="BG82" s="364"/>
      <c r="BH82" s="364"/>
      <c r="BI82" s="364"/>
      <c r="BJ82" s="364"/>
      <c r="BK82" s="364"/>
      <c r="BL82" s="364"/>
      <c r="BM82" s="364"/>
      <c r="BN82" s="364"/>
      <c r="BO82" s="364"/>
      <c r="BP82" s="364"/>
      <c r="BQ82" s="364"/>
      <c r="BR82" s="364"/>
      <c r="BS82" s="364"/>
      <c r="BT82" s="364"/>
      <c r="BU82" s="364"/>
      <c r="BV82" s="364"/>
    </row>
    <row r="83" spans="3:74" ht="10" x14ac:dyDescent="0.2">
      <c r="BD83" s="365"/>
      <c r="BE83" s="365"/>
      <c r="BF83" s="365"/>
      <c r="BH83" s="365"/>
      <c r="BK83" s="365"/>
      <c r="BL83" s="365"/>
      <c r="BM83" s="365"/>
      <c r="BN83" s="365"/>
      <c r="BO83" s="365"/>
      <c r="BP83" s="365"/>
      <c r="BQ83" s="365"/>
      <c r="BR83" s="365"/>
      <c r="BS83" s="365"/>
      <c r="BT83" s="365"/>
      <c r="BU83" s="365"/>
      <c r="BV83" s="365"/>
    </row>
    <row r="84" spans="3:74" ht="10" x14ac:dyDescent="0.2">
      <c r="BD84" s="365"/>
      <c r="BE84" s="365"/>
      <c r="BF84" s="365"/>
      <c r="BH84" s="365"/>
      <c r="BK84" s="365"/>
      <c r="BL84" s="365"/>
      <c r="BM84" s="365"/>
      <c r="BN84" s="365"/>
      <c r="BO84" s="365"/>
      <c r="BP84" s="365"/>
      <c r="BQ84" s="365"/>
      <c r="BR84" s="365"/>
      <c r="BS84" s="365"/>
      <c r="BT84" s="365"/>
      <c r="BU84" s="365"/>
      <c r="BV84" s="365"/>
    </row>
    <row r="85" spans="3:74" ht="10" x14ac:dyDescent="0.2">
      <c r="BD85" s="365"/>
      <c r="BE85" s="365"/>
      <c r="BF85" s="365"/>
      <c r="BH85" s="365"/>
      <c r="BK85" s="365"/>
      <c r="BL85" s="365"/>
      <c r="BM85" s="365"/>
      <c r="BN85" s="365"/>
      <c r="BO85" s="365"/>
      <c r="BP85" s="365"/>
      <c r="BQ85" s="365"/>
      <c r="BR85" s="365"/>
      <c r="BS85" s="365"/>
      <c r="BT85" s="365"/>
      <c r="BU85" s="365"/>
      <c r="BV85" s="365"/>
    </row>
    <row r="86" spans="3:74" ht="10" x14ac:dyDescent="0.2">
      <c r="BD86" s="365"/>
      <c r="BE86" s="365"/>
      <c r="BF86" s="365"/>
      <c r="BH86" s="365"/>
      <c r="BK86" s="365"/>
      <c r="BL86" s="365"/>
      <c r="BM86" s="365"/>
      <c r="BN86" s="365"/>
      <c r="BO86" s="365"/>
      <c r="BP86" s="365"/>
      <c r="BQ86" s="365"/>
      <c r="BR86" s="365"/>
      <c r="BS86" s="365"/>
      <c r="BT86" s="365"/>
      <c r="BU86" s="365"/>
      <c r="BV86" s="365"/>
    </row>
    <row r="87" spans="3:74" ht="10" x14ac:dyDescent="0.2">
      <c r="BD87" s="365"/>
      <c r="BE87" s="365"/>
      <c r="BF87" s="365"/>
      <c r="BH87" s="365"/>
      <c r="BK87" s="365"/>
      <c r="BL87" s="365"/>
      <c r="BM87" s="365"/>
      <c r="BN87" s="365"/>
      <c r="BO87" s="365"/>
      <c r="BP87" s="365"/>
      <c r="BQ87" s="365"/>
      <c r="BR87" s="365"/>
      <c r="BS87" s="365"/>
      <c r="BT87" s="365"/>
      <c r="BU87" s="365"/>
      <c r="BV87" s="365"/>
    </row>
    <row r="88" spans="3:74" ht="10" x14ac:dyDescent="0.2">
      <c r="BD88" s="365"/>
      <c r="BE88" s="365"/>
      <c r="BF88" s="365"/>
      <c r="BH88" s="365"/>
      <c r="BK88" s="365"/>
      <c r="BL88" s="365"/>
      <c r="BM88" s="365"/>
      <c r="BN88" s="365"/>
      <c r="BO88" s="365"/>
      <c r="BP88" s="365"/>
      <c r="BQ88" s="365"/>
      <c r="BR88" s="365"/>
      <c r="BS88" s="365"/>
      <c r="BT88" s="365"/>
      <c r="BU88" s="365"/>
      <c r="BV88" s="365"/>
    </row>
    <row r="89" spans="3:74" ht="10" x14ac:dyDescent="0.2">
      <c r="BD89" s="365"/>
      <c r="BE89" s="365"/>
      <c r="BF89" s="365"/>
      <c r="BH89" s="365"/>
      <c r="BK89" s="365"/>
      <c r="BL89" s="365"/>
      <c r="BM89" s="365"/>
      <c r="BN89" s="365"/>
      <c r="BO89" s="365"/>
      <c r="BP89" s="365"/>
      <c r="BQ89" s="365"/>
      <c r="BR89" s="365"/>
      <c r="BS89" s="365"/>
      <c r="BT89" s="365"/>
      <c r="BU89" s="365"/>
      <c r="BV89" s="365"/>
    </row>
    <row r="90" spans="3:74" ht="10" x14ac:dyDescent="0.2">
      <c r="BD90" s="365"/>
      <c r="BE90" s="365"/>
      <c r="BF90" s="365"/>
      <c r="BH90" s="365"/>
      <c r="BK90" s="365"/>
      <c r="BL90" s="365"/>
      <c r="BM90" s="365"/>
      <c r="BN90" s="365"/>
      <c r="BO90" s="365"/>
      <c r="BP90" s="365"/>
      <c r="BQ90" s="365"/>
      <c r="BR90" s="365"/>
      <c r="BS90" s="365"/>
      <c r="BT90" s="365"/>
      <c r="BU90" s="365"/>
      <c r="BV90" s="365"/>
    </row>
    <row r="91" spans="3:74" ht="10" x14ac:dyDescent="0.2">
      <c r="BD91" s="365"/>
      <c r="BE91" s="365"/>
      <c r="BF91" s="365"/>
      <c r="BH91" s="365"/>
      <c r="BK91" s="365"/>
      <c r="BL91" s="365"/>
      <c r="BM91" s="365"/>
      <c r="BN91" s="365"/>
      <c r="BO91" s="365"/>
      <c r="BP91" s="365"/>
      <c r="BQ91" s="365"/>
      <c r="BR91" s="365"/>
      <c r="BS91" s="365"/>
      <c r="BT91" s="365"/>
      <c r="BU91" s="365"/>
      <c r="BV91" s="365"/>
    </row>
    <row r="92" spans="3:74" ht="10" x14ac:dyDescent="0.2">
      <c r="BD92" s="365"/>
      <c r="BE92" s="365"/>
      <c r="BF92" s="365"/>
      <c r="BH92" s="365"/>
      <c r="BK92" s="365"/>
      <c r="BL92" s="365"/>
      <c r="BM92" s="365"/>
      <c r="BN92" s="365"/>
      <c r="BO92" s="365"/>
      <c r="BP92" s="365"/>
      <c r="BQ92" s="365"/>
      <c r="BR92" s="365"/>
      <c r="BS92" s="365"/>
      <c r="BT92" s="365"/>
      <c r="BU92" s="365"/>
      <c r="BV92" s="365"/>
    </row>
    <row r="93" spans="3:74" ht="10" x14ac:dyDescent="0.2">
      <c r="BD93" s="365"/>
      <c r="BE93" s="365"/>
      <c r="BF93" s="365"/>
      <c r="BH93" s="365"/>
      <c r="BK93" s="365"/>
      <c r="BL93" s="365"/>
      <c r="BM93" s="365"/>
      <c r="BN93" s="365"/>
      <c r="BO93" s="365"/>
      <c r="BP93" s="365"/>
      <c r="BQ93" s="365"/>
      <c r="BR93" s="365"/>
      <c r="BS93" s="365"/>
      <c r="BT93" s="365"/>
      <c r="BU93" s="365"/>
      <c r="BV93" s="365"/>
    </row>
    <row r="94" spans="3:74" ht="10" x14ac:dyDescent="0.2">
      <c r="BD94" s="365"/>
      <c r="BE94" s="365"/>
      <c r="BF94" s="365"/>
      <c r="BH94" s="365"/>
      <c r="BK94" s="365"/>
      <c r="BL94" s="365"/>
      <c r="BM94" s="365"/>
      <c r="BN94" s="365"/>
      <c r="BO94" s="365"/>
      <c r="BP94" s="365"/>
      <c r="BQ94" s="365"/>
      <c r="BR94" s="365"/>
      <c r="BS94" s="365"/>
      <c r="BT94" s="365"/>
      <c r="BU94" s="365"/>
      <c r="BV94" s="365"/>
    </row>
    <row r="95" spans="3:74" ht="10" x14ac:dyDescent="0.2">
      <c r="BD95" s="365"/>
      <c r="BE95" s="365"/>
      <c r="BF95" s="365"/>
      <c r="BH95" s="365"/>
      <c r="BK95" s="365"/>
      <c r="BL95" s="365"/>
      <c r="BM95" s="365"/>
      <c r="BN95" s="365"/>
      <c r="BO95" s="365"/>
      <c r="BP95" s="365"/>
      <c r="BQ95" s="365"/>
      <c r="BR95" s="365"/>
      <c r="BS95" s="365"/>
      <c r="BT95" s="365"/>
      <c r="BU95" s="365"/>
      <c r="BV95" s="365"/>
    </row>
    <row r="96" spans="3:74" ht="10" x14ac:dyDescent="0.2">
      <c r="BD96" s="365"/>
      <c r="BE96" s="365"/>
      <c r="BF96" s="365"/>
      <c r="BH96" s="365"/>
      <c r="BK96" s="365"/>
      <c r="BL96" s="365"/>
      <c r="BM96" s="365"/>
      <c r="BN96" s="365"/>
      <c r="BO96" s="365"/>
      <c r="BP96" s="365"/>
      <c r="BQ96" s="365"/>
      <c r="BR96" s="365"/>
      <c r="BS96" s="365"/>
      <c r="BT96" s="365"/>
      <c r="BU96" s="365"/>
      <c r="BV96" s="365"/>
    </row>
    <row r="97" spans="56:74" ht="10" x14ac:dyDescent="0.2">
      <c r="BD97" s="365"/>
      <c r="BE97" s="365"/>
      <c r="BF97" s="365"/>
      <c r="BH97" s="365"/>
      <c r="BK97" s="365"/>
      <c r="BL97" s="365"/>
      <c r="BM97" s="365"/>
      <c r="BN97" s="365"/>
      <c r="BO97" s="365"/>
      <c r="BP97" s="365"/>
      <c r="BQ97" s="365"/>
      <c r="BR97" s="365"/>
      <c r="BS97" s="365"/>
      <c r="BT97" s="365"/>
      <c r="BU97" s="365"/>
      <c r="BV97" s="365"/>
    </row>
    <row r="98" spans="56:74" ht="10" x14ac:dyDescent="0.2">
      <c r="BD98" s="365"/>
      <c r="BE98" s="365"/>
      <c r="BF98" s="365"/>
      <c r="BH98" s="365"/>
      <c r="BK98" s="365"/>
      <c r="BL98" s="365"/>
      <c r="BM98" s="365"/>
      <c r="BN98" s="365"/>
      <c r="BO98" s="365"/>
      <c r="BP98" s="365"/>
      <c r="BQ98" s="365"/>
      <c r="BR98" s="365"/>
      <c r="BS98" s="365"/>
      <c r="BT98" s="365"/>
      <c r="BU98" s="365"/>
      <c r="BV98" s="365"/>
    </row>
    <row r="99" spans="56:74" ht="10" x14ac:dyDescent="0.2">
      <c r="BD99" s="365"/>
      <c r="BE99" s="365"/>
      <c r="BF99" s="365"/>
      <c r="BH99" s="365"/>
      <c r="BK99" s="365"/>
      <c r="BL99" s="365"/>
      <c r="BM99" s="365"/>
      <c r="BN99" s="365"/>
      <c r="BO99" s="365"/>
      <c r="BP99" s="365"/>
      <c r="BQ99" s="365"/>
      <c r="BR99" s="365"/>
      <c r="BS99" s="365"/>
      <c r="BT99" s="365"/>
      <c r="BU99" s="365"/>
      <c r="BV99" s="365"/>
    </row>
    <row r="100" spans="56:74" ht="10" x14ac:dyDescent="0.2">
      <c r="BD100" s="365"/>
      <c r="BE100" s="365"/>
      <c r="BF100" s="365"/>
      <c r="BH100" s="365"/>
      <c r="BK100" s="365"/>
      <c r="BL100" s="365"/>
      <c r="BM100" s="365"/>
      <c r="BN100" s="365"/>
      <c r="BO100" s="365"/>
      <c r="BP100" s="365"/>
      <c r="BQ100" s="365"/>
      <c r="BR100" s="365"/>
      <c r="BS100" s="365"/>
      <c r="BT100" s="365"/>
      <c r="BU100" s="365"/>
      <c r="BV100" s="365"/>
    </row>
    <row r="101" spans="56:74" ht="10" x14ac:dyDescent="0.2">
      <c r="BD101" s="365"/>
      <c r="BE101" s="365"/>
      <c r="BF101" s="365"/>
      <c r="BH101" s="365"/>
      <c r="BK101" s="365"/>
      <c r="BL101" s="365"/>
      <c r="BM101" s="365"/>
      <c r="BN101" s="365"/>
      <c r="BO101" s="365"/>
      <c r="BP101" s="365"/>
      <c r="BQ101" s="365"/>
      <c r="BR101" s="365"/>
      <c r="BS101" s="365"/>
      <c r="BT101" s="365"/>
      <c r="BU101" s="365"/>
      <c r="BV101" s="365"/>
    </row>
    <row r="102" spans="56:74" ht="10" x14ac:dyDescent="0.2">
      <c r="BD102" s="365"/>
      <c r="BE102" s="365"/>
      <c r="BF102" s="365"/>
      <c r="BH102" s="365"/>
      <c r="BK102" s="365"/>
      <c r="BL102" s="365"/>
      <c r="BM102" s="365"/>
      <c r="BN102" s="365"/>
      <c r="BO102" s="365"/>
      <c r="BP102" s="365"/>
      <c r="BQ102" s="365"/>
      <c r="BR102" s="365"/>
      <c r="BS102" s="365"/>
      <c r="BT102" s="365"/>
      <c r="BU102" s="365"/>
      <c r="BV102" s="365"/>
    </row>
    <row r="103" spans="56:74" ht="10" x14ac:dyDescent="0.2">
      <c r="BD103" s="365"/>
      <c r="BE103" s="365"/>
      <c r="BF103" s="365"/>
      <c r="BH103" s="365"/>
      <c r="BK103" s="365"/>
      <c r="BL103" s="365"/>
      <c r="BM103" s="365"/>
      <c r="BN103" s="365"/>
      <c r="BO103" s="365"/>
      <c r="BP103" s="365"/>
      <c r="BQ103" s="365"/>
      <c r="BR103" s="365"/>
      <c r="BS103" s="365"/>
      <c r="BT103" s="365"/>
      <c r="BU103" s="365"/>
      <c r="BV103" s="365"/>
    </row>
    <row r="104" spans="56:74" ht="10" x14ac:dyDescent="0.2">
      <c r="BD104" s="365"/>
      <c r="BE104" s="365"/>
      <c r="BF104" s="365"/>
      <c r="BH104" s="365"/>
      <c r="BK104" s="365"/>
      <c r="BL104" s="365"/>
      <c r="BM104" s="365"/>
      <c r="BN104" s="365"/>
      <c r="BO104" s="365"/>
      <c r="BP104" s="365"/>
      <c r="BQ104" s="365"/>
      <c r="BR104" s="365"/>
      <c r="BS104" s="365"/>
      <c r="BT104" s="365"/>
      <c r="BU104" s="365"/>
      <c r="BV104" s="365"/>
    </row>
    <row r="105" spans="56:74" ht="10" x14ac:dyDescent="0.2">
      <c r="BD105" s="365"/>
      <c r="BE105" s="365"/>
      <c r="BF105" s="365"/>
      <c r="BH105" s="365"/>
      <c r="BK105" s="365"/>
      <c r="BL105" s="365"/>
      <c r="BM105" s="365"/>
      <c r="BN105" s="365"/>
      <c r="BO105" s="365"/>
      <c r="BP105" s="365"/>
      <c r="BQ105" s="365"/>
      <c r="BR105" s="365"/>
      <c r="BS105" s="365"/>
      <c r="BT105" s="365"/>
      <c r="BU105" s="365"/>
      <c r="BV105" s="365"/>
    </row>
    <row r="106" spans="56:74" ht="10" x14ac:dyDescent="0.2">
      <c r="BD106" s="365"/>
      <c r="BE106" s="365"/>
      <c r="BF106" s="365"/>
      <c r="BH106" s="365"/>
      <c r="BK106" s="365"/>
      <c r="BL106" s="365"/>
      <c r="BM106" s="365"/>
      <c r="BN106" s="365"/>
      <c r="BO106" s="365"/>
      <c r="BP106" s="365"/>
      <c r="BQ106" s="365"/>
      <c r="BR106" s="365"/>
      <c r="BS106" s="365"/>
      <c r="BT106" s="365"/>
      <c r="BU106" s="365"/>
      <c r="BV106" s="365"/>
    </row>
    <row r="107" spans="56:74" ht="10" x14ac:dyDescent="0.2">
      <c r="BD107" s="365"/>
      <c r="BE107" s="365"/>
      <c r="BF107" s="365"/>
      <c r="BK107" s="365"/>
      <c r="BL107" s="365"/>
      <c r="BM107" s="365"/>
      <c r="BN107" s="365"/>
      <c r="BO107" s="365"/>
      <c r="BP107" s="365"/>
      <c r="BQ107" s="365"/>
      <c r="BR107" s="365"/>
      <c r="BS107" s="365"/>
      <c r="BT107" s="365"/>
      <c r="BU107" s="365"/>
      <c r="BV107" s="365"/>
    </row>
    <row r="108" spans="56:74" ht="10" x14ac:dyDescent="0.2">
      <c r="BD108" s="365"/>
      <c r="BE108" s="365"/>
      <c r="BF108" s="365"/>
      <c r="BK108" s="365"/>
      <c r="BL108" s="365"/>
      <c r="BM108" s="365"/>
      <c r="BN108" s="365"/>
      <c r="BO108" s="365"/>
      <c r="BP108" s="365"/>
      <c r="BQ108" s="365"/>
      <c r="BR108" s="365"/>
      <c r="BS108" s="365"/>
      <c r="BT108" s="365"/>
      <c r="BU108" s="365"/>
      <c r="BV108" s="365"/>
    </row>
    <row r="109" spans="56:74" ht="10" x14ac:dyDescent="0.2">
      <c r="BD109" s="365"/>
      <c r="BE109" s="365"/>
      <c r="BF109" s="365"/>
      <c r="BK109" s="365"/>
      <c r="BL109" s="365"/>
      <c r="BM109" s="365"/>
      <c r="BN109" s="365"/>
      <c r="BO109" s="365"/>
      <c r="BP109" s="365"/>
      <c r="BQ109" s="365"/>
      <c r="BR109" s="365"/>
      <c r="BS109" s="365"/>
      <c r="BT109" s="365"/>
      <c r="BU109" s="365"/>
      <c r="BV109" s="365"/>
    </row>
    <row r="110" spans="56:74" ht="10" x14ac:dyDescent="0.2">
      <c r="BD110" s="365"/>
      <c r="BE110" s="365"/>
      <c r="BF110" s="365"/>
      <c r="BK110" s="365"/>
      <c r="BL110" s="365"/>
      <c r="BM110" s="365"/>
      <c r="BN110" s="365"/>
      <c r="BO110" s="365"/>
      <c r="BP110" s="365"/>
      <c r="BQ110" s="365"/>
      <c r="BR110" s="365"/>
      <c r="BS110" s="365"/>
      <c r="BT110" s="365"/>
      <c r="BU110" s="365"/>
      <c r="BV110" s="365"/>
    </row>
    <row r="111" spans="56:74" ht="10" x14ac:dyDescent="0.2">
      <c r="BD111" s="365"/>
      <c r="BE111" s="365"/>
      <c r="BF111" s="365"/>
      <c r="BK111" s="365"/>
      <c r="BL111" s="365"/>
      <c r="BM111" s="365"/>
      <c r="BN111" s="365"/>
      <c r="BO111" s="365"/>
      <c r="BP111" s="365"/>
      <c r="BQ111" s="365"/>
      <c r="BR111" s="365"/>
      <c r="BS111" s="365"/>
      <c r="BT111" s="365"/>
      <c r="BU111" s="365"/>
      <c r="BV111" s="365"/>
    </row>
    <row r="112" spans="56:74" ht="10" x14ac:dyDescent="0.2">
      <c r="BD112" s="365"/>
      <c r="BE112" s="365"/>
      <c r="BF112" s="365"/>
      <c r="BK112" s="365"/>
      <c r="BL112" s="365"/>
      <c r="BM112" s="365"/>
      <c r="BN112" s="365"/>
      <c r="BO112" s="365"/>
      <c r="BP112" s="365"/>
      <c r="BQ112" s="365"/>
      <c r="BR112" s="365"/>
      <c r="BS112" s="365"/>
      <c r="BT112" s="365"/>
      <c r="BU112" s="365"/>
      <c r="BV112" s="365"/>
    </row>
    <row r="113" spans="63:74" x14ac:dyDescent="0.25">
      <c r="BK113" s="365"/>
      <c r="BL113" s="365"/>
      <c r="BM113" s="365"/>
      <c r="BN113" s="365"/>
      <c r="BO113" s="365"/>
      <c r="BP113" s="365"/>
      <c r="BQ113" s="365"/>
      <c r="BR113" s="365"/>
      <c r="BS113" s="365"/>
      <c r="BT113" s="365"/>
      <c r="BU113" s="365"/>
      <c r="BV113" s="365"/>
    </row>
    <row r="114" spans="63:74" x14ac:dyDescent="0.25">
      <c r="BK114" s="365"/>
      <c r="BL114" s="365"/>
      <c r="BM114" s="365"/>
      <c r="BN114" s="365"/>
      <c r="BO114" s="365"/>
      <c r="BP114" s="365"/>
      <c r="BQ114" s="365"/>
      <c r="BR114" s="365"/>
      <c r="BS114" s="365"/>
      <c r="BT114" s="365"/>
      <c r="BU114" s="365"/>
      <c r="BV114" s="365"/>
    </row>
    <row r="115" spans="63:74" x14ac:dyDescent="0.25">
      <c r="BK115" s="365"/>
      <c r="BL115" s="365"/>
      <c r="BM115" s="365"/>
      <c r="BN115" s="365"/>
      <c r="BO115" s="365"/>
      <c r="BP115" s="365"/>
      <c r="BQ115" s="365"/>
      <c r="BR115" s="365"/>
      <c r="BS115" s="365"/>
      <c r="BT115" s="365"/>
      <c r="BU115" s="365"/>
      <c r="BV115" s="365"/>
    </row>
    <row r="116" spans="63:74" x14ac:dyDescent="0.25">
      <c r="BK116" s="365"/>
      <c r="BL116" s="365"/>
      <c r="BM116" s="365"/>
      <c r="BN116" s="365"/>
      <c r="BO116" s="365"/>
      <c r="BP116" s="365"/>
      <c r="BQ116" s="365"/>
      <c r="BR116" s="365"/>
      <c r="BS116" s="365"/>
      <c r="BT116" s="365"/>
      <c r="BU116" s="365"/>
      <c r="BV116" s="365"/>
    </row>
    <row r="117" spans="63:74" x14ac:dyDescent="0.25">
      <c r="BK117" s="365"/>
      <c r="BL117" s="365"/>
      <c r="BM117" s="365"/>
      <c r="BN117" s="365"/>
      <c r="BO117" s="365"/>
      <c r="BP117" s="365"/>
      <c r="BQ117" s="365"/>
      <c r="BR117" s="365"/>
      <c r="BS117" s="365"/>
      <c r="BT117" s="365"/>
      <c r="BU117" s="365"/>
      <c r="BV117" s="365"/>
    </row>
    <row r="118" spans="63:74" x14ac:dyDescent="0.25">
      <c r="BK118" s="365"/>
      <c r="BL118" s="365"/>
      <c r="BM118" s="365"/>
      <c r="BN118" s="365"/>
      <c r="BO118" s="365"/>
      <c r="BP118" s="365"/>
      <c r="BQ118" s="365"/>
      <c r="BR118" s="365"/>
      <c r="BS118" s="365"/>
      <c r="BT118" s="365"/>
      <c r="BU118" s="365"/>
      <c r="BV118" s="365"/>
    </row>
    <row r="119" spans="63:74" x14ac:dyDescent="0.25">
      <c r="BK119" s="365"/>
      <c r="BL119" s="365"/>
      <c r="BM119" s="365"/>
      <c r="BN119" s="365"/>
      <c r="BO119" s="365"/>
      <c r="BP119" s="365"/>
      <c r="BQ119" s="365"/>
      <c r="BR119" s="365"/>
      <c r="BS119" s="365"/>
      <c r="BT119" s="365"/>
      <c r="BU119" s="365"/>
      <c r="BV119" s="365"/>
    </row>
    <row r="120" spans="63:74" x14ac:dyDescent="0.25">
      <c r="BK120" s="365"/>
      <c r="BL120" s="365"/>
      <c r="BM120" s="365"/>
      <c r="BN120" s="365"/>
      <c r="BO120" s="365"/>
      <c r="BP120" s="365"/>
      <c r="BQ120" s="365"/>
      <c r="BR120" s="365"/>
      <c r="BS120" s="365"/>
      <c r="BT120" s="365"/>
      <c r="BU120" s="365"/>
      <c r="BV120" s="365"/>
    </row>
    <row r="121" spans="63:74" x14ac:dyDescent="0.25">
      <c r="BK121" s="365"/>
      <c r="BL121" s="365"/>
      <c r="BM121" s="365"/>
      <c r="BN121" s="365"/>
      <c r="BO121" s="365"/>
      <c r="BP121" s="365"/>
      <c r="BQ121" s="365"/>
      <c r="BR121" s="365"/>
      <c r="BS121" s="365"/>
      <c r="BT121" s="365"/>
      <c r="BU121" s="365"/>
      <c r="BV121" s="365"/>
    </row>
    <row r="122" spans="63:74" x14ac:dyDescent="0.25">
      <c r="BK122" s="365"/>
      <c r="BL122" s="365"/>
      <c r="BM122" s="365"/>
      <c r="BN122" s="365"/>
      <c r="BO122" s="365"/>
      <c r="BP122" s="365"/>
      <c r="BQ122" s="365"/>
      <c r="BR122" s="365"/>
      <c r="BS122" s="365"/>
      <c r="BT122" s="365"/>
      <c r="BU122" s="365"/>
      <c r="BV122" s="365"/>
    </row>
    <row r="123" spans="63:74" x14ac:dyDescent="0.25">
      <c r="BK123" s="365"/>
      <c r="BL123" s="365"/>
      <c r="BM123" s="365"/>
      <c r="BN123" s="365"/>
      <c r="BO123" s="365"/>
      <c r="BP123" s="365"/>
      <c r="BQ123" s="365"/>
      <c r="BR123" s="365"/>
      <c r="BS123" s="365"/>
      <c r="BT123" s="365"/>
      <c r="BU123" s="365"/>
      <c r="BV123" s="365"/>
    </row>
    <row r="124" spans="63:74" x14ac:dyDescent="0.25">
      <c r="BK124" s="365"/>
      <c r="BL124" s="365"/>
      <c r="BM124" s="365"/>
      <c r="BN124" s="365"/>
      <c r="BO124" s="365"/>
      <c r="BP124" s="365"/>
      <c r="BQ124" s="365"/>
      <c r="BR124" s="365"/>
      <c r="BS124" s="365"/>
      <c r="BT124" s="365"/>
      <c r="BU124" s="365"/>
      <c r="BV124" s="365"/>
    </row>
    <row r="125" spans="63:74" x14ac:dyDescent="0.25">
      <c r="BK125" s="365"/>
      <c r="BL125" s="365"/>
      <c r="BM125" s="365"/>
      <c r="BN125" s="365"/>
      <c r="BO125" s="365"/>
      <c r="BP125" s="365"/>
      <c r="BQ125" s="365"/>
      <c r="BR125" s="365"/>
      <c r="BS125" s="365"/>
      <c r="BT125" s="365"/>
      <c r="BU125" s="365"/>
      <c r="BV125" s="365"/>
    </row>
    <row r="126" spans="63:74" x14ac:dyDescent="0.25">
      <c r="BK126" s="365"/>
      <c r="BL126" s="365"/>
      <c r="BM126" s="365"/>
      <c r="BN126" s="365"/>
      <c r="BO126" s="365"/>
      <c r="BP126" s="365"/>
      <c r="BQ126" s="365"/>
      <c r="BR126" s="365"/>
      <c r="BS126" s="365"/>
      <c r="BT126" s="365"/>
      <c r="BU126" s="365"/>
      <c r="BV126" s="365"/>
    </row>
    <row r="127" spans="63:74" x14ac:dyDescent="0.25">
      <c r="BK127" s="365"/>
      <c r="BL127" s="365"/>
      <c r="BM127" s="365"/>
      <c r="BN127" s="365"/>
      <c r="BO127" s="365"/>
      <c r="BP127" s="365"/>
      <c r="BQ127" s="365"/>
      <c r="BR127" s="365"/>
      <c r="BS127" s="365"/>
      <c r="BT127" s="365"/>
      <c r="BU127" s="365"/>
      <c r="BV127" s="365"/>
    </row>
    <row r="128" spans="63:74" x14ac:dyDescent="0.25">
      <c r="BK128" s="365"/>
      <c r="BL128" s="365"/>
      <c r="BM128" s="365"/>
      <c r="BN128" s="365"/>
      <c r="BO128" s="365"/>
      <c r="BP128" s="365"/>
      <c r="BQ128" s="365"/>
      <c r="BR128" s="365"/>
      <c r="BS128" s="365"/>
      <c r="BT128" s="365"/>
      <c r="BU128" s="365"/>
      <c r="BV128" s="365"/>
    </row>
    <row r="129" spans="63:74" x14ac:dyDescent="0.25">
      <c r="BK129" s="365"/>
      <c r="BL129" s="365"/>
      <c r="BM129" s="365"/>
      <c r="BN129" s="365"/>
      <c r="BO129" s="365"/>
      <c r="BP129" s="365"/>
      <c r="BQ129" s="365"/>
      <c r="BR129" s="365"/>
      <c r="BS129" s="365"/>
      <c r="BT129" s="365"/>
      <c r="BU129" s="365"/>
      <c r="BV129" s="365"/>
    </row>
    <row r="130" spans="63:74" x14ac:dyDescent="0.25">
      <c r="BK130" s="365"/>
      <c r="BL130" s="365"/>
      <c r="BM130" s="365"/>
      <c r="BN130" s="365"/>
      <c r="BO130" s="365"/>
      <c r="BP130" s="365"/>
      <c r="BQ130" s="365"/>
      <c r="BR130" s="365"/>
      <c r="BS130" s="365"/>
      <c r="BT130" s="365"/>
      <c r="BU130" s="365"/>
      <c r="BV130" s="365"/>
    </row>
    <row r="131" spans="63:74" x14ac:dyDescent="0.25">
      <c r="BK131" s="365"/>
      <c r="BL131" s="365"/>
      <c r="BM131" s="365"/>
      <c r="BN131" s="365"/>
      <c r="BO131" s="365"/>
      <c r="BP131" s="365"/>
      <c r="BQ131" s="365"/>
      <c r="BR131" s="365"/>
      <c r="BS131" s="365"/>
      <c r="BT131" s="365"/>
      <c r="BU131" s="365"/>
      <c r="BV131" s="365"/>
    </row>
    <row r="132" spans="63:74" x14ac:dyDescent="0.25">
      <c r="BK132" s="365"/>
      <c r="BL132" s="365"/>
      <c r="BM132" s="365"/>
      <c r="BN132" s="365"/>
      <c r="BO132" s="365"/>
      <c r="BP132" s="365"/>
      <c r="BQ132" s="365"/>
      <c r="BR132" s="365"/>
      <c r="BS132" s="365"/>
      <c r="BT132" s="365"/>
      <c r="BU132" s="365"/>
      <c r="BV132" s="365"/>
    </row>
    <row r="133" spans="63:74" x14ac:dyDescent="0.25">
      <c r="BK133" s="365"/>
      <c r="BL133" s="365"/>
      <c r="BM133" s="365"/>
      <c r="BN133" s="365"/>
      <c r="BO133" s="365"/>
      <c r="BP133" s="365"/>
      <c r="BQ133" s="365"/>
      <c r="BR133" s="365"/>
      <c r="BS133" s="365"/>
      <c r="BT133" s="365"/>
      <c r="BU133" s="365"/>
      <c r="BV133" s="365"/>
    </row>
    <row r="134" spans="63:74" x14ac:dyDescent="0.25">
      <c r="BK134" s="365"/>
      <c r="BL134" s="365"/>
      <c r="BM134" s="365"/>
      <c r="BN134" s="365"/>
      <c r="BO134" s="365"/>
      <c r="BP134" s="365"/>
      <c r="BQ134" s="365"/>
      <c r="BR134" s="365"/>
      <c r="BS134" s="365"/>
      <c r="BT134" s="365"/>
      <c r="BU134" s="365"/>
      <c r="BV134" s="365"/>
    </row>
    <row r="135" spans="63:74" x14ac:dyDescent="0.25">
      <c r="BK135" s="365"/>
      <c r="BL135" s="365"/>
      <c r="BM135" s="365"/>
      <c r="BN135" s="365"/>
      <c r="BO135" s="365"/>
      <c r="BP135" s="365"/>
      <c r="BQ135" s="365"/>
      <c r="BR135" s="365"/>
      <c r="BS135" s="365"/>
      <c r="BT135" s="365"/>
      <c r="BU135" s="365"/>
      <c r="BV135" s="365"/>
    </row>
    <row r="136" spans="63:74" x14ac:dyDescent="0.25">
      <c r="BK136" s="365"/>
      <c r="BL136" s="365"/>
      <c r="BM136" s="365"/>
      <c r="BN136" s="365"/>
      <c r="BO136" s="365"/>
      <c r="BP136" s="365"/>
      <c r="BQ136" s="365"/>
      <c r="BR136" s="365"/>
      <c r="BS136" s="365"/>
      <c r="BT136" s="365"/>
      <c r="BU136" s="365"/>
      <c r="BV136" s="365"/>
    </row>
    <row r="137" spans="63:74" x14ac:dyDescent="0.25">
      <c r="BK137" s="365"/>
      <c r="BL137" s="365"/>
      <c r="BM137" s="365"/>
      <c r="BN137" s="365"/>
      <c r="BO137" s="365"/>
      <c r="BP137" s="365"/>
      <c r="BQ137" s="365"/>
      <c r="BR137" s="365"/>
      <c r="BS137" s="365"/>
      <c r="BT137" s="365"/>
      <c r="BU137" s="365"/>
      <c r="BV137" s="365"/>
    </row>
    <row r="138" spans="63:74" x14ac:dyDescent="0.25">
      <c r="BK138" s="365"/>
      <c r="BL138" s="365"/>
      <c r="BM138" s="365"/>
      <c r="BN138" s="365"/>
      <c r="BO138" s="365"/>
      <c r="BP138" s="365"/>
      <c r="BQ138" s="365"/>
      <c r="BR138" s="365"/>
      <c r="BS138" s="365"/>
      <c r="BT138" s="365"/>
      <c r="BU138" s="365"/>
      <c r="BV138" s="365"/>
    </row>
    <row r="139" spans="63:74" x14ac:dyDescent="0.25">
      <c r="BK139" s="365"/>
      <c r="BL139" s="365"/>
      <c r="BM139" s="365"/>
      <c r="BN139" s="365"/>
      <c r="BO139" s="365"/>
      <c r="BP139" s="365"/>
      <c r="BQ139" s="365"/>
      <c r="BR139" s="365"/>
      <c r="BS139" s="365"/>
      <c r="BT139" s="365"/>
      <c r="BU139" s="365"/>
      <c r="BV139" s="365"/>
    </row>
    <row r="140" spans="63:74" x14ac:dyDescent="0.25">
      <c r="BK140" s="365"/>
      <c r="BL140" s="365"/>
      <c r="BM140" s="365"/>
      <c r="BN140" s="365"/>
      <c r="BO140" s="365"/>
      <c r="BP140" s="365"/>
      <c r="BQ140" s="365"/>
      <c r="BR140" s="365"/>
      <c r="BS140" s="365"/>
      <c r="BT140" s="365"/>
      <c r="BU140" s="365"/>
      <c r="BV140" s="365"/>
    </row>
    <row r="141" spans="63:74" x14ac:dyDescent="0.25">
      <c r="BK141" s="365"/>
      <c r="BL141" s="365"/>
      <c r="BM141" s="365"/>
      <c r="BN141" s="365"/>
      <c r="BO141" s="365"/>
      <c r="BP141" s="365"/>
      <c r="BQ141" s="365"/>
      <c r="BR141" s="365"/>
      <c r="BS141" s="365"/>
      <c r="BT141" s="365"/>
      <c r="BU141" s="365"/>
      <c r="BV141" s="365"/>
    </row>
    <row r="142" spans="63:74" x14ac:dyDescent="0.25">
      <c r="BK142" s="365"/>
      <c r="BL142" s="365"/>
      <c r="BM142" s="365"/>
      <c r="BN142" s="365"/>
      <c r="BO142" s="365"/>
      <c r="BP142" s="365"/>
      <c r="BQ142" s="365"/>
      <c r="BR142" s="365"/>
      <c r="BS142" s="365"/>
      <c r="BT142" s="365"/>
      <c r="BU142" s="365"/>
      <c r="BV142" s="365"/>
    </row>
    <row r="143" spans="63:74" x14ac:dyDescent="0.25">
      <c r="BK143" s="365"/>
      <c r="BL143" s="365"/>
      <c r="BM143" s="365"/>
      <c r="BN143" s="365"/>
      <c r="BO143" s="365"/>
      <c r="BP143" s="365"/>
      <c r="BQ143" s="365"/>
      <c r="BR143" s="365"/>
      <c r="BS143" s="365"/>
      <c r="BT143" s="365"/>
      <c r="BU143" s="365"/>
      <c r="BV143" s="365"/>
    </row>
    <row r="144" spans="63:74" x14ac:dyDescent="0.25">
      <c r="BK144" s="365"/>
      <c r="BL144" s="365"/>
      <c r="BM144" s="365"/>
      <c r="BN144" s="365"/>
      <c r="BO144" s="365"/>
      <c r="BP144" s="365"/>
      <c r="BQ144" s="365"/>
      <c r="BR144" s="365"/>
      <c r="BS144" s="365"/>
      <c r="BT144" s="365"/>
      <c r="BU144" s="365"/>
      <c r="BV144" s="365"/>
    </row>
    <row r="145" spans="63:74" x14ac:dyDescent="0.25">
      <c r="BK145" s="365"/>
      <c r="BL145" s="365"/>
      <c r="BM145" s="365"/>
      <c r="BN145" s="365"/>
      <c r="BO145" s="365"/>
      <c r="BP145" s="365"/>
      <c r="BQ145" s="365"/>
      <c r="BR145" s="365"/>
      <c r="BS145" s="365"/>
      <c r="BT145" s="365"/>
      <c r="BU145" s="365"/>
      <c r="BV145" s="365"/>
    </row>
    <row r="146" spans="63:74" x14ac:dyDescent="0.25">
      <c r="BK146" s="365"/>
      <c r="BL146" s="365"/>
      <c r="BM146" s="365"/>
      <c r="BN146" s="365"/>
      <c r="BO146" s="365"/>
      <c r="BP146" s="365"/>
      <c r="BQ146" s="365"/>
      <c r="BR146" s="365"/>
      <c r="BS146" s="365"/>
      <c r="BT146" s="365"/>
      <c r="BU146" s="365"/>
      <c r="BV146" s="365"/>
    </row>
    <row r="147" spans="63:74" x14ac:dyDescent="0.25">
      <c r="BK147" s="365"/>
      <c r="BL147" s="365"/>
      <c r="BM147" s="365"/>
      <c r="BN147" s="365"/>
      <c r="BO147" s="365"/>
      <c r="BP147" s="365"/>
      <c r="BQ147" s="365"/>
      <c r="BR147" s="365"/>
      <c r="BS147" s="365"/>
      <c r="BT147" s="365"/>
      <c r="BU147" s="365"/>
      <c r="BV147" s="365"/>
    </row>
    <row r="148" spans="63:74" x14ac:dyDescent="0.25">
      <c r="BK148" s="365"/>
      <c r="BL148" s="365"/>
      <c r="BM148" s="365"/>
      <c r="BN148" s="365"/>
      <c r="BO148" s="365"/>
      <c r="BP148" s="365"/>
      <c r="BQ148" s="365"/>
      <c r="BR148" s="365"/>
      <c r="BS148" s="365"/>
      <c r="BT148" s="365"/>
      <c r="BU148" s="365"/>
      <c r="BV148" s="365"/>
    </row>
    <row r="149" spans="63:74" x14ac:dyDescent="0.25">
      <c r="BK149" s="365"/>
      <c r="BL149" s="365"/>
      <c r="BM149" s="365"/>
      <c r="BN149" s="365"/>
      <c r="BO149" s="365"/>
      <c r="BP149" s="365"/>
      <c r="BQ149" s="365"/>
      <c r="BR149" s="365"/>
      <c r="BS149" s="365"/>
      <c r="BT149" s="365"/>
      <c r="BU149" s="365"/>
      <c r="BV149" s="365"/>
    </row>
    <row r="150" spans="63:74" x14ac:dyDescent="0.25">
      <c r="BK150" s="365"/>
      <c r="BL150" s="365"/>
      <c r="BM150" s="365"/>
      <c r="BN150" s="365"/>
      <c r="BO150" s="365"/>
      <c r="BP150" s="365"/>
      <c r="BQ150" s="365"/>
      <c r="BR150" s="365"/>
      <c r="BS150" s="365"/>
      <c r="BT150" s="365"/>
      <c r="BU150" s="365"/>
      <c r="BV150" s="365"/>
    </row>
    <row r="151" spans="63:74" x14ac:dyDescent="0.25">
      <c r="BK151" s="365"/>
      <c r="BL151" s="365"/>
      <c r="BM151" s="365"/>
      <c r="BN151" s="365"/>
      <c r="BO151" s="365"/>
      <c r="BP151" s="365"/>
      <c r="BQ151" s="365"/>
      <c r="BR151" s="365"/>
      <c r="BS151" s="365"/>
      <c r="BT151" s="365"/>
      <c r="BU151" s="365"/>
      <c r="BV151" s="365"/>
    </row>
    <row r="152" spans="63:74" x14ac:dyDescent="0.25">
      <c r="BK152" s="365"/>
      <c r="BL152" s="365"/>
      <c r="BM152" s="365"/>
      <c r="BN152" s="365"/>
      <c r="BO152" s="365"/>
      <c r="BP152" s="365"/>
      <c r="BQ152" s="365"/>
      <c r="BR152" s="365"/>
      <c r="BS152" s="365"/>
      <c r="BT152" s="365"/>
      <c r="BU152" s="365"/>
      <c r="BV152" s="365"/>
    </row>
    <row r="153" spans="63:74" x14ac:dyDescent="0.25">
      <c r="BK153" s="365"/>
      <c r="BL153" s="365"/>
      <c r="BM153" s="365"/>
      <c r="BN153" s="365"/>
      <c r="BO153" s="365"/>
      <c r="BP153" s="365"/>
      <c r="BQ153" s="365"/>
      <c r="BR153" s="365"/>
      <c r="BS153" s="365"/>
      <c r="BT153" s="365"/>
      <c r="BU153" s="365"/>
      <c r="BV153" s="365"/>
    </row>
    <row r="154" spans="63:74" x14ac:dyDescent="0.25">
      <c r="BK154" s="365"/>
      <c r="BL154" s="365"/>
      <c r="BM154" s="365"/>
      <c r="BN154" s="365"/>
      <c r="BO154" s="365"/>
      <c r="BP154" s="365"/>
      <c r="BQ154" s="365"/>
      <c r="BR154" s="365"/>
      <c r="BS154" s="365"/>
      <c r="BT154" s="365"/>
      <c r="BU154" s="365"/>
      <c r="BV154" s="365"/>
    </row>
    <row r="155" spans="63:74" x14ac:dyDescent="0.25">
      <c r="BK155" s="365"/>
      <c r="BL155" s="365"/>
      <c r="BM155" s="365"/>
      <c r="BN155" s="365"/>
      <c r="BO155" s="365"/>
      <c r="BP155" s="365"/>
      <c r="BQ155" s="365"/>
      <c r="BR155" s="365"/>
      <c r="BS155" s="365"/>
      <c r="BT155" s="365"/>
      <c r="BU155" s="365"/>
      <c r="BV155" s="365"/>
    </row>
    <row r="156" spans="63:74" x14ac:dyDescent="0.25">
      <c r="BK156" s="365"/>
      <c r="BL156" s="365"/>
      <c r="BM156" s="365"/>
      <c r="BN156" s="365"/>
      <c r="BO156" s="365"/>
      <c r="BP156" s="365"/>
      <c r="BQ156" s="365"/>
      <c r="BR156" s="365"/>
      <c r="BS156" s="365"/>
      <c r="BT156" s="365"/>
      <c r="BU156" s="365"/>
      <c r="BV156" s="365"/>
    </row>
    <row r="157" spans="63:74" x14ac:dyDescent="0.25">
      <c r="BK157" s="365"/>
      <c r="BL157" s="365"/>
      <c r="BM157" s="365"/>
      <c r="BN157" s="365"/>
      <c r="BO157" s="365"/>
      <c r="BP157" s="365"/>
      <c r="BQ157" s="365"/>
      <c r="BR157" s="365"/>
      <c r="BS157" s="365"/>
      <c r="BT157" s="365"/>
      <c r="BU157" s="365"/>
      <c r="BV157" s="365"/>
    </row>
    <row r="158" spans="63:74" x14ac:dyDescent="0.25">
      <c r="BK158" s="365"/>
      <c r="BL158" s="365"/>
      <c r="BM158" s="365"/>
      <c r="BN158" s="365"/>
      <c r="BO158" s="365"/>
      <c r="BP158" s="365"/>
      <c r="BQ158" s="365"/>
      <c r="BR158" s="365"/>
      <c r="BS158" s="365"/>
      <c r="BT158" s="365"/>
      <c r="BU158" s="365"/>
      <c r="BV158" s="365"/>
    </row>
    <row r="159" spans="63:74" x14ac:dyDescent="0.25">
      <c r="BK159" s="365"/>
      <c r="BL159" s="365"/>
      <c r="BM159" s="365"/>
      <c r="BN159" s="365"/>
      <c r="BO159" s="365"/>
      <c r="BP159" s="365"/>
      <c r="BQ159" s="365"/>
      <c r="BR159" s="365"/>
      <c r="BS159" s="365"/>
      <c r="BT159" s="365"/>
      <c r="BU159" s="365"/>
      <c r="BV159" s="365"/>
    </row>
    <row r="160" spans="63:74" x14ac:dyDescent="0.25">
      <c r="BK160" s="365"/>
      <c r="BL160" s="365"/>
      <c r="BM160" s="365"/>
      <c r="BN160" s="365"/>
      <c r="BO160" s="365"/>
      <c r="BP160" s="365"/>
      <c r="BQ160" s="365"/>
      <c r="BR160" s="365"/>
      <c r="BS160" s="365"/>
      <c r="BT160" s="365"/>
      <c r="BU160" s="365"/>
      <c r="BV160" s="365"/>
    </row>
    <row r="161" spans="63:74" x14ac:dyDescent="0.25">
      <c r="BK161" s="365"/>
      <c r="BL161" s="365"/>
      <c r="BM161" s="365"/>
      <c r="BN161" s="365"/>
      <c r="BO161" s="365"/>
      <c r="BP161" s="365"/>
      <c r="BQ161" s="365"/>
      <c r="BR161" s="365"/>
      <c r="BS161" s="365"/>
      <c r="BT161" s="365"/>
      <c r="BU161" s="365"/>
      <c r="BV161" s="365"/>
    </row>
    <row r="162" spans="63:74" x14ac:dyDescent="0.25">
      <c r="BK162" s="365"/>
      <c r="BL162" s="365"/>
      <c r="BM162" s="365"/>
      <c r="BN162" s="365"/>
      <c r="BO162" s="365"/>
      <c r="BP162" s="365"/>
      <c r="BQ162" s="365"/>
      <c r="BR162" s="365"/>
      <c r="BS162" s="365"/>
      <c r="BT162" s="365"/>
      <c r="BU162" s="365"/>
      <c r="BV162" s="365"/>
    </row>
    <row r="163" spans="63:74" x14ac:dyDescent="0.25">
      <c r="BK163" s="365"/>
      <c r="BL163" s="365"/>
      <c r="BM163" s="365"/>
      <c r="BN163" s="365"/>
      <c r="BO163" s="365"/>
      <c r="BP163" s="365"/>
      <c r="BQ163" s="365"/>
      <c r="BR163" s="365"/>
      <c r="BS163" s="365"/>
      <c r="BT163" s="365"/>
      <c r="BU163" s="365"/>
      <c r="BV163" s="365"/>
    </row>
    <row r="164" spans="63:74" x14ac:dyDescent="0.25">
      <c r="BK164" s="365"/>
      <c r="BL164" s="365"/>
      <c r="BM164" s="365"/>
      <c r="BN164" s="365"/>
      <c r="BO164" s="365"/>
      <c r="BP164" s="365"/>
      <c r="BQ164" s="365"/>
      <c r="BR164" s="365"/>
      <c r="BS164" s="365"/>
      <c r="BT164" s="365"/>
      <c r="BU164" s="365"/>
      <c r="BV164" s="365"/>
    </row>
    <row r="165" spans="63:74" x14ac:dyDescent="0.25">
      <c r="BK165" s="365"/>
      <c r="BL165" s="365"/>
      <c r="BM165" s="365"/>
      <c r="BN165" s="365"/>
      <c r="BO165" s="365"/>
      <c r="BP165" s="365"/>
      <c r="BQ165" s="365"/>
      <c r="BR165" s="365"/>
      <c r="BS165" s="365"/>
      <c r="BT165" s="365"/>
      <c r="BU165" s="365"/>
      <c r="BV165" s="365"/>
    </row>
    <row r="166" spans="63:74" x14ac:dyDescent="0.25">
      <c r="BK166" s="365"/>
      <c r="BL166" s="365"/>
      <c r="BM166" s="365"/>
      <c r="BN166" s="365"/>
      <c r="BO166" s="365"/>
      <c r="BP166" s="365"/>
      <c r="BQ166" s="365"/>
      <c r="BR166" s="365"/>
      <c r="BS166" s="365"/>
      <c r="BT166" s="365"/>
      <c r="BU166" s="365"/>
      <c r="BV166" s="365"/>
    </row>
    <row r="167" spans="63:74" x14ac:dyDescent="0.25">
      <c r="BK167" s="365"/>
      <c r="BL167" s="365"/>
      <c r="BM167" s="365"/>
      <c r="BN167" s="365"/>
      <c r="BO167" s="365"/>
      <c r="BP167" s="365"/>
      <c r="BQ167" s="365"/>
      <c r="BR167" s="365"/>
      <c r="BS167" s="365"/>
      <c r="BT167" s="365"/>
      <c r="BU167" s="365"/>
      <c r="BV167" s="365"/>
    </row>
    <row r="168" spans="63:74" x14ac:dyDescent="0.25">
      <c r="BK168" s="365"/>
      <c r="BL168" s="365"/>
      <c r="BM168" s="365"/>
      <c r="BN168" s="365"/>
      <c r="BO168" s="365"/>
      <c r="BP168" s="365"/>
      <c r="BQ168" s="365"/>
      <c r="BR168" s="365"/>
      <c r="BS168" s="365"/>
      <c r="BT168" s="365"/>
      <c r="BU168" s="365"/>
      <c r="BV168" s="365"/>
    </row>
    <row r="169" spans="63:74" x14ac:dyDescent="0.25">
      <c r="BK169" s="365"/>
      <c r="BL169" s="365"/>
      <c r="BM169" s="365"/>
      <c r="BN169" s="365"/>
      <c r="BO169" s="365"/>
      <c r="BP169" s="365"/>
      <c r="BQ169" s="365"/>
      <c r="BR169" s="365"/>
      <c r="BS169" s="365"/>
      <c r="BT169" s="365"/>
      <c r="BU169" s="365"/>
      <c r="BV169" s="365"/>
    </row>
    <row r="170" spans="63:74" x14ac:dyDescent="0.25">
      <c r="BK170" s="365"/>
      <c r="BL170" s="365"/>
      <c r="BM170" s="365"/>
      <c r="BN170" s="365"/>
      <c r="BO170" s="365"/>
      <c r="BP170" s="365"/>
      <c r="BQ170" s="365"/>
      <c r="BR170" s="365"/>
      <c r="BS170" s="365"/>
      <c r="BT170" s="365"/>
      <c r="BU170" s="365"/>
      <c r="BV170" s="365"/>
    </row>
    <row r="171" spans="63:74" x14ac:dyDescent="0.25">
      <c r="BK171" s="365"/>
      <c r="BL171" s="365"/>
      <c r="BM171" s="365"/>
      <c r="BN171" s="365"/>
      <c r="BO171" s="365"/>
      <c r="BP171" s="365"/>
      <c r="BQ171" s="365"/>
      <c r="BR171" s="365"/>
      <c r="BS171" s="365"/>
      <c r="BT171" s="365"/>
      <c r="BU171" s="365"/>
      <c r="BV171" s="365"/>
    </row>
    <row r="172" spans="63:74" x14ac:dyDescent="0.25">
      <c r="BK172" s="365"/>
      <c r="BL172" s="365"/>
      <c r="BM172" s="365"/>
      <c r="BN172" s="365"/>
      <c r="BO172" s="365"/>
      <c r="BP172" s="365"/>
      <c r="BQ172" s="365"/>
      <c r="BR172" s="365"/>
      <c r="BS172" s="365"/>
      <c r="BT172" s="365"/>
      <c r="BU172" s="365"/>
      <c r="BV172" s="365"/>
    </row>
    <row r="173" spans="63:74" x14ac:dyDescent="0.25">
      <c r="BK173" s="365"/>
      <c r="BL173" s="365"/>
      <c r="BM173" s="365"/>
      <c r="BN173" s="365"/>
      <c r="BO173" s="365"/>
      <c r="BP173" s="365"/>
      <c r="BQ173" s="365"/>
      <c r="BR173" s="365"/>
      <c r="BS173" s="365"/>
      <c r="BT173" s="365"/>
      <c r="BU173" s="365"/>
      <c r="BV173" s="365"/>
    </row>
    <row r="174" spans="63:74" x14ac:dyDescent="0.25">
      <c r="BK174" s="365"/>
      <c r="BL174" s="365"/>
      <c r="BM174" s="365"/>
      <c r="BN174" s="365"/>
      <c r="BO174" s="365"/>
      <c r="BP174" s="365"/>
      <c r="BQ174" s="365"/>
      <c r="BR174" s="365"/>
      <c r="BS174" s="365"/>
      <c r="BT174" s="365"/>
      <c r="BU174" s="365"/>
      <c r="BV174" s="365"/>
    </row>
    <row r="175" spans="63:74" x14ac:dyDescent="0.25">
      <c r="BK175" s="365"/>
      <c r="BL175" s="365"/>
      <c r="BM175" s="365"/>
      <c r="BN175" s="365"/>
      <c r="BO175" s="365"/>
      <c r="BP175" s="365"/>
      <c r="BQ175" s="365"/>
      <c r="BR175" s="365"/>
      <c r="BS175" s="365"/>
      <c r="BT175" s="365"/>
      <c r="BU175" s="365"/>
      <c r="BV175" s="365"/>
    </row>
    <row r="176" spans="63:74" x14ac:dyDescent="0.25">
      <c r="BK176" s="365"/>
      <c r="BL176" s="365"/>
      <c r="BM176" s="365"/>
      <c r="BN176" s="365"/>
      <c r="BO176" s="365"/>
      <c r="BP176" s="365"/>
      <c r="BQ176" s="365"/>
      <c r="BR176" s="365"/>
      <c r="BS176" s="365"/>
      <c r="BT176" s="365"/>
      <c r="BU176" s="365"/>
      <c r="BV176" s="365"/>
    </row>
    <row r="177" spans="63:74" x14ac:dyDescent="0.25">
      <c r="BK177" s="365"/>
      <c r="BL177" s="365"/>
      <c r="BM177" s="365"/>
      <c r="BN177" s="365"/>
      <c r="BO177" s="365"/>
      <c r="BP177" s="365"/>
      <c r="BQ177" s="365"/>
      <c r="BR177" s="365"/>
      <c r="BS177" s="365"/>
      <c r="BT177" s="365"/>
      <c r="BU177" s="365"/>
      <c r="BV177" s="365"/>
    </row>
    <row r="178" spans="63:74" x14ac:dyDescent="0.25">
      <c r="BK178" s="365"/>
      <c r="BL178" s="365"/>
      <c r="BM178" s="365"/>
      <c r="BN178" s="365"/>
      <c r="BO178" s="365"/>
      <c r="BP178" s="365"/>
      <c r="BQ178" s="365"/>
      <c r="BR178" s="365"/>
      <c r="BS178" s="365"/>
      <c r="BT178" s="365"/>
      <c r="BU178" s="365"/>
      <c r="BV178" s="365"/>
    </row>
    <row r="179" spans="63:74" x14ac:dyDescent="0.25">
      <c r="BK179" s="365"/>
      <c r="BL179" s="365"/>
      <c r="BM179" s="365"/>
      <c r="BN179" s="365"/>
      <c r="BO179" s="365"/>
      <c r="BP179" s="365"/>
      <c r="BQ179" s="365"/>
      <c r="BR179" s="365"/>
      <c r="BS179" s="365"/>
      <c r="BT179" s="365"/>
      <c r="BU179" s="365"/>
      <c r="BV179" s="365"/>
    </row>
    <row r="180" spans="63:74" x14ac:dyDescent="0.25">
      <c r="BK180" s="365"/>
      <c r="BL180" s="365"/>
      <c r="BM180" s="365"/>
      <c r="BN180" s="365"/>
      <c r="BO180" s="365"/>
      <c r="BP180" s="365"/>
      <c r="BQ180" s="365"/>
      <c r="BR180" s="365"/>
      <c r="BS180" s="365"/>
      <c r="BT180" s="365"/>
      <c r="BU180" s="365"/>
      <c r="BV180" s="365"/>
    </row>
  </sheetData>
  <mergeCells count="16">
    <mergeCell ref="A1:A2"/>
    <mergeCell ref="AM3:AX3"/>
    <mergeCell ref="AY3:BJ3"/>
    <mergeCell ref="BK3:BV3"/>
    <mergeCell ref="B1:AL1"/>
    <mergeCell ref="C3:N3"/>
    <mergeCell ref="O3:Z3"/>
    <mergeCell ref="AA3:AL3"/>
    <mergeCell ref="B71:Q71"/>
    <mergeCell ref="B72:Q72"/>
    <mergeCell ref="B73:Q73"/>
    <mergeCell ref="B67:Q67"/>
    <mergeCell ref="B66:Q66"/>
    <mergeCell ref="B70:Q70"/>
    <mergeCell ref="B68:Q68"/>
    <mergeCell ref="B69:Q69"/>
  </mergeCells>
  <phoneticPr fontId="3" type="noConversion"/>
  <hyperlinks>
    <hyperlink ref="A1:A2" location="Contents!A1" display="Table of Contents"/>
  </hyperlinks>
  <pageMargins left="0.25" right="0.25" top="0.25" bottom="0.25" header="0.5" footer="0.5"/>
  <pageSetup scale="18" orientation="portrait"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8">
    <pageSetUpPr fitToPage="1"/>
  </sheetPr>
  <dimension ref="A1:BV127"/>
  <sheetViews>
    <sheetView showGridLines="0" workbookViewId="0">
      <pane xSplit="2" ySplit="4" topLeftCell="AV5" activePane="bottomRight" state="frozen"/>
      <selection activeCell="BF63" sqref="BF63"/>
      <selection pane="topRight" activeCell="BF63" sqref="BF63"/>
      <selection pane="bottomLeft" activeCell="BF63" sqref="BF63"/>
      <selection pane="bottomRight" activeCell="B1" sqref="B1:AL1"/>
    </sheetView>
  </sheetViews>
  <sheetFormatPr defaultColWidth="9.54296875" defaultRowHeight="10" x14ac:dyDescent="0.2"/>
  <cols>
    <col min="1" max="1" width="8.54296875" style="2" customWidth="1"/>
    <col min="2" max="2" width="45.453125" style="2" customWidth="1"/>
    <col min="3" max="50" width="6.54296875" style="2" customWidth="1"/>
    <col min="51" max="55" width="6.54296875" style="363" customWidth="1"/>
    <col min="56" max="58" width="6.54296875" style="586" customWidth="1"/>
    <col min="59" max="62" width="6.54296875" style="363" customWidth="1"/>
    <col min="63" max="74" width="6.54296875" style="2" customWidth="1"/>
    <col min="75" max="16384" width="9.54296875" style="2"/>
  </cols>
  <sheetData>
    <row r="1" spans="1:74" ht="15.75" customHeight="1" x14ac:dyDescent="0.3">
      <c r="A1" s="734" t="s">
        <v>792</v>
      </c>
      <c r="B1" s="794" t="s">
        <v>1363</v>
      </c>
      <c r="C1" s="737"/>
      <c r="D1" s="737"/>
      <c r="E1" s="737"/>
      <c r="F1" s="737"/>
      <c r="G1" s="737"/>
      <c r="H1" s="737"/>
      <c r="I1" s="737"/>
      <c r="J1" s="737"/>
      <c r="K1" s="737"/>
      <c r="L1" s="737"/>
      <c r="M1" s="737"/>
      <c r="N1" s="737"/>
      <c r="O1" s="737"/>
      <c r="P1" s="737"/>
      <c r="Q1" s="737"/>
      <c r="R1" s="737"/>
      <c r="S1" s="737"/>
      <c r="T1" s="737"/>
      <c r="U1" s="737"/>
      <c r="V1" s="737"/>
      <c r="W1" s="737"/>
      <c r="X1" s="737"/>
      <c r="Y1" s="737"/>
      <c r="Z1" s="737"/>
      <c r="AA1" s="737"/>
      <c r="AB1" s="737"/>
      <c r="AC1" s="737"/>
      <c r="AD1" s="737"/>
      <c r="AE1" s="737"/>
      <c r="AF1" s="737"/>
      <c r="AG1" s="737"/>
      <c r="AH1" s="737"/>
      <c r="AI1" s="737"/>
      <c r="AJ1" s="737"/>
      <c r="AK1" s="737"/>
      <c r="AL1" s="737"/>
      <c r="AM1" s="279"/>
    </row>
    <row r="2" spans="1:74" s="5" customFormat="1" ht="12.5" x14ac:dyDescent="0.25">
      <c r="A2" s="735"/>
      <c r="B2" s="486" t="str">
        <f>"U.S. Energy Information Administration  |  Short-Term Energy Outlook  - "&amp;Dates!D1</f>
        <v>U.S. Energy Information Administration  |  Short-Term Energy Outlook  - June 2022</v>
      </c>
      <c r="C2" s="487"/>
      <c r="D2" s="487"/>
      <c r="E2" s="487"/>
      <c r="F2" s="487"/>
      <c r="G2" s="487"/>
      <c r="H2" s="487"/>
      <c r="I2" s="487"/>
      <c r="J2" s="487"/>
      <c r="K2" s="487"/>
      <c r="L2" s="487"/>
      <c r="M2" s="487"/>
      <c r="N2" s="487"/>
      <c r="O2" s="487"/>
      <c r="P2" s="487"/>
      <c r="Q2" s="487"/>
      <c r="R2" s="487"/>
      <c r="S2" s="487"/>
      <c r="T2" s="487"/>
      <c r="U2" s="487"/>
      <c r="V2" s="487"/>
      <c r="W2" s="487"/>
      <c r="X2" s="487"/>
      <c r="Y2" s="487"/>
      <c r="Z2" s="487"/>
      <c r="AA2" s="487"/>
      <c r="AB2" s="487"/>
      <c r="AC2" s="487"/>
      <c r="AD2" s="487"/>
      <c r="AE2" s="487"/>
      <c r="AF2" s="487"/>
      <c r="AG2" s="487"/>
      <c r="AH2" s="487"/>
      <c r="AI2" s="487"/>
      <c r="AJ2" s="487"/>
      <c r="AK2" s="487"/>
      <c r="AL2" s="487"/>
      <c r="AM2" s="280"/>
      <c r="AY2" s="477"/>
      <c r="AZ2" s="477"/>
      <c r="BA2" s="477"/>
      <c r="BB2" s="477"/>
      <c r="BC2" s="477"/>
      <c r="BD2" s="587"/>
      <c r="BE2" s="587"/>
      <c r="BF2" s="587"/>
      <c r="BG2" s="477"/>
      <c r="BH2" s="477"/>
      <c r="BI2" s="477"/>
      <c r="BJ2" s="477"/>
    </row>
    <row r="3" spans="1:74" s="12" customFormat="1" ht="13" x14ac:dyDescent="0.3">
      <c r="A3" s="14"/>
      <c r="B3" s="15"/>
      <c r="C3" s="738">
        <f>Dates!D3</f>
        <v>2018</v>
      </c>
      <c r="D3" s="739"/>
      <c r="E3" s="739"/>
      <c r="F3" s="739"/>
      <c r="G3" s="739"/>
      <c r="H3" s="739"/>
      <c r="I3" s="739"/>
      <c r="J3" s="739"/>
      <c r="K3" s="739"/>
      <c r="L3" s="739"/>
      <c r="M3" s="739"/>
      <c r="N3" s="740"/>
      <c r="O3" s="738">
        <f>C3+1</f>
        <v>2019</v>
      </c>
      <c r="P3" s="741"/>
      <c r="Q3" s="741"/>
      <c r="R3" s="741"/>
      <c r="S3" s="741"/>
      <c r="T3" s="741"/>
      <c r="U3" s="741"/>
      <c r="V3" s="741"/>
      <c r="W3" s="741"/>
      <c r="X3" s="739"/>
      <c r="Y3" s="739"/>
      <c r="Z3" s="740"/>
      <c r="AA3" s="742">
        <f>O3+1</f>
        <v>2020</v>
      </c>
      <c r="AB3" s="739"/>
      <c r="AC3" s="739"/>
      <c r="AD3" s="739"/>
      <c r="AE3" s="739"/>
      <c r="AF3" s="739"/>
      <c r="AG3" s="739"/>
      <c r="AH3" s="739"/>
      <c r="AI3" s="739"/>
      <c r="AJ3" s="739"/>
      <c r="AK3" s="739"/>
      <c r="AL3" s="740"/>
      <c r="AM3" s="742">
        <f>AA3+1</f>
        <v>2021</v>
      </c>
      <c r="AN3" s="739"/>
      <c r="AO3" s="739"/>
      <c r="AP3" s="739"/>
      <c r="AQ3" s="739"/>
      <c r="AR3" s="739"/>
      <c r="AS3" s="739"/>
      <c r="AT3" s="739"/>
      <c r="AU3" s="739"/>
      <c r="AV3" s="739"/>
      <c r="AW3" s="739"/>
      <c r="AX3" s="740"/>
      <c r="AY3" s="742">
        <f>AM3+1</f>
        <v>2022</v>
      </c>
      <c r="AZ3" s="743"/>
      <c r="BA3" s="743"/>
      <c r="BB3" s="743"/>
      <c r="BC3" s="743"/>
      <c r="BD3" s="743"/>
      <c r="BE3" s="743"/>
      <c r="BF3" s="743"/>
      <c r="BG3" s="743"/>
      <c r="BH3" s="743"/>
      <c r="BI3" s="743"/>
      <c r="BJ3" s="744"/>
      <c r="BK3" s="742">
        <f>AY3+1</f>
        <v>2023</v>
      </c>
      <c r="BL3" s="739"/>
      <c r="BM3" s="739"/>
      <c r="BN3" s="739"/>
      <c r="BO3" s="739"/>
      <c r="BP3" s="739"/>
      <c r="BQ3" s="739"/>
      <c r="BR3" s="739"/>
      <c r="BS3" s="739"/>
      <c r="BT3" s="739"/>
      <c r="BU3" s="739"/>
      <c r="BV3" s="740"/>
    </row>
    <row r="4" spans="1:74" s="12" customFormat="1" ht="10.5" x14ac:dyDescent="0.25">
      <c r="A4" s="16"/>
      <c r="B4" s="17"/>
      <c r="C4" s="18" t="s">
        <v>470</v>
      </c>
      <c r="D4" s="18" t="s">
        <v>471</v>
      </c>
      <c r="E4" s="18" t="s">
        <v>472</v>
      </c>
      <c r="F4" s="18" t="s">
        <v>473</v>
      </c>
      <c r="G4" s="18" t="s">
        <v>474</v>
      </c>
      <c r="H4" s="18" t="s">
        <v>475</v>
      </c>
      <c r="I4" s="18" t="s">
        <v>476</v>
      </c>
      <c r="J4" s="18" t="s">
        <v>477</v>
      </c>
      <c r="K4" s="18" t="s">
        <v>478</v>
      </c>
      <c r="L4" s="18" t="s">
        <v>479</v>
      </c>
      <c r="M4" s="18" t="s">
        <v>480</v>
      </c>
      <c r="N4" s="18" t="s">
        <v>481</v>
      </c>
      <c r="O4" s="18" t="s">
        <v>470</v>
      </c>
      <c r="P4" s="18" t="s">
        <v>471</v>
      </c>
      <c r="Q4" s="18" t="s">
        <v>472</v>
      </c>
      <c r="R4" s="18" t="s">
        <v>473</v>
      </c>
      <c r="S4" s="18" t="s">
        <v>474</v>
      </c>
      <c r="T4" s="18" t="s">
        <v>475</v>
      </c>
      <c r="U4" s="18" t="s">
        <v>476</v>
      </c>
      <c r="V4" s="18" t="s">
        <v>477</v>
      </c>
      <c r="W4" s="18" t="s">
        <v>478</v>
      </c>
      <c r="X4" s="18" t="s">
        <v>479</v>
      </c>
      <c r="Y4" s="18" t="s">
        <v>480</v>
      </c>
      <c r="Z4" s="18" t="s">
        <v>481</v>
      </c>
      <c r="AA4" s="18" t="s">
        <v>470</v>
      </c>
      <c r="AB4" s="18" t="s">
        <v>471</v>
      </c>
      <c r="AC4" s="18" t="s">
        <v>472</v>
      </c>
      <c r="AD4" s="18" t="s">
        <v>473</v>
      </c>
      <c r="AE4" s="18" t="s">
        <v>474</v>
      </c>
      <c r="AF4" s="18" t="s">
        <v>475</v>
      </c>
      <c r="AG4" s="18" t="s">
        <v>476</v>
      </c>
      <c r="AH4" s="18" t="s">
        <v>477</v>
      </c>
      <c r="AI4" s="18" t="s">
        <v>478</v>
      </c>
      <c r="AJ4" s="18" t="s">
        <v>479</v>
      </c>
      <c r="AK4" s="18" t="s">
        <v>480</v>
      </c>
      <c r="AL4" s="18" t="s">
        <v>481</v>
      </c>
      <c r="AM4" s="18" t="s">
        <v>470</v>
      </c>
      <c r="AN4" s="18" t="s">
        <v>471</v>
      </c>
      <c r="AO4" s="18" t="s">
        <v>472</v>
      </c>
      <c r="AP4" s="18" t="s">
        <v>473</v>
      </c>
      <c r="AQ4" s="18" t="s">
        <v>474</v>
      </c>
      <c r="AR4" s="18" t="s">
        <v>475</v>
      </c>
      <c r="AS4" s="18" t="s">
        <v>476</v>
      </c>
      <c r="AT4" s="18" t="s">
        <v>477</v>
      </c>
      <c r="AU4" s="18" t="s">
        <v>478</v>
      </c>
      <c r="AV4" s="18" t="s">
        <v>479</v>
      </c>
      <c r="AW4" s="18" t="s">
        <v>480</v>
      </c>
      <c r="AX4" s="18" t="s">
        <v>481</v>
      </c>
      <c r="AY4" s="18" t="s">
        <v>470</v>
      </c>
      <c r="AZ4" s="18" t="s">
        <v>471</v>
      </c>
      <c r="BA4" s="18" t="s">
        <v>472</v>
      </c>
      <c r="BB4" s="18" t="s">
        <v>473</v>
      </c>
      <c r="BC4" s="18" t="s">
        <v>474</v>
      </c>
      <c r="BD4" s="18" t="s">
        <v>475</v>
      </c>
      <c r="BE4" s="18" t="s">
        <v>476</v>
      </c>
      <c r="BF4" s="18" t="s">
        <v>477</v>
      </c>
      <c r="BG4" s="18" t="s">
        <v>478</v>
      </c>
      <c r="BH4" s="18" t="s">
        <v>479</v>
      </c>
      <c r="BI4" s="18" t="s">
        <v>480</v>
      </c>
      <c r="BJ4" s="18" t="s">
        <v>481</v>
      </c>
      <c r="BK4" s="18" t="s">
        <v>470</v>
      </c>
      <c r="BL4" s="18" t="s">
        <v>471</v>
      </c>
      <c r="BM4" s="18" t="s">
        <v>472</v>
      </c>
      <c r="BN4" s="18" t="s">
        <v>473</v>
      </c>
      <c r="BO4" s="18" t="s">
        <v>474</v>
      </c>
      <c r="BP4" s="18" t="s">
        <v>475</v>
      </c>
      <c r="BQ4" s="18" t="s">
        <v>476</v>
      </c>
      <c r="BR4" s="18" t="s">
        <v>477</v>
      </c>
      <c r="BS4" s="18" t="s">
        <v>478</v>
      </c>
      <c r="BT4" s="18" t="s">
        <v>479</v>
      </c>
      <c r="BU4" s="18" t="s">
        <v>480</v>
      </c>
      <c r="BV4" s="18" t="s">
        <v>481</v>
      </c>
    </row>
    <row r="5" spans="1:74" ht="11.15" customHeight="1" x14ac:dyDescent="0.25">
      <c r="A5" s="3"/>
      <c r="B5" s="7" t="s">
        <v>126</v>
      </c>
      <c r="C5" s="4"/>
      <c r="D5" s="4"/>
      <c r="E5" s="4"/>
      <c r="F5" s="4"/>
      <c r="G5" s="4"/>
      <c r="H5" s="4"/>
      <c r="I5" s="4"/>
      <c r="J5" s="4"/>
      <c r="K5" s="4"/>
      <c r="L5" s="4"/>
      <c r="M5" s="4"/>
      <c r="N5" s="4"/>
      <c r="O5" s="4"/>
      <c r="P5" s="4"/>
      <c r="Q5" s="4"/>
      <c r="R5" s="4"/>
      <c r="S5" s="4"/>
      <c r="T5" s="4"/>
      <c r="U5" s="4"/>
      <c r="V5" s="4"/>
      <c r="W5" s="4"/>
      <c r="X5" s="4"/>
      <c r="Y5" s="4"/>
      <c r="Z5" s="4"/>
      <c r="AA5" s="4"/>
      <c r="AB5" s="4"/>
      <c r="AC5" s="4"/>
      <c r="AD5" s="4"/>
      <c r="AE5" s="4"/>
      <c r="AF5" s="4"/>
      <c r="AG5" s="4"/>
      <c r="AH5" s="4"/>
      <c r="AI5" s="4"/>
      <c r="AJ5" s="4"/>
      <c r="AK5" s="4"/>
      <c r="AL5" s="4"/>
      <c r="AM5" s="4"/>
      <c r="AN5" s="4"/>
      <c r="AO5" s="4"/>
      <c r="AP5" s="4"/>
      <c r="AQ5" s="4"/>
      <c r="AR5" s="4"/>
      <c r="AS5" s="4"/>
      <c r="AT5" s="4"/>
      <c r="AU5" s="4"/>
      <c r="AV5" s="4"/>
      <c r="AW5" s="4"/>
      <c r="AX5" s="4"/>
      <c r="AY5" s="385"/>
      <c r="AZ5" s="385"/>
      <c r="BA5" s="385"/>
      <c r="BB5" s="385"/>
      <c r="BC5" s="385"/>
      <c r="BD5" s="588"/>
      <c r="BE5" s="588"/>
      <c r="BF5" s="588"/>
      <c r="BG5" s="588"/>
      <c r="BH5" s="385"/>
      <c r="BI5" s="385"/>
      <c r="BJ5" s="385"/>
      <c r="BK5" s="385"/>
      <c r="BL5" s="385"/>
      <c r="BM5" s="385"/>
      <c r="BN5" s="385"/>
      <c r="BO5" s="385"/>
      <c r="BP5" s="385"/>
      <c r="BQ5" s="385"/>
      <c r="BR5" s="385"/>
      <c r="BS5" s="385"/>
      <c r="BT5" s="385"/>
      <c r="BU5" s="385"/>
      <c r="BV5" s="385"/>
    </row>
    <row r="6" spans="1:74" ht="11.15" customHeight="1" x14ac:dyDescent="0.25">
      <c r="A6" s="3" t="s">
        <v>765</v>
      </c>
      <c r="B6" s="179" t="s">
        <v>11</v>
      </c>
      <c r="C6" s="232">
        <v>184.9</v>
      </c>
      <c r="D6" s="232">
        <v>182.3</v>
      </c>
      <c r="E6" s="232">
        <v>188.9</v>
      </c>
      <c r="F6" s="232">
        <v>205.4</v>
      </c>
      <c r="G6" s="232">
        <v>220.5</v>
      </c>
      <c r="H6" s="232">
        <v>213.5</v>
      </c>
      <c r="I6" s="232">
        <v>214.8</v>
      </c>
      <c r="J6" s="232">
        <v>211.8</v>
      </c>
      <c r="K6" s="232">
        <v>213.6</v>
      </c>
      <c r="L6" s="232">
        <v>209</v>
      </c>
      <c r="M6" s="232">
        <v>173.2</v>
      </c>
      <c r="N6" s="232">
        <v>151.4</v>
      </c>
      <c r="O6" s="232">
        <v>148.30000000000001</v>
      </c>
      <c r="P6" s="232">
        <v>162.4</v>
      </c>
      <c r="Q6" s="232">
        <v>188.1</v>
      </c>
      <c r="R6" s="232">
        <v>213.8</v>
      </c>
      <c r="S6" s="232">
        <v>211</v>
      </c>
      <c r="T6" s="232">
        <v>190.9</v>
      </c>
      <c r="U6" s="232">
        <v>198.4</v>
      </c>
      <c r="V6" s="232">
        <v>182</v>
      </c>
      <c r="W6" s="232">
        <v>185.4</v>
      </c>
      <c r="X6" s="232">
        <v>187.1</v>
      </c>
      <c r="Y6" s="232">
        <v>181.9</v>
      </c>
      <c r="Z6" s="232">
        <v>175.7</v>
      </c>
      <c r="AA6" s="232">
        <v>174.3</v>
      </c>
      <c r="AB6" s="232">
        <v>166.9</v>
      </c>
      <c r="AC6" s="232">
        <v>112.7</v>
      </c>
      <c r="AD6" s="232">
        <v>64.5</v>
      </c>
      <c r="AE6" s="232">
        <v>104.9</v>
      </c>
      <c r="AF6" s="232">
        <v>131.1</v>
      </c>
      <c r="AG6" s="232">
        <v>138</v>
      </c>
      <c r="AH6" s="232">
        <v>138.9</v>
      </c>
      <c r="AI6" s="232">
        <v>135.4</v>
      </c>
      <c r="AJ6" s="232">
        <v>131.19999999999999</v>
      </c>
      <c r="AK6" s="232">
        <v>128.69999999999999</v>
      </c>
      <c r="AL6" s="232">
        <v>139.4</v>
      </c>
      <c r="AM6" s="232">
        <v>157.5</v>
      </c>
      <c r="AN6" s="232">
        <v>178.4</v>
      </c>
      <c r="AO6" s="232">
        <v>201.1</v>
      </c>
      <c r="AP6" s="232">
        <v>205.5</v>
      </c>
      <c r="AQ6" s="232">
        <v>218.1</v>
      </c>
      <c r="AR6" s="232">
        <v>225.2</v>
      </c>
      <c r="AS6" s="232">
        <v>233.7</v>
      </c>
      <c r="AT6" s="232">
        <v>230.2</v>
      </c>
      <c r="AU6" s="232">
        <v>231</v>
      </c>
      <c r="AV6" s="232">
        <v>249.4</v>
      </c>
      <c r="AW6" s="232">
        <v>248.4</v>
      </c>
      <c r="AX6" s="232">
        <v>230.4</v>
      </c>
      <c r="AY6" s="232">
        <v>242.3</v>
      </c>
      <c r="AZ6" s="232">
        <v>263.89999999999998</v>
      </c>
      <c r="BA6" s="232">
        <v>323.2</v>
      </c>
      <c r="BB6" s="232">
        <v>325.94819999999999</v>
      </c>
      <c r="BC6" s="232">
        <v>385.2355</v>
      </c>
      <c r="BD6" s="305">
        <v>386.41079999999999</v>
      </c>
      <c r="BE6" s="305">
        <v>366.21510000000001</v>
      </c>
      <c r="BF6" s="305">
        <v>345.33420000000001</v>
      </c>
      <c r="BG6" s="305">
        <v>325.89359999999999</v>
      </c>
      <c r="BH6" s="305">
        <v>310.17309999999998</v>
      </c>
      <c r="BI6" s="305">
        <v>297.1617</v>
      </c>
      <c r="BJ6" s="305">
        <v>293.02429999999998</v>
      </c>
      <c r="BK6" s="305">
        <v>283.70479999999998</v>
      </c>
      <c r="BL6" s="305">
        <v>280.33640000000003</v>
      </c>
      <c r="BM6" s="305">
        <v>284.57639999999998</v>
      </c>
      <c r="BN6" s="305">
        <v>290.41480000000001</v>
      </c>
      <c r="BO6" s="305">
        <v>289.6232</v>
      </c>
      <c r="BP6" s="305">
        <v>286.96039999999999</v>
      </c>
      <c r="BQ6" s="305">
        <v>285.41000000000003</v>
      </c>
      <c r="BR6" s="305">
        <v>288.16730000000001</v>
      </c>
      <c r="BS6" s="305">
        <v>281.21390000000002</v>
      </c>
      <c r="BT6" s="305">
        <v>276.17680000000001</v>
      </c>
      <c r="BU6" s="305">
        <v>278.839</v>
      </c>
      <c r="BV6" s="305">
        <v>276.0437</v>
      </c>
    </row>
    <row r="7" spans="1:74" ht="11.15" customHeight="1" x14ac:dyDescent="0.25">
      <c r="A7" s="1"/>
      <c r="B7" s="7" t="s">
        <v>12</v>
      </c>
      <c r="C7" s="219"/>
      <c r="D7" s="219"/>
      <c r="E7" s="219"/>
      <c r="F7" s="219"/>
      <c r="G7" s="219"/>
      <c r="H7" s="219"/>
      <c r="I7" s="219"/>
      <c r="J7" s="219"/>
      <c r="K7" s="219"/>
      <c r="L7" s="219"/>
      <c r="M7" s="219"/>
      <c r="N7" s="219"/>
      <c r="O7" s="219"/>
      <c r="P7" s="219"/>
      <c r="Q7" s="219"/>
      <c r="R7" s="219"/>
      <c r="S7" s="219"/>
      <c r="T7" s="219"/>
      <c r="U7" s="219"/>
      <c r="V7" s="219"/>
      <c r="W7" s="219"/>
      <c r="X7" s="219"/>
      <c r="Y7" s="219"/>
      <c r="Z7" s="219"/>
      <c r="AA7" s="219"/>
      <c r="AB7" s="219"/>
      <c r="AC7" s="219"/>
      <c r="AD7" s="219"/>
      <c r="AE7" s="219"/>
      <c r="AF7" s="219"/>
      <c r="AG7" s="219"/>
      <c r="AH7" s="219"/>
      <c r="AI7" s="219"/>
      <c r="AJ7" s="219"/>
      <c r="AK7" s="219"/>
      <c r="AL7" s="219"/>
      <c r="AM7" s="219"/>
      <c r="AN7" s="219"/>
      <c r="AO7" s="219"/>
      <c r="AP7" s="219"/>
      <c r="AQ7" s="219"/>
      <c r="AR7" s="219"/>
      <c r="AS7" s="219"/>
      <c r="AT7" s="219"/>
      <c r="AU7" s="219"/>
      <c r="AV7" s="219"/>
      <c r="AW7" s="219"/>
      <c r="AX7" s="219"/>
      <c r="AY7" s="219"/>
      <c r="AZ7" s="219"/>
      <c r="BA7" s="219"/>
      <c r="BB7" s="219"/>
      <c r="BC7" s="219"/>
      <c r="BD7" s="358"/>
      <c r="BE7" s="358"/>
      <c r="BF7" s="358"/>
      <c r="BG7" s="358"/>
      <c r="BH7" s="358"/>
      <c r="BI7" s="358"/>
      <c r="BJ7" s="358"/>
      <c r="BK7" s="358"/>
      <c r="BL7" s="358"/>
      <c r="BM7" s="358"/>
      <c r="BN7" s="358"/>
      <c r="BO7" s="358"/>
      <c r="BP7" s="358"/>
      <c r="BQ7" s="358"/>
      <c r="BR7" s="358"/>
      <c r="BS7" s="358"/>
      <c r="BT7" s="358"/>
      <c r="BU7" s="358"/>
      <c r="BV7" s="358"/>
    </row>
    <row r="8" spans="1:74" ht="11.15" customHeight="1" x14ac:dyDescent="0.25">
      <c r="A8" s="1" t="s">
        <v>491</v>
      </c>
      <c r="B8" s="180" t="s">
        <v>414</v>
      </c>
      <c r="C8" s="232">
        <v>253.04</v>
      </c>
      <c r="D8" s="232">
        <v>257.72500000000002</v>
      </c>
      <c r="E8" s="232">
        <v>254.27500000000001</v>
      </c>
      <c r="F8" s="232">
        <v>270.26</v>
      </c>
      <c r="G8" s="232">
        <v>284.55</v>
      </c>
      <c r="H8" s="232">
        <v>281.97500000000002</v>
      </c>
      <c r="I8" s="232">
        <v>278.33999999999997</v>
      </c>
      <c r="J8" s="232">
        <v>278.64999999999998</v>
      </c>
      <c r="K8" s="232">
        <v>278.02499999999998</v>
      </c>
      <c r="L8" s="232">
        <v>278.82</v>
      </c>
      <c r="M8" s="232">
        <v>258.82499999999999</v>
      </c>
      <c r="N8" s="232">
        <v>234.12</v>
      </c>
      <c r="O8" s="232">
        <v>223.1</v>
      </c>
      <c r="P8" s="232">
        <v>227.4</v>
      </c>
      <c r="Q8" s="232">
        <v>247.5</v>
      </c>
      <c r="R8" s="232">
        <v>270.04000000000002</v>
      </c>
      <c r="S8" s="232">
        <v>274.125</v>
      </c>
      <c r="T8" s="232">
        <v>259.55</v>
      </c>
      <c r="U8" s="232">
        <v>265.36</v>
      </c>
      <c r="V8" s="232">
        <v>253.77500000000001</v>
      </c>
      <c r="W8" s="232">
        <v>248.82</v>
      </c>
      <c r="X8" s="232">
        <v>247.1</v>
      </c>
      <c r="Y8" s="232">
        <v>246.625</v>
      </c>
      <c r="Z8" s="232">
        <v>247.56</v>
      </c>
      <c r="AA8" s="232">
        <v>250.1</v>
      </c>
      <c r="AB8" s="232">
        <v>238.15</v>
      </c>
      <c r="AC8" s="232">
        <v>218.2</v>
      </c>
      <c r="AD8" s="232">
        <v>186.32499999999999</v>
      </c>
      <c r="AE8" s="232">
        <v>183.7</v>
      </c>
      <c r="AF8" s="232">
        <v>200.42</v>
      </c>
      <c r="AG8" s="232">
        <v>210.27500000000001</v>
      </c>
      <c r="AH8" s="232">
        <v>210.72</v>
      </c>
      <c r="AI8" s="232">
        <v>213.2</v>
      </c>
      <c r="AJ8" s="232">
        <v>211.82499999999999</v>
      </c>
      <c r="AK8" s="232">
        <v>207.38</v>
      </c>
      <c r="AL8" s="232">
        <v>216.67500000000001</v>
      </c>
      <c r="AM8" s="232">
        <v>230.9</v>
      </c>
      <c r="AN8" s="232">
        <v>247.25</v>
      </c>
      <c r="AO8" s="232">
        <v>274.56</v>
      </c>
      <c r="AP8" s="232">
        <v>275.67500000000001</v>
      </c>
      <c r="AQ8" s="232">
        <v>288.82</v>
      </c>
      <c r="AR8" s="232">
        <v>295.8</v>
      </c>
      <c r="AS8" s="232">
        <v>301.32499999999999</v>
      </c>
      <c r="AT8" s="232">
        <v>302.94</v>
      </c>
      <c r="AU8" s="232">
        <v>307.07499999999999</v>
      </c>
      <c r="AV8" s="232">
        <v>321.125</v>
      </c>
      <c r="AW8" s="232">
        <v>334.16</v>
      </c>
      <c r="AX8" s="232">
        <v>326.875</v>
      </c>
      <c r="AY8" s="232">
        <v>325.27999999999997</v>
      </c>
      <c r="AZ8" s="232">
        <v>347.75</v>
      </c>
      <c r="BA8" s="232">
        <v>414.625</v>
      </c>
      <c r="BB8" s="232">
        <v>397.95</v>
      </c>
      <c r="BC8" s="232">
        <v>436.74</v>
      </c>
      <c r="BD8" s="305">
        <v>452.85039999999998</v>
      </c>
      <c r="BE8" s="305">
        <v>431.8039</v>
      </c>
      <c r="BF8" s="305">
        <v>410.68680000000001</v>
      </c>
      <c r="BG8" s="305">
        <v>401.05270000000002</v>
      </c>
      <c r="BH8" s="305">
        <v>382.60050000000001</v>
      </c>
      <c r="BI8" s="305">
        <v>374.88470000000001</v>
      </c>
      <c r="BJ8" s="305">
        <v>372.88630000000001</v>
      </c>
      <c r="BK8" s="305">
        <v>353.96100000000001</v>
      </c>
      <c r="BL8" s="305">
        <v>350.58589999999998</v>
      </c>
      <c r="BM8" s="305">
        <v>360.26729999999998</v>
      </c>
      <c r="BN8" s="305">
        <v>365.38589999999999</v>
      </c>
      <c r="BO8" s="305">
        <v>366.42570000000001</v>
      </c>
      <c r="BP8" s="305">
        <v>361.11169999999998</v>
      </c>
      <c r="BQ8" s="305">
        <v>359.88490000000002</v>
      </c>
      <c r="BR8" s="305">
        <v>361.69990000000001</v>
      </c>
      <c r="BS8" s="305">
        <v>359.27170000000001</v>
      </c>
      <c r="BT8" s="305">
        <v>354.73110000000003</v>
      </c>
      <c r="BU8" s="305">
        <v>355.9332</v>
      </c>
      <c r="BV8" s="305">
        <v>356.31760000000003</v>
      </c>
    </row>
    <row r="9" spans="1:74" ht="11.15" customHeight="1" x14ac:dyDescent="0.25">
      <c r="A9" s="1" t="s">
        <v>492</v>
      </c>
      <c r="B9" s="180" t="s">
        <v>415</v>
      </c>
      <c r="C9" s="232">
        <v>247.34</v>
      </c>
      <c r="D9" s="232">
        <v>244.82499999999999</v>
      </c>
      <c r="E9" s="232">
        <v>246.92500000000001</v>
      </c>
      <c r="F9" s="232">
        <v>261.95999999999998</v>
      </c>
      <c r="G9" s="232">
        <v>280.27499999999998</v>
      </c>
      <c r="H9" s="232">
        <v>279.32499999999999</v>
      </c>
      <c r="I9" s="232">
        <v>276.89999999999998</v>
      </c>
      <c r="J9" s="232">
        <v>275.27499999999998</v>
      </c>
      <c r="K9" s="232">
        <v>275.52499999999998</v>
      </c>
      <c r="L9" s="232">
        <v>274.77999999999997</v>
      </c>
      <c r="M9" s="232">
        <v>246.17500000000001</v>
      </c>
      <c r="N9" s="232">
        <v>212.58</v>
      </c>
      <c r="O9" s="232">
        <v>203.52500000000001</v>
      </c>
      <c r="P9" s="232">
        <v>218.57499999999999</v>
      </c>
      <c r="Q9" s="232">
        <v>244.15</v>
      </c>
      <c r="R9" s="232">
        <v>270.38</v>
      </c>
      <c r="S9" s="232">
        <v>273.97500000000002</v>
      </c>
      <c r="T9" s="232">
        <v>261.72500000000002</v>
      </c>
      <c r="U9" s="232">
        <v>268.16000000000003</v>
      </c>
      <c r="V9" s="232">
        <v>254.17500000000001</v>
      </c>
      <c r="W9" s="232">
        <v>248.62</v>
      </c>
      <c r="X9" s="232">
        <v>246.57499999999999</v>
      </c>
      <c r="Y9" s="232">
        <v>242.25</v>
      </c>
      <c r="Z9" s="232">
        <v>241.88</v>
      </c>
      <c r="AA9" s="232">
        <v>240.9</v>
      </c>
      <c r="AB9" s="232">
        <v>230.875</v>
      </c>
      <c r="AC9" s="232">
        <v>203.56</v>
      </c>
      <c r="AD9" s="232">
        <v>154.19999999999999</v>
      </c>
      <c r="AE9" s="232">
        <v>174.8</v>
      </c>
      <c r="AF9" s="232">
        <v>201.44</v>
      </c>
      <c r="AG9" s="232">
        <v>209.82499999999999</v>
      </c>
      <c r="AH9" s="232">
        <v>207.18</v>
      </c>
      <c r="AI9" s="232">
        <v>204.65</v>
      </c>
      <c r="AJ9" s="232">
        <v>202.3</v>
      </c>
      <c r="AK9" s="232">
        <v>195.72</v>
      </c>
      <c r="AL9" s="232">
        <v>207.55</v>
      </c>
      <c r="AM9" s="232">
        <v>223.05</v>
      </c>
      <c r="AN9" s="232">
        <v>240.92500000000001</v>
      </c>
      <c r="AO9" s="232">
        <v>272.44</v>
      </c>
      <c r="AP9" s="232">
        <v>277.57499999999999</v>
      </c>
      <c r="AQ9" s="232">
        <v>288.24</v>
      </c>
      <c r="AR9" s="232">
        <v>297.3</v>
      </c>
      <c r="AS9" s="232">
        <v>303.47500000000002</v>
      </c>
      <c r="AT9" s="232">
        <v>303.38</v>
      </c>
      <c r="AU9" s="232">
        <v>304.42500000000001</v>
      </c>
      <c r="AV9" s="232">
        <v>315.82499999999999</v>
      </c>
      <c r="AW9" s="232">
        <v>321.14</v>
      </c>
      <c r="AX9" s="232">
        <v>306.85000000000002</v>
      </c>
      <c r="AY9" s="232">
        <v>311.18</v>
      </c>
      <c r="AZ9" s="232">
        <v>335.67500000000001</v>
      </c>
      <c r="BA9" s="232">
        <v>402.375</v>
      </c>
      <c r="BB9" s="232">
        <v>391.47500000000002</v>
      </c>
      <c r="BC9" s="232">
        <v>425.96</v>
      </c>
      <c r="BD9" s="305">
        <v>440.72269999999997</v>
      </c>
      <c r="BE9" s="305">
        <v>426.24680000000001</v>
      </c>
      <c r="BF9" s="305">
        <v>413.05360000000002</v>
      </c>
      <c r="BG9" s="305">
        <v>392.36130000000003</v>
      </c>
      <c r="BH9" s="305">
        <v>376.49110000000002</v>
      </c>
      <c r="BI9" s="305">
        <v>367.23480000000001</v>
      </c>
      <c r="BJ9" s="305">
        <v>364.97519999999997</v>
      </c>
      <c r="BK9" s="305">
        <v>351.10340000000002</v>
      </c>
      <c r="BL9" s="305">
        <v>350.76920000000001</v>
      </c>
      <c r="BM9" s="305">
        <v>346.54520000000002</v>
      </c>
      <c r="BN9" s="305">
        <v>361.0675</v>
      </c>
      <c r="BO9" s="305">
        <v>355.41800000000001</v>
      </c>
      <c r="BP9" s="305">
        <v>355.82139999999998</v>
      </c>
      <c r="BQ9" s="305">
        <v>354.01049999999998</v>
      </c>
      <c r="BR9" s="305">
        <v>359.12150000000003</v>
      </c>
      <c r="BS9" s="305">
        <v>351.79230000000001</v>
      </c>
      <c r="BT9" s="305">
        <v>344.85219999999998</v>
      </c>
      <c r="BU9" s="305">
        <v>347.3134</v>
      </c>
      <c r="BV9" s="305">
        <v>345.09960000000001</v>
      </c>
    </row>
    <row r="10" spans="1:74" ht="11.15" customHeight="1" x14ac:dyDescent="0.25">
      <c r="A10" s="1" t="s">
        <v>493</v>
      </c>
      <c r="B10" s="180" t="s">
        <v>416</v>
      </c>
      <c r="C10" s="232">
        <v>228.24</v>
      </c>
      <c r="D10" s="232">
        <v>230.625</v>
      </c>
      <c r="E10" s="232">
        <v>230.92500000000001</v>
      </c>
      <c r="F10" s="232">
        <v>249.64</v>
      </c>
      <c r="G10" s="232">
        <v>264.97500000000002</v>
      </c>
      <c r="H10" s="232">
        <v>267.25</v>
      </c>
      <c r="I10" s="232">
        <v>259.82</v>
      </c>
      <c r="J10" s="232">
        <v>257.82499999999999</v>
      </c>
      <c r="K10" s="232">
        <v>256.02499999999998</v>
      </c>
      <c r="L10" s="232">
        <v>259.02</v>
      </c>
      <c r="M10" s="232">
        <v>234.15</v>
      </c>
      <c r="N10" s="232">
        <v>202.7</v>
      </c>
      <c r="O10" s="232">
        <v>191.72499999999999</v>
      </c>
      <c r="P10" s="232">
        <v>201.27500000000001</v>
      </c>
      <c r="Q10" s="232">
        <v>226.95</v>
      </c>
      <c r="R10" s="232">
        <v>251.04</v>
      </c>
      <c r="S10" s="232">
        <v>251.625</v>
      </c>
      <c r="T10" s="232">
        <v>235.52500000000001</v>
      </c>
      <c r="U10" s="232">
        <v>242.52</v>
      </c>
      <c r="V10" s="232">
        <v>230.97499999999999</v>
      </c>
      <c r="W10" s="232">
        <v>227.48</v>
      </c>
      <c r="X10" s="232">
        <v>226.57499999999999</v>
      </c>
      <c r="Y10" s="232">
        <v>223.75</v>
      </c>
      <c r="Z10" s="232">
        <v>223.06</v>
      </c>
      <c r="AA10" s="232">
        <v>224.42500000000001</v>
      </c>
      <c r="AB10" s="232">
        <v>211.42500000000001</v>
      </c>
      <c r="AC10" s="232">
        <v>195.2</v>
      </c>
      <c r="AD10" s="232">
        <v>157.15</v>
      </c>
      <c r="AE10" s="232">
        <v>153.19999999999999</v>
      </c>
      <c r="AF10" s="232">
        <v>175.2</v>
      </c>
      <c r="AG10" s="232">
        <v>186.5</v>
      </c>
      <c r="AH10" s="232">
        <v>185.3</v>
      </c>
      <c r="AI10" s="232">
        <v>185.52500000000001</v>
      </c>
      <c r="AJ10" s="232">
        <v>183.2</v>
      </c>
      <c r="AK10" s="232">
        <v>177.52</v>
      </c>
      <c r="AL10" s="232">
        <v>188.45</v>
      </c>
      <c r="AM10" s="232">
        <v>204.05</v>
      </c>
      <c r="AN10" s="232">
        <v>220.7</v>
      </c>
      <c r="AO10" s="232">
        <v>254.72</v>
      </c>
      <c r="AP10" s="232">
        <v>257.875</v>
      </c>
      <c r="AQ10" s="232">
        <v>269.89999999999998</v>
      </c>
      <c r="AR10" s="232">
        <v>274.02499999999998</v>
      </c>
      <c r="AS10" s="232">
        <v>281.52499999999998</v>
      </c>
      <c r="AT10" s="232">
        <v>281.76</v>
      </c>
      <c r="AU10" s="232">
        <v>282.14999999999998</v>
      </c>
      <c r="AV10" s="232">
        <v>295.39999999999998</v>
      </c>
      <c r="AW10" s="232">
        <v>305.42</v>
      </c>
      <c r="AX10" s="232">
        <v>294.3</v>
      </c>
      <c r="AY10" s="232">
        <v>297.14</v>
      </c>
      <c r="AZ10" s="232">
        <v>321.32499999999999</v>
      </c>
      <c r="BA10" s="232">
        <v>391.8</v>
      </c>
      <c r="BB10" s="232">
        <v>376.8</v>
      </c>
      <c r="BC10" s="232">
        <v>410.04</v>
      </c>
      <c r="BD10" s="305">
        <v>419.22660000000002</v>
      </c>
      <c r="BE10" s="305">
        <v>403.07690000000002</v>
      </c>
      <c r="BF10" s="305">
        <v>392.70339999999999</v>
      </c>
      <c r="BG10" s="305">
        <v>377.03789999999998</v>
      </c>
      <c r="BH10" s="305">
        <v>360.73410000000001</v>
      </c>
      <c r="BI10" s="305">
        <v>347.71839999999997</v>
      </c>
      <c r="BJ10" s="305">
        <v>342.7253</v>
      </c>
      <c r="BK10" s="305">
        <v>332.19209999999998</v>
      </c>
      <c r="BL10" s="305">
        <v>326.69940000000003</v>
      </c>
      <c r="BM10" s="305">
        <v>322.25549999999998</v>
      </c>
      <c r="BN10" s="305">
        <v>334.65690000000001</v>
      </c>
      <c r="BO10" s="305">
        <v>333.54719999999998</v>
      </c>
      <c r="BP10" s="305">
        <v>331.14890000000003</v>
      </c>
      <c r="BQ10" s="305">
        <v>329.61239999999998</v>
      </c>
      <c r="BR10" s="305">
        <v>332.86090000000002</v>
      </c>
      <c r="BS10" s="305">
        <v>326.53440000000001</v>
      </c>
      <c r="BT10" s="305">
        <v>320.97620000000001</v>
      </c>
      <c r="BU10" s="305">
        <v>324.75599999999997</v>
      </c>
      <c r="BV10" s="305">
        <v>323.31560000000002</v>
      </c>
    </row>
    <row r="11" spans="1:74" ht="11.15" customHeight="1" x14ac:dyDescent="0.25">
      <c r="A11" s="1" t="s">
        <v>494</v>
      </c>
      <c r="B11" s="180" t="s">
        <v>417</v>
      </c>
      <c r="C11" s="232">
        <v>245.76</v>
      </c>
      <c r="D11" s="232">
        <v>248.65</v>
      </c>
      <c r="E11" s="232">
        <v>245.77500000000001</v>
      </c>
      <c r="F11" s="232">
        <v>270.94</v>
      </c>
      <c r="G11" s="232">
        <v>292.55</v>
      </c>
      <c r="H11" s="232">
        <v>298.05</v>
      </c>
      <c r="I11" s="232">
        <v>294.72000000000003</v>
      </c>
      <c r="J11" s="232">
        <v>295.625</v>
      </c>
      <c r="K11" s="232">
        <v>301.07499999999999</v>
      </c>
      <c r="L11" s="232">
        <v>298.04000000000002</v>
      </c>
      <c r="M11" s="232">
        <v>286.25</v>
      </c>
      <c r="N11" s="232">
        <v>257.22000000000003</v>
      </c>
      <c r="O11" s="232">
        <v>229.55</v>
      </c>
      <c r="P11" s="232">
        <v>217.9</v>
      </c>
      <c r="Q11" s="232">
        <v>229.65</v>
      </c>
      <c r="R11" s="232">
        <v>265</v>
      </c>
      <c r="S11" s="232">
        <v>296.10000000000002</v>
      </c>
      <c r="T11" s="232">
        <v>292.64999999999998</v>
      </c>
      <c r="U11" s="232">
        <v>276.66000000000003</v>
      </c>
      <c r="V11" s="232">
        <v>267.7</v>
      </c>
      <c r="W11" s="232">
        <v>266.44</v>
      </c>
      <c r="X11" s="232">
        <v>272.07499999999999</v>
      </c>
      <c r="Y11" s="232">
        <v>281.75</v>
      </c>
      <c r="Z11" s="232">
        <v>273.82</v>
      </c>
      <c r="AA11" s="232">
        <v>259.375</v>
      </c>
      <c r="AB11" s="232">
        <v>248.65</v>
      </c>
      <c r="AC11" s="232">
        <v>229.26</v>
      </c>
      <c r="AD11" s="232">
        <v>190.1</v>
      </c>
      <c r="AE11" s="232">
        <v>183.67500000000001</v>
      </c>
      <c r="AF11" s="232">
        <v>221.82</v>
      </c>
      <c r="AG11" s="232">
        <v>232.32499999999999</v>
      </c>
      <c r="AH11" s="232">
        <v>235.54</v>
      </c>
      <c r="AI11" s="232">
        <v>232.1</v>
      </c>
      <c r="AJ11" s="232">
        <v>225.8</v>
      </c>
      <c r="AK11" s="232">
        <v>219.36</v>
      </c>
      <c r="AL11" s="232">
        <v>217.95</v>
      </c>
      <c r="AM11" s="232">
        <v>222.6</v>
      </c>
      <c r="AN11" s="232">
        <v>236.05</v>
      </c>
      <c r="AO11" s="232">
        <v>280.02</v>
      </c>
      <c r="AP11" s="232">
        <v>296.7</v>
      </c>
      <c r="AQ11" s="232">
        <v>310.22000000000003</v>
      </c>
      <c r="AR11" s="232">
        <v>325.82499999999999</v>
      </c>
      <c r="AS11" s="232">
        <v>351.92500000000001</v>
      </c>
      <c r="AT11" s="232">
        <v>365.96</v>
      </c>
      <c r="AU11" s="232">
        <v>361.25</v>
      </c>
      <c r="AV11" s="232">
        <v>356.375</v>
      </c>
      <c r="AW11" s="232">
        <v>353.52</v>
      </c>
      <c r="AX11" s="232">
        <v>342.45</v>
      </c>
      <c r="AY11" s="232">
        <v>334.08</v>
      </c>
      <c r="AZ11" s="232">
        <v>334.4</v>
      </c>
      <c r="BA11" s="232">
        <v>405.97500000000002</v>
      </c>
      <c r="BB11" s="232">
        <v>415.6</v>
      </c>
      <c r="BC11" s="232">
        <v>429.6</v>
      </c>
      <c r="BD11" s="305">
        <v>432.19229999999999</v>
      </c>
      <c r="BE11" s="305">
        <v>435.1474</v>
      </c>
      <c r="BF11" s="305">
        <v>438.19139999999999</v>
      </c>
      <c r="BG11" s="305">
        <v>430.57839999999999</v>
      </c>
      <c r="BH11" s="305">
        <v>412.10559999999998</v>
      </c>
      <c r="BI11" s="305">
        <v>391.5915</v>
      </c>
      <c r="BJ11" s="305">
        <v>375.71030000000002</v>
      </c>
      <c r="BK11" s="305">
        <v>367.0059</v>
      </c>
      <c r="BL11" s="305">
        <v>361.8725</v>
      </c>
      <c r="BM11" s="305">
        <v>366.7688</v>
      </c>
      <c r="BN11" s="305">
        <v>372.8818</v>
      </c>
      <c r="BO11" s="305">
        <v>379.34519999999998</v>
      </c>
      <c r="BP11" s="305">
        <v>373.25360000000001</v>
      </c>
      <c r="BQ11" s="305">
        <v>371.54039999999998</v>
      </c>
      <c r="BR11" s="305">
        <v>375.32760000000002</v>
      </c>
      <c r="BS11" s="305">
        <v>374.65379999999999</v>
      </c>
      <c r="BT11" s="305">
        <v>367.2978</v>
      </c>
      <c r="BU11" s="305">
        <v>360.71570000000003</v>
      </c>
      <c r="BV11" s="305">
        <v>353.27730000000003</v>
      </c>
    </row>
    <row r="12" spans="1:74" ht="11.15" customHeight="1" x14ac:dyDescent="0.25">
      <c r="A12" s="1" t="s">
        <v>495</v>
      </c>
      <c r="B12" s="180" t="s">
        <v>418</v>
      </c>
      <c r="C12" s="232">
        <v>302.18</v>
      </c>
      <c r="D12" s="232">
        <v>313.82499999999999</v>
      </c>
      <c r="E12" s="232">
        <v>320</v>
      </c>
      <c r="F12" s="232">
        <v>336.94</v>
      </c>
      <c r="G12" s="232">
        <v>344.17500000000001</v>
      </c>
      <c r="H12" s="232">
        <v>343.875</v>
      </c>
      <c r="I12" s="232">
        <v>337.44</v>
      </c>
      <c r="J12" s="232">
        <v>332.2</v>
      </c>
      <c r="K12" s="232">
        <v>333.97500000000002</v>
      </c>
      <c r="L12" s="232">
        <v>347.24</v>
      </c>
      <c r="M12" s="232">
        <v>337.67500000000001</v>
      </c>
      <c r="N12" s="232">
        <v>313.26</v>
      </c>
      <c r="O12" s="232">
        <v>296.92500000000001</v>
      </c>
      <c r="P12" s="232">
        <v>292.22500000000002</v>
      </c>
      <c r="Q12" s="232">
        <v>302.35000000000002</v>
      </c>
      <c r="R12" s="232">
        <v>351.24</v>
      </c>
      <c r="S12" s="232">
        <v>367.4</v>
      </c>
      <c r="T12" s="232">
        <v>348.95</v>
      </c>
      <c r="U12" s="232">
        <v>335.1</v>
      </c>
      <c r="V12" s="232">
        <v>325.5</v>
      </c>
      <c r="W12" s="232">
        <v>332.82</v>
      </c>
      <c r="X12" s="232">
        <v>363.95</v>
      </c>
      <c r="Y12" s="232">
        <v>355.1</v>
      </c>
      <c r="Z12" s="232">
        <v>329.3</v>
      </c>
      <c r="AA12" s="232">
        <v>319.02499999999998</v>
      </c>
      <c r="AB12" s="232">
        <v>314.375</v>
      </c>
      <c r="AC12" s="232">
        <v>298.06</v>
      </c>
      <c r="AD12" s="232">
        <v>255.77500000000001</v>
      </c>
      <c r="AE12" s="232">
        <v>248.1</v>
      </c>
      <c r="AF12" s="232">
        <v>267.27999999999997</v>
      </c>
      <c r="AG12" s="232">
        <v>280.2</v>
      </c>
      <c r="AH12" s="232">
        <v>284.04000000000002</v>
      </c>
      <c r="AI12" s="232">
        <v>284.14999999999998</v>
      </c>
      <c r="AJ12" s="232">
        <v>279.52499999999998</v>
      </c>
      <c r="AK12" s="232">
        <v>276.74</v>
      </c>
      <c r="AL12" s="232">
        <v>277.75</v>
      </c>
      <c r="AM12" s="232">
        <v>287.52499999999998</v>
      </c>
      <c r="AN12" s="232">
        <v>303.8</v>
      </c>
      <c r="AO12" s="232">
        <v>339.86</v>
      </c>
      <c r="AP12" s="232">
        <v>351.82499999999999</v>
      </c>
      <c r="AQ12" s="232">
        <v>366.84</v>
      </c>
      <c r="AR12" s="232">
        <v>376.95</v>
      </c>
      <c r="AS12" s="232">
        <v>386.82499999999999</v>
      </c>
      <c r="AT12" s="232">
        <v>393.74</v>
      </c>
      <c r="AU12" s="232">
        <v>392.95</v>
      </c>
      <c r="AV12" s="232">
        <v>399.77499999999998</v>
      </c>
      <c r="AW12" s="232">
        <v>415.82</v>
      </c>
      <c r="AX12" s="232">
        <v>415.45</v>
      </c>
      <c r="AY12" s="232">
        <v>415.46</v>
      </c>
      <c r="AZ12" s="232">
        <v>422.82499999999999</v>
      </c>
      <c r="BA12" s="232">
        <v>510.52499999999998</v>
      </c>
      <c r="BB12" s="232">
        <v>513.375</v>
      </c>
      <c r="BC12" s="232">
        <v>534.74</v>
      </c>
      <c r="BD12" s="305">
        <v>545.12720000000002</v>
      </c>
      <c r="BE12" s="305">
        <v>525.26750000000004</v>
      </c>
      <c r="BF12" s="305">
        <v>510.70060000000001</v>
      </c>
      <c r="BG12" s="305">
        <v>489.84629999999999</v>
      </c>
      <c r="BH12" s="305">
        <v>480.88650000000001</v>
      </c>
      <c r="BI12" s="305">
        <v>473.73579999999998</v>
      </c>
      <c r="BJ12" s="305">
        <v>465.58240000000001</v>
      </c>
      <c r="BK12" s="305">
        <v>450.76179999999999</v>
      </c>
      <c r="BL12" s="305">
        <v>442.56119999999999</v>
      </c>
      <c r="BM12" s="305">
        <v>439.63279999999997</v>
      </c>
      <c r="BN12" s="305">
        <v>444.42200000000003</v>
      </c>
      <c r="BO12" s="305">
        <v>441.34620000000001</v>
      </c>
      <c r="BP12" s="305">
        <v>438.86149999999998</v>
      </c>
      <c r="BQ12" s="305">
        <v>435.79360000000003</v>
      </c>
      <c r="BR12" s="305">
        <v>435.91120000000001</v>
      </c>
      <c r="BS12" s="305">
        <v>436.36419999999998</v>
      </c>
      <c r="BT12" s="305">
        <v>426.92189999999999</v>
      </c>
      <c r="BU12" s="305">
        <v>424.07049999999998</v>
      </c>
      <c r="BV12" s="305">
        <v>418.8288</v>
      </c>
    </row>
    <row r="13" spans="1:74" ht="11.15" customHeight="1" x14ac:dyDescent="0.25">
      <c r="A13" s="1" t="s">
        <v>496</v>
      </c>
      <c r="B13" s="180" t="s">
        <v>456</v>
      </c>
      <c r="C13" s="232">
        <v>255.46</v>
      </c>
      <c r="D13" s="232">
        <v>258.72500000000002</v>
      </c>
      <c r="E13" s="232">
        <v>259.125</v>
      </c>
      <c r="F13" s="232">
        <v>275.7</v>
      </c>
      <c r="G13" s="232">
        <v>290.07499999999999</v>
      </c>
      <c r="H13" s="232">
        <v>289.07499999999999</v>
      </c>
      <c r="I13" s="232">
        <v>284.86</v>
      </c>
      <c r="J13" s="232">
        <v>283.57499999999999</v>
      </c>
      <c r="K13" s="232">
        <v>283.55</v>
      </c>
      <c r="L13" s="232">
        <v>286</v>
      </c>
      <c r="M13" s="232">
        <v>264.72500000000002</v>
      </c>
      <c r="N13" s="232">
        <v>236.56</v>
      </c>
      <c r="O13" s="232">
        <v>224.77500000000001</v>
      </c>
      <c r="P13" s="232">
        <v>230.92500000000001</v>
      </c>
      <c r="Q13" s="232">
        <v>251.6</v>
      </c>
      <c r="R13" s="232">
        <v>279.83999999999997</v>
      </c>
      <c r="S13" s="232">
        <v>285.92500000000001</v>
      </c>
      <c r="T13" s="232">
        <v>271.57499999999999</v>
      </c>
      <c r="U13" s="232">
        <v>274</v>
      </c>
      <c r="V13" s="232">
        <v>262.10000000000002</v>
      </c>
      <c r="W13" s="232">
        <v>259.22000000000003</v>
      </c>
      <c r="X13" s="232">
        <v>262.7</v>
      </c>
      <c r="Y13" s="232">
        <v>259.77499999999998</v>
      </c>
      <c r="Z13" s="232">
        <v>255.5</v>
      </c>
      <c r="AA13" s="232">
        <v>254.77500000000001</v>
      </c>
      <c r="AB13" s="232">
        <v>244.2</v>
      </c>
      <c r="AC13" s="232">
        <v>223.42</v>
      </c>
      <c r="AD13" s="232">
        <v>184.05</v>
      </c>
      <c r="AE13" s="232">
        <v>186.95</v>
      </c>
      <c r="AF13" s="232">
        <v>208.22</v>
      </c>
      <c r="AG13" s="232">
        <v>218.32499999999999</v>
      </c>
      <c r="AH13" s="232">
        <v>218.24</v>
      </c>
      <c r="AI13" s="232">
        <v>218.27500000000001</v>
      </c>
      <c r="AJ13" s="232">
        <v>215.8</v>
      </c>
      <c r="AK13" s="232">
        <v>210.82</v>
      </c>
      <c r="AL13" s="232">
        <v>219.52500000000001</v>
      </c>
      <c r="AM13" s="232">
        <v>233.42500000000001</v>
      </c>
      <c r="AN13" s="232">
        <v>250.1</v>
      </c>
      <c r="AO13" s="232">
        <v>281.04000000000002</v>
      </c>
      <c r="AP13" s="232">
        <v>285.82499999999999</v>
      </c>
      <c r="AQ13" s="232">
        <v>298.52</v>
      </c>
      <c r="AR13" s="232">
        <v>306.375</v>
      </c>
      <c r="AS13" s="232">
        <v>313.60000000000002</v>
      </c>
      <c r="AT13" s="232">
        <v>315.77999999999997</v>
      </c>
      <c r="AU13" s="232">
        <v>317.5</v>
      </c>
      <c r="AV13" s="232">
        <v>329.05</v>
      </c>
      <c r="AW13" s="232">
        <v>339.48</v>
      </c>
      <c r="AX13" s="232">
        <v>330.65</v>
      </c>
      <c r="AY13" s="232">
        <v>331.46</v>
      </c>
      <c r="AZ13" s="232">
        <v>351.72500000000002</v>
      </c>
      <c r="BA13" s="232">
        <v>422.17500000000001</v>
      </c>
      <c r="BB13" s="232">
        <v>410.85</v>
      </c>
      <c r="BC13" s="232">
        <v>444.36</v>
      </c>
      <c r="BD13" s="305">
        <v>459.14479999999998</v>
      </c>
      <c r="BE13" s="305">
        <v>441.74979999999999</v>
      </c>
      <c r="BF13" s="305">
        <v>426.24829999999997</v>
      </c>
      <c r="BG13" s="305">
        <v>411.05399999999997</v>
      </c>
      <c r="BH13" s="305">
        <v>395.0976</v>
      </c>
      <c r="BI13" s="305">
        <v>385.44659999999999</v>
      </c>
      <c r="BJ13" s="305">
        <v>381.54989999999998</v>
      </c>
      <c r="BK13" s="305">
        <v>366.64260000000002</v>
      </c>
      <c r="BL13" s="305">
        <v>362.96660000000003</v>
      </c>
      <c r="BM13" s="305">
        <v>364.25400000000002</v>
      </c>
      <c r="BN13" s="305">
        <v>373.01510000000002</v>
      </c>
      <c r="BO13" s="305">
        <v>371.291</v>
      </c>
      <c r="BP13" s="305">
        <v>368.60860000000002</v>
      </c>
      <c r="BQ13" s="305">
        <v>366.79719999999998</v>
      </c>
      <c r="BR13" s="305">
        <v>369.1977</v>
      </c>
      <c r="BS13" s="305">
        <v>365.70429999999999</v>
      </c>
      <c r="BT13" s="305">
        <v>359.2312</v>
      </c>
      <c r="BU13" s="305">
        <v>359.95350000000002</v>
      </c>
      <c r="BV13" s="305">
        <v>358.24310000000003</v>
      </c>
    </row>
    <row r="14" spans="1:74" ht="11.15" customHeight="1" x14ac:dyDescent="0.25">
      <c r="A14" s="1" t="s">
        <v>519</v>
      </c>
      <c r="B14" s="10" t="s">
        <v>13</v>
      </c>
      <c r="C14" s="232">
        <v>267.12</v>
      </c>
      <c r="D14" s="232">
        <v>270.47500000000002</v>
      </c>
      <c r="E14" s="232">
        <v>270.89999999999998</v>
      </c>
      <c r="F14" s="232">
        <v>287.32</v>
      </c>
      <c r="G14" s="232">
        <v>298.67500000000001</v>
      </c>
      <c r="H14" s="232">
        <v>296.95</v>
      </c>
      <c r="I14" s="232">
        <v>292.77999999999997</v>
      </c>
      <c r="J14" s="232">
        <v>291.42500000000001</v>
      </c>
      <c r="K14" s="232">
        <v>291.47500000000002</v>
      </c>
      <c r="L14" s="232">
        <v>294.26</v>
      </c>
      <c r="M14" s="232">
        <v>273.57499999999999</v>
      </c>
      <c r="N14" s="232">
        <v>245.72</v>
      </c>
      <c r="O14" s="232">
        <v>233.75</v>
      </c>
      <c r="P14" s="232">
        <v>239.32499999999999</v>
      </c>
      <c r="Q14" s="232">
        <v>259.42500000000001</v>
      </c>
      <c r="R14" s="232">
        <v>288.12</v>
      </c>
      <c r="S14" s="232">
        <v>294.625</v>
      </c>
      <c r="T14" s="232">
        <v>280.35000000000002</v>
      </c>
      <c r="U14" s="232">
        <v>282.32</v>
      </c>
      <c r="V14" s="232">
        <v>270.67500000000001</v>
      </c>
      <c r="W14" s="232">
        <v>268.14</v>
      </c>
      <c r="X14" s="232">
        <v>272.39999999999998</v>
      </c>
      <c r="Y14" s="232">
        <v>269.32499999999999</v>
      </c>
      <c r="Z14" s="232">
        <v>264.5</v>
      </c>
      <c r="AA14" s="232">
        <v>263.55</v>
      </c>
      <c r="AB14" s="232">
        <v>253.25</v>
      </c>
      <c r="AC14" s="232">
        <v>232.9</v>
      </c>
      <c r="AD14" s="232">
        <v>193.82499999999999</v>
      </c>
      <c r="AE14" s="232">
        <v>196.05</v>
      </c>
      <c r="AF14" s="232">
        <v>216.96</v>
      </c>
      <c r="AG14" s="232">
        <v>227.2</v>
      </c>
      <c r="AH14" s="232">
        <v>227.22</v>
      </c>
      <c r="AI14" s="232">
        <v>227.35</v>
      </c>
      <c r="AJ14" s="232">
        <v>224.82499999999999</v>
      </c>
      <c r="AK14" s="232">
        <v>219.98</v>
      </c>
      <c r="AL14" s="232">
        <v>228.35</v>
      </c>
      <c r="AM14" s="232">
        <v>242.02500000000001</v>
      </c>
      <c r="AN14" s="232">
        <v>258.7</v>
      </c>
      <c r="AO14" s="232">
        <v>289.76</v>
      </c>
      <c r="AP14" s="232">
        <v>294.77499999999998</v>
      </c>
      <c r="AQ14" s="232">
        <v>307.62</v>
      </c>
      <c r="AR14" s="232">
        <v>315.67500000000001</v>
      </c>
      <c r="AS14" s="232">
        <v>323.05</v>
      </c>
      <c r="AT14" s="232">
        <v>325.54000000000002</v>
      </c>
      <c r="AU14" s="232">
        <v>327.14999999999998</v>
      </c>
      <c r="AV14" s="232">
        <v>338.42500000000001</v>
      </c>
      <c r="AW14" s="232">
        <v>349.1</v>
      </c>
      <c r="AX14" s="232">
        <v>340.6</v>
      </c>
      <c r="AY14" s="232">
        <v>341.28</v>
      </c>
      <c r="AZ14" s="232">
        <v>361.1</v>
      </c>
      <c r="BA14" s="232">
        <v>432.17500000000001</v>
      </c>
      <c r="BB14" s="232">
        <v>421.27499999999998</v>
      </c>
      <c r="BC14" s="232">
        <v>454.5</v>
      </c>
      <c r="BD14" s="305">
        <v>469.82589999999999</v>
      </c>
      <c r="BE14" s="305">
        <v>453.0994</v>
      </c>
      <c r="BF14" s="305">
        <v>438.00760000000002</v>
      </c>
      <c r="BG14" s="305">
        <v>423.16800000000001</v>
      </c>
      <c r="BH14" s="305">
        <v>407.59969999999998</v>
      </c>
      <c r="BI14" s="305">
        <v>398.24810000000002</v>
      </c>
      <c r="BJ14" s="305">
        <v>394.61279999999999</v>
      </c>
      <c r="BK14" s="305">
        <v>379.68270000000001</v>
      </c>
      <c r="BL14" s="305">
        <v>376.09960000000001</v>
      </c>
      <c r="BM14" s="305">
        <v>377.24560000000002</v>
      </c>
      <c r="BN14" s="305">
        <v>386.09460000000001</v>
      </c>
      <c r="BO14" s="305">
        <v>384.46899999999999</v>
      </c>
      <c r="BP14" s="305">
        <v>381.7285</v>
      </c>
      <c r="BQ14" s="305">
        <v>380.15320000000003</v>
      </c>
      <c r="BR14" s="305">
        <v>382.63369999999998</v>
      </c>
      <c r="BS14" s="305">
        <v>379.24860000000001</v>
      </c>
      <c r="BT14" s="305">
        <v>372.97770000000003</v>
      </c>
      <c r="BU14" s="305">
        <v>373.85039999999998</v>
      </c>
      <c r="BV14" s="305">
        <v>372.29840000000002</v>
      </c>
    </row>
    <row r="15" spans="1:74" ht="11.15" customHeight="1" x14ac:dyDescent="0.25">
      <c r="A15" s="1"/>
      <c r="B15" s="10"/>
      <c r="C15" s="218"/>
      <c r="D15" s="218"/>
      <c r="E15" s="218"/>
      <c r="F15" s="218"/>
      <c r="G15" s="218"/>
      <c r="H15" s="218"/>
      <c r="I15" s="218"/>
      <c r="J15" s="218"/>
      <c r="K15" s="218"/>
      <c r="L15" s="218"/>
      <c r="M15" s="218"/>
      <c r="N15" s="218"/>
      <c r="O15" s="218"/>
      <c r="P15" s="218"/>
      <c r="Q15" s="218"/>
      <c r="R15" s="218"/>
      <c r="S15" s="218"/>
      <c r="T15" s="218"/>
      <c r="U15" s="218"/>
      <c r="V15" s="218"/>
      <c r="W15" s="218"/>
      <c r="X15" s="218"/>
      <c r="Y15" s="218"/>
      <c r="Z15" s="218"/>
      <c r="AA15" s="218"/>
      <c r="AB15" s="218"/>
      <c r="AC15" s="218"/>
      <c r="AD15" s="218"/>
      <c r="AE15" s="218"/>
      <c r="AF15" s="218"/>
      <c r="AG15" s="218"/>
      <c r="AH15" s="218"/>
      <c r="AI15" s="218"/>
      <c r="AJ15" s="218"/>
      <c r="AK15" s="218"/>
      <c r="AL15" s="218"/>
      <c r="AM15" s="218"/>
      <c r="AN15" s="218"/>
      <c r="AO15" s="218"/>
      <c r="AP15" s="218"/>
      <c r="AQ15" s="218"/>
      <c r="AR15" s="218"/>
      <c r="AS15" s="218"/>
      <c r="AT15" s="218"/>
      <c r="AU15" s="218"/>
      <c r="AV15" s="218"/>
      <c r="AW15" s="218"/>
      <c r="AX15" s="218"/>
      <c r="AY15" s="218"/>
      <c r="AZ15" s="218"/>
      <c r="BA15" s="218"/>
      <c r="BB15" s="218"/>
      <c r="BC15" s="218"/>
      <c r="BD15" s="359"/>
      <c r="BE15" s="359"/>
      <c r="BF15" s="359"/>
      <c r="BG15" s="359"/>
      <c r="BH15" s="359"/>
      <c r="BI15" s="359"/>
      <c r="BJ15" s="359"/>
      <c r="BK15" s="359"/>
      <c r="BL15" s="359"/>
      <c r="BM15" s="359"/>
      <c r="BN15" s="359"/>
      <c r="BO15" s="359"/>
      <c r="BP15" s="359"/>
      <c r="BQ15" s="359"/>
      <c r="BR15" s="359"/>
      <c r="BS15" s="359"/>
      <c r="BT15" s="359"/>
      <c r="BU15" s="359"/>
      <c r="BV15" s="359"/>
    </row>
    <row r="16" spans="1:74" ht="11.15" customHeight="1" x14ac:dyDescent="0.25">
      <c r="A16" s="1"/>
      <c r="B16" s="7" t="s">
        <v>743</v>
      </c>
      <c r="C16" s="220"/>
      <c r="D16" s="220"/>
      <c r="E16" s="220"/>
      <c r="F16" s="220"/>
      <c r="G16" s="220"/>
      <c r="H16" s="220"/>
      <c r="I16" s="220"/>
      <c r="J16" s="220"/>
      <c r="K16" s="220"/>
      <c r="L16" s="220"/>
      <c r="M16" s="220"/>
      <c r="N16" s="220"/>
      <c r="O16" s="220"/>
      <c r="P16" s="220"/>
      <c r="Q16" s="220"/>
      <c r="R16" s="220"/>
      <c r="S16" s="220"/>
      <c r="T16" s="220"/>
      <c r="U16" s="220"/>
      <c r="V16" s="220"/>
      <c r="W16" s="220"/>
      <c r="X16" s="220"/>
      <c r="Y16" s="220"/>
      <c r="Z16" s="220"/>
      <c r="AA16" s="220"/>
      <c r="AB16" s="220"/>
      <c r="AC16" s="220"/>
      <c r="AD16" s="220"/>
      <c r="AE16" s="220"/>
      <c r="AF16" s="220"/>
      <c r="AG16" s="220"/>
      <c r="AH16" s="220"/>
      <c r="AI16" s="220"/>
      <c r="AJ16" s="220"/>
      <c r="AK16" s="220"/>
      <c r="AL16" s="220"/>
      <c r="AM16" s="220"/>
      <c r="AN16" s="220"/>
      <c r="AO16" s="220"/>
      <c r="AP16" s="220"/>
      <c r="AQ16" s="220"/>
      <c r="AR16" s="220"/>
      <c r="AS16" s="220"/>
      <c r="AT16" s="220"/>
      <c r="AU16" s="220"/>
      <c r="AV16" s="220"/>
      <c r="AW16" s="220"/>
      <c r="AX16" s="220"/>
      <c r="AY16" s="220"/>
      <c r="AZ16" s="220"/>
      <c r="BA16" s="220"/>
      <c r="BB16" s="220"/>
      <c r="BC16" s="220"/>
      <c r="BD16" s="360"/>
      <c r="BE16" s="360"/>
      <c r="BF16" s="360"/>
      <c r="BG16" s="360"/>
      <c r="BH16" s="360"/>
      <c r="BI16" s="360"/>
      <c r="BJ16" s="360"/>
      <c r="BK16" s="360"/>
      <c r="BL16" s="360"/>
      <c r="BM16" s="360"/>
      <c r="BN16" s="360"/>
      <c r="BO16" s="360"/>
      <c r="BP16" s="360"/>
      <c r="BQ16" s="360"/>
      <c r="BR16" s="360"/>
      <c r="BS16" s="360"/>
      <c r="BT16" s="360"/>
      <c r="BU16" s="360"/>
      <c r="BV16" s="360"/>
    </row>
    <row r="17" spans="1:74" ht="11.15" customHeight="1" x14ac:dyDescent="0.25">
      <c r="A17" s="1"/>
      <c r="B17" s="7" t="s">
        <v>112</v>
      </c>
      <c r="C17" s="221"/>
      <c r="D17" s="221"/>
      <c r="E17" s="221"/>
      <c r="F17" s="221"/>
      <c r="G17" s="221"/>
      <c r="H17" s="221"/>
      <c r="I17" s="221"/>
      <c r="J17" s="221"/>
      <c r="K17" s="221"/>
      <c r="L17" s="221"/>
      <c r="M17" s="221"/>
      <c r="N17" s="221"/>
      <c r="O17" s="221"/>
      <c r="P17" s="221"/>
      <c r="Q17" s="221"/>
      <c r="R17" s="221"/>
      <c r="S17" s="221"/>
      <c r="T17" s="221"/>
      <c r="U17" s="221"/>
      <c r="V17" s="221"/>
      <c r="W17" s="221"/>
      <c r="X17" s="221"/>
      <c r="Y17" s="221"/>
      <c r="Z17" s="221"/>
      <c r="AA17" s="221"/>
      <c r="AB17" s="221"/>
      <c r="AC17" s="221"/>
      <c r="AD17" s="221"/>
      <c r="AE17" s="221"/>
      <c r="AF17" s="221"/>
      <c r="AG17" s="221"/>
      <c r="AH17" s="221"/>
      <c r="AI17" s="221"/>
      <c r="AJ17" s="221"/>
      <c r="AK17" s="221"/>
      <c r="AL17" s="221"/>
      <c r="AM17" s="221"/>
      <c r="AN17" s="221"/>
      <c r="AO17" s="221"/>
      <c r="AP17" s="221"/>
      <c r="AQ17" s="221"/>
      <c r="AR17" s="221"/>
      <c r="AS17" s="221"/>
      <c r="AT17" s="221"/>
      <c r="AU17" s="221"/>
      <c r="AV17" s="221"/>
      <c r="AW17" s="221"/>
      <c r="AX17" s="221"/>
      <c r="AY17" s="221"/>
      <c r="AZ17" s="221"/>
      <c r="BA17" s="221"/>
      <c r="BB17" s="221"/>
      <c r="BC17" s="221"/>
      <c r="BD17" s="361"/>
      <c r="BE17" s="361"/>
      <c r="BF17" s="361"/>
      <c r="BG17" s="361"/>
      <c r="BH17" s="361"/>
      <c r="BI17" s="361"/>
      <c r="BJ17" s="361"/>
      <c r="BK17" s="361"/>
      <c r="BL17" s="361"/>
      <c r="BM17" s="361"/>
      <c r="BN17" s="361"/>
      <c r="BO17" s="361"/>
      <c r="BP17" s="361"/>
      <c r="BQ17" s="361"/>
      <c r="BR17" s="361"/>
      <c r="BS17" s="361"/>
      <c r="BT17" s="361"/>
      <c r="BU17" s="361"/>
      <c r="BV17" s="361"/>
    </row>
    <row r="18" spans="1:74" ht="11.15" customHeight="1" x14ac:dyDescent="0.25">
      <c r="A18" s="1" t="s">
        <v>483</v>
      </c>
      <c r="B18" s="180" t="s">
        <v>414</v>
      </c>
      <c r="C18" s="68">
        <v>65.037000000000006</v>
      </c>
      <c r="D18" s="68">
        <v>63.106000000000002</v>
      </c>
      <c r="E18" s="68">
        <v>58.372</v>
      </c>
      <c r="F18" s="68">
        <v>64.718000000000004</v>
      </c>
      <c r="G18" s="68">
        <v>68.311000000000007</v>
      </c>
      <c r="H18" s="68">
        <v>66.777000000000001</v>
      </c>
      <c r="I18" s="68">
        <v>64.870999999999995</v>
      </c>
      <c r="J18" s="68">
        <v>66.650999999999996</v>
      </c>
      <c r="K18" s="68">
        <v>70.203999999999994</v>
      </c>
      <c r="L18" s="68">
        <v>66.430000000000007</v>
      </c>
      <c r="M18" s="68">
        <v>60.886000000000003</v>
      </c>
      <c r="N18" s="68">
        <v>62.893999999999998</v>
      </c>
      <c r="O18" s="68">
        <v>72.680000000000007</v>
      </c>
      <c r="P18" s="68">
        <v>65.840999999999994</v>
      </c>
      <c r="Q18" s="68">
        <v>62.460999999999999</v>
      </c>
      <c r="R18" s="68">
        <v>60.741999999999997</v>
      </c>
      <c r="S18" s="68">
        <v>65.733999999999995</v>
      </c>
      <c r="T18" s="68">
        <v>59.764000000000003</v>
      </c>
      <c r="U18" s="68">
        <v>61.113999999999997</v>
      </c>
      <c r="V18" s="68">
        <v>65.254000000000005</v>
      </c>
      <c r="W18" s="68">
        <v>64.953999999999994</v>
      </c>
      <c r="X18" s="68">
        <v>60.265000000000001</v>
      </c>
      <c r="Y18" s="68">
        <v>61.238999999999997</v>
      </c>
      <c r="Z18" s="68">
        <v>65.614000000000004</v>
      </c>
      <c r="AA18" s="68">
        <v>68.129000000000005</v>
      </c>
      <c r="AB18" s="68">
        <v>63.762999999999998</v>
      </c>
      <c r="AC18" s="68">
        <v>70.994</v>
      </c>
      <c r="AD18" s="68">
        <v>70.212000000000003</v>
      </c>
      <c r="AE18" s="68">
        <v>74.366</v>
      </c>
      <c r="AF18" s="68">
        <v>73.144999999999996</v>
      </c>
      <c r="AG18" s="68">
        <v>69.203999999999994</v>
      </c>
      <c r="AH18" s="68">
        <v>62.131</v>
      </c>
      <c r="AI18" s="68">
        <v>61.838999999999999</v>
      </c>
      <c r="AJ18" s="68">
        <v>61.701000000000001</v>
      </c>
      <c r="AK18" s="68">
        <v>67.299000000000007</v>
      </c>
      <c r="AL18" s="68">
        <v>68.522000000000006</v>
      </c>
      <c r="AM18" s="68">
        <v>67.078999999999994</v>
      </c>
      <c r="AN18" s="68">
        <v>68.396000000000001</v>
      </c>
      <c r="AO18" s="68">
        <v>65.108999999999995</v>
      </c>
      <c r="AP18" s="68">
        <v>63.481000000000002</v>
      </c>
      <c r="AQ18" s="68">
        <v>66.42</v>
      </c>
      <c r="AR18" s="68">
        <v>69.852000000000004</v>
      </c>
      <c r="AS18" s="68">
        <v>62.661000000000001</v>
      </c>
      <c r="AT18" s="68">
        <v>55.451999999999998</v>
      </c>
      <c r="AU18" s="68">
        <v>59.027000000000001</v>
      </c>
      <c r="AV18" s="68">
        <v>53.113</v>
      </c>
      <c r="AW18" s="68">
        <v>56.872</v>
      </c>
      <c r="AX18" s="68">
        <v>61.823</v>
      </c>
      <c r="AY18" s="68">
        <v>65.540000000000006</v>
      </c>
      <c r="AZ18" s="68">
        <v>62.13</v>
      </c>
      <c r="BA18" s="68">
        <v>56.850999999999999</v>
      </c>
      <c r="BB18" s="68">
        <v>52.144142856999999</v>
      </c>
      <c r="BC18" s="68">
        <v>52.691591246999998</v>
      </c>
      <c r="BD18" s="301">
        <v>53.467149999999997</v>
      </c>
      <c r="BE18" s="301">
        <v>52.869779999999999</v>
      </c>
      <c r="BF18" s="301">
        <v>52.190989999999999</v>
      </c>
      <c r="BG18" s="301">
        <v>53.856490000000001</v>
      </c>
      <c r="BH18" s="301">
        <v>51.521299999999997</v>
      </c>
      <c r="BI18" s="301">
        <v>54.690510000000003</v>
      </c>
      <c r="BJ18" s="301">
        <v>58.932209999999998</v>
      </c>
      <c r="BK18" s="301">
        <v>63.881309999999999</v>
      </c>
      <c r="BL18" s="301">
        <v>63.75291</v>
      </c>
      <c r="BM18" s="301">
        <v>59.194310000000002</v>
      </c>
      <c r="BN18" s="301">
        <v>59.761980000000001</v>
      </c>
      <c r="BO18" s="301">
        <v>62.044629999999998</v>
      </c>
      <c r="BP18" s="301">
        <v>60.560420000000001</v>
      </c>
      <c r="BQ18" s="301">
        <v>57.396050000000002</v>
      </c>
      <c r="BR18" s="301">
        <v>55.361060000000002</v>
      </c>
      <c r="BS18" s="301">
        <v>56.545110000000001</v>
      </c>
      <c r="BT18" s="301">
        <v>55.086199999999998</v>
      </c>
      <c r="BU18" s="301">
        <v>57.904269999999997</v>
      </c>
      <c r="BV18" s="301">
        <v>62.780099999999997</v>
      </c>
    </row>
    <row r="19" spans="1:74" ht="11.15" customHeight="1" x14ac:dyDescent="0.25">
      <c r="A19" s="1" t="s">
        <v>484</v>
      </c>
      <c r="B19" s="180" t="s">
        <v>415</v>
      </c>
      <c r="C19" s="68">
        <v>57.692</v>
      </c>
      <c r="D19" s="68">
        <v>60.232999999999997</v>
      </c>
      <c r="E19" s="68">
        <v>57.183</v>
      </c>
      <c r="F19" s="68">
        <v>57.2</v>
      </c>
      <c r="G19" s="68">
        <v>53.886000000000003</v>
      </c>
      <c r="H19" s="68">
        <v>53.488</v>
      </c>
      <c r="I19" s="68">
        <v>53.406999999999996</v>
      </c>
      <c r="J19" s="68">
        <v>53.040999999999997</v>
      </c>
      <c r="K19" s="68">
        <v>53.164000000000001</v>
      </c>
      <c r="L19" s="68">
        <v>47.779000000000003</v>
      </c>
      <c r="M19" s="68">
        <v>49.088000000000001</v>
      </c>
      <c r="N19" s="68">
        <v>56.136000000000003</v>
      </c>
      <c r="O19" s="68">
        <v>60.779000000000003</v>
      </c>
      <c r="P19" s="68">
        <v>59.04</v>
      </c>
      <c r="Q19" s="68">
        <v>54.545000000000002</v>
      </c>
      <c r="R19" s="68">
        <v>51.552</v>
      </c>
      <c r="S19" s="68">
        <v>47.444000000000003</v>
      </c>
      <c r="T19" s="68">
        <v>49.584000000000003</v>
      </c>
      <c r="U19" s="68">
        <v>50.218000000000004</v>
      </c>
      <c r="V19" s="68">
        <v>51.265000000000001</v>
      </c>
      <c r="W19" s="68">
        <v>51.040999999999997</v>
      </c>
      <c r="X19" s="68">
        <v>47.15</v>
      </c>
      <c r="Y19" s="68">
        <v>49.234999999999999</v>
      </c>
      <c r="Z19" s="68">
        <v>55.015999999999998</v>
      </c>
      <c r="AA19" s="68">
        <v>57.926000000000002</v>
      </c>
      <c r="AB19" s="68">
        <v>58.93</v>
      </c>
      <c r="AC19" s="68">
        <v>60.194000000000003</v>
      </c>
      <c r="AD19" s="68">
        <v>56.542999999999999</v>
      </c>
      <c r="AE19" s="68">
        <v>56.207000000000001</v>
      </c>
      <c r="AF19" s="68">
        <v>52.68</v>
      </c>
      <c r="AG19" s="68">
        <v>50.707999999999998</v>
      </c>
      <c r="AH19" s="68">
        <v>48.598999999999997</v>
      </c>
      <c r="AI19" s="68">
        <v>46.204999999999998</v>
      </c>
      <c r="AJ19" s="68">
        <v>47.627867000000002</v>
      </c>
      <c r="AK19" s="68">
        <v>52.601697000000001</v>
      </c>
      <c r="AL19" s="68">
        <v>50.861749000000003</v>
      </c>
      <c r="AM19" s="68">
        <v>55.052</v>
      </c>
      <c r="AN19" s="68">
        <v>52.698</v>
      </c>
      <c r="AO19" s="68">
        <v>50.692438000000003</v>
      </c>
      <c r="AP19" s="68">
        <v>49.180413999999999</v>
      </c>
      <c r="AQ19" s="68">
        <v>47.763827999999997</v>
      </c>
      <c r="AR19" s="68">
        <v>50.647511999999999</v>
      </c>
      <c r="AS19" s="68">
        <v>48.476410000000001</v>
      </c>
      <c r="AT19" s="68">
        <v>46.961306999999998</v>
      </c>
      <c r="AU19" s="68">
        <v>46.887894000000003</v>
      </c>
      <c r="AV19" s="68">
        <v>45.054988999999999</v>
      </c>
      <c r="AW19" s="68">
        <v>46.944713</v>
      </c>
      <c r="AX19" s="68">
        <v>50.878836</v>
      </c>
      <c r="AY19" s="68">
        <v>58.762146000000001</v>
      </c>
      <c r="AZ19" s="68">
        <v>60.749839999999999</v>
      </c>
      <c r="BA19" s="68">
        <v>56.523283999999997</v>
      </c>
      <c r="BB19" s="68">
        <v>50.146142857000001</v>
      </c>
      <c r="BC19" s="68">
        <v>45.003658602000002</v>
      </c>
      <c r="BD19" s="301">
        <v>48.342269999999999</v>
      </c>
      <c r="BE19" s="301">
        <v>49.465130000000002</v>
      </c>
      <c r="BF19" s="301">
        <v>49.01285</v>
      </c>
      <c r="BG19" s="301">
        <v>49.263280000000002</v>
      </c>
      <c r="BH19" s="301">
        <v>47.016919999999999</v>
      </c>
      <c r="BI19" s="301">
        <v>48.764029999999998</v>
      </c>
      <c r="BJ19" s="301">
        <v>50.351799999999997</v>
      </c>
      <c r="BK19" s="301">
        <v>54.288739999999997</v>
      </c>
      <c r="BL19" s="301">
        <v>55.724020000000003</v>
      </c>
      <c r="BM19" s="301">
        <v>52.990929999999999</v>
      </c>
      <c r="BN19" s="301">
        <v>51.870890000000003</v>
      </c>
      <c r="BO19" s="301">
        <v>50.525790000000001</v>
      </c>
      <c r="BP19" s="301">
        <v>50.791710000000002</v>
      </c>
      <c r="BQ19" s="301">
        <v>50.431980000000003</v>
      </c>
      <c r="BR19" s="301">
        <v>49.204920000000001</v>
      </c>
      <c r="BS19" s="301">
        <v>50.479480000000002</v>
      </c>
      <c r="BT19" s="301">
        <v>47.36347</v>
      </c>
      <c r="BU19" s="301">
        <v>47.797440000000002</v>
      </c>
      <c r="BV19" s="301">
        <v>49.736669999999997</v>
      </c>
    </row>
    <row r="20" spans="1:74" ht="11.15" customHeight="1" x14ac:dyDescent="0.25">
      <c r="A20" s="1" t="s">
        <v>485</v>
      </c>
      <c r="B20" s="180" t="s">
        <v>416</v>
      </c>
      <c r="C20" s="68">
        <v>84.108000000000004</v>
      </c>
      <c r="D20" s="68">
        <v>87.947999999999993</v>
      </c>
      <c r="E20" s="68">
        <v>84.445999999999998</v>
      </c>
      <c r="F20" s="68">
        <v>80.048000000000002</v>
      </c>
      <c r="G20" s="68">
        <v>82.352999999999994</v>
      </c>
      <c r="H20" s="68">
        <v>82.534000000000006</v>
      </c>
      <c r="I20" s="68">
        <v>78.759</v>
      </c>
      <c r="J20" s="68">
        <v>80.692999999999998</v>
      </c>
      <c r="K20" s="68">
        <v>80.802999999999997</v>
      </c>
      <c r="L20" s="68">
        <v>84.022999999999996</v>
      </c>
      <c r="M20" s="68">
        <v>84.421999999999997</v>
      </c>
      <c r="N20" s="68">
        <v>90.756</v>
      </c>
      <c r="O20" s="68">
        <v>88.73</v>
      </c>
      <c r="P20" s="68">
        <v>88.257000000000005</v>
      </c>
      <c r="Q20" s="68">
        <v>82.307000000000002</v>
      </c>
      <c r="R20" s="68">
        <v>84.004000000000005</v>
      </c>
      <c r="S20" s="68">
        <v>84.486000000000004</v>
      </c>
      <c r="T20" s="68">
        <v>82.552000000000007</v>
      </c>
      <c r="U20" s="68">
        <v>84.76</v>
      </c>
      <c r="V20" s="68">
        <v>77.432000000000002</v>
      </c>
      <c r="W20" s="68">
        <v>81.572000000000003</v>
      </c>
      <c r="X20" s="68">
        <v>82.971000000000004</v>
      </c>
      <c r="Y20" s="68">
        <v>84.799000000000007</v>
      </c>
      <c r="Z20" s="68">
        <v>91.989000000000004</v>
      </c>
      <c r="AA20" s="68">
        <v>98.376999999999995</v>
      </c>
      <c r="AB20" s="68">
        <v>89.394000000000005</v>
      </c>
      <c r="AC20" s="68">
        <v>85.807000000000002</v>
      </c>
      <c r="AD20" s="68">
        <v>91.820999999999998</v>
      </c>
      <c r="AE20" s="68">
        <v>91.186000000000007</v>
      </c>
      <c r="AF20" s="68">
        <v>91.317999999999998</v>
      </c>
      <c r="AG20" s="68">
        <v>93.286000000000001</v>
      </c>
      <c r="AH20" s="68">
        <v>90.034000000000006</v>
      </c>
      <c r="AI20" s="68">
        <v>80.433999999999997</v>
      </c>
      <c r="AJ20" s="68">
        <v>81.731999999999999</v>
      </c>
      <c r="AK20" s="68">
        <v>82.158000000000001</v>
      </c>
      <c r="AL20" s="68">
        <v>83.95</v>
      </c>
      <c r="AM20" s="68">
        <v>90.986999999999995</v>
      </c>
      <c r="AN20" s="68">
        <v>78.911000000000001</v>
      </c>
      <c r="AO20" s="68">
        <v>81.929000000000002</v>
      </c>
      <c r="AP20" s="68">
        <v>86.882999999999996</v>
      </c>
      <c r="AQ20" s="68">
        <v>88.853999999999999</v>
      </c>
      <c r="AR20" s="68">
        <v>81.611999999999995</v>
      </c>
      <c r="AS20" s="68">
        <v>83.454999999999998</v>
      </c>
      <c r="AT20" s="68">
        <v>85.762</v>
      </c>
      <c r="AU20" s="68">
        <v>82.921999999999997</v>
      </c>
      <c r="AV20" s="68">
        <v>82.635999999999996</v>
      </c>
      <c r="AW20" s="68">
        <v>81.626000000000005</v>
      </c>
      <c r="AX20" s="68">
        <v>81.739000000000004</v>
      </c>
      <c r="AY20" s="68">
        <v>86.344999999999999</v>
      </c>
      <c r="AZ20" s="68">
        <v>89.061000000000007</v>
      </c>
      <c r="BA20" s="68">
        <v>87.085999999999999</v>
      </c>
      <c r="BB20" s="68">
        <v>86.704428570999994</v>
      </c>
      <c r="BC20" s="68">
        <v>86.843694408999994</v>
      </c>
      <c r="BD20" s="301">
        <v>84.306309999999996</v>
      </c>
      <c r="BE20" s="301">
        <v>84.208740000000006</v>
      </c>
      <c r="BF20" s="301">
        <v>80.992559999999997</v>
      </c>
      <c r="BG20" s="301">
        <v>79.723460000000003</v>
      </c>
      <c r="BH20" s="301">
        <v>79.855540000000005</v>
      </c>
      <c r="BI20" s="301">
        <v>82.285820000000001</v>
      </c>
      <c r="BJ20" s="301">
        <v>86.180549999999997</v>
      </c>
      <c r="BK20" s="301">
        <v>86.926439999999999</v>
      </c>
      <c r="BL20" s="301">
        <v>83.946089999999998</v>
      </c>
      <c r="BM20" s="301">
        <v>83.676289999999995</v>
      </c>
      <c r="BN20" s="301">
        <v>85.442660000000004</v>
      </c>
      <c r="BO20" s="301">
        <v>86.84478</v>
      </c>
      <c r="BP20" s="301">
        <v>87.678690000000003</v>
      </c>
      <c r="BQ20" s="301">
        <v>87.720929999999996</v>
      </c>
      <c r="BR20" s="301">
        <v>86.324830000000006</v>
      </c>
      <c r="BS20" s="301">
        <v>83.270229999999998</v>
      </c>
      <c r="BT20" s="301">
        <v>84.302539999999993</v>
      </c>
      <c r="BU20" s="301">
        <v>85.142480000000006</v>
      </c>
      <c r="BV20" s="301">
        <v>87.906509999999997</v>
      </c>
    </row>
    <row r="21" spans="1:74" ht="11.15" customHeight="1" x14ac:dyDescent="0.25">
      <c r="A21" s="1" t="s">
        <v>486</v>
      </c>
      <c r="B21" s="180" t="s">
        <v>417</v>
      </c>
      <c r="C21" s="68">
        <v>7.65</v>
      </c>
      <c r="D21" s="68">
        <v>8.4</v>
      </c>
      <c r="E21" s="68">
        <v>7.7110000000000003</v>
      </c>
      <c r="F21" s="68">
        <v>7.17</v>
      </c>
      <c r="G21" s="68">
        <v>6.7930000000000001</v>
      </c>
      <c r="H21" s="68">
        <v>7.2750000000000004</v>
      </c>
      <c r="I21" s="68">
        <v>6.9660000000000002</v>
      </c>
      <c r="J21" s="68">
        <v>6.4059999999999997</v>
      </c>
      <c r="K21" s="68">
        <v>6.9980000000000002</v>
      </c>
      <c r="L21" s="68">
        <v>6.8159999999999998</v>
      </c>
      <c r="M21" s="68">
        <v>6.9390000000000001</v>
      </c>
      <c r="N21" s="68">
        <v>7.3239999999999998</v>
      </c>
      <c r="O21" s="68">
        <v>7.4989999999999997</v>
      </c>
      <c r="P21" s="68">
        <v>7.3940000000000001</v>
      </c>
      <c r="Q21" s="68">
        <v>6.8609999999999998</v>
      </c>
      <c r="R21" s="68">
        <v>6.5670000000000002</v>
      </c>
      <c r="S21" s="68">
        <v>7.2229999999999999</v>
      </c>
      <c r="T21" s="68">
        <v>7.4569999999999999</v>
      </c>
      <c r="U21" s="68">
        <v>7.4349999999999996</v>
      </c>
      <c r="V21" s="68">
        <v>7.4370000000000003</v>
      </c>
      <c r="W21" s="68">
        <v>7.6509999999999998</v>
      </c>
      <c r="X21" s="68">
        <v>6.6660000000000004</v>
      </c>
      <c r="Y21" s="68">
        <v>7.3140000000000001</v>
      </c>
      <c r="Z21" s="68">
        <v>8.2789999999999999</v>
      </c>
      <c r="AA21" s="68">
        <v>8.8780000000000001</v>
      </c>
      <c r="AB21" s="68">
        <v>8.9659999999999993</v>
      </c>
      <c r="AC21" s="68">
        <v>9.2200000000000006</v>
      </c>
      <c r="AD21" s="68">
        <v>8.3729999999999993</v>
      </c>
      <c r="AE21" s="68">
        <v>7.4850000000000003</v>
      </c>
      <c r="AF21" s="68">
        <v>7.6550000000000002</v>
      </c>
      <c r="AG21" s="68">
        <v>7.3330000000000002</v>
      </c>
      <c r="AH21" s="68">
        <v>7.367</v>
      </c>
      <c r="AI21" s="68">
        <v>7.5919999999999996</v>
      </c>
      <c r="AJ21" s="68">
        <v>7.5880000000000001</v>
      </c>
      <c r="AK21" s="68">
        <v>8.44</v>
      </c>
      <c r="AL21" s="68">
        <v>8.657</v>
      </c>
      <c r="AM21" s="68">
        <v>8.8680000000000003</v>
      </c>
      <c r="AN21" s="68">
        <v>8.8439999999999994</v>
      </c>
      <c r="AO21" s="68">
        <v>8.5640000000000001</v>
      </c>
      <c r="AP21" s="68">
        <v>8.1189999999999998</v>
      </c>
      <c r="AQ21" s="68">
        <v>7.258</v>
      </c>
      <c r="AR21" s="68">
        <v>6.1619999999999999</v>
      </c>
      <c r="AS21" s="68">
        <v>6.234</v>
      </c>
      <c r="AT21" s="68">
        <v>6.718</v>
      </c>
      <c r="AU21" s="68">
        <v>7.6440000000000001</v>
      </c>
      <c r="AV21" s="68">
        <v>7.5940000000000003</v>
      </c>
      <c r="AW21" s="68">
        <v>7.7770000000000001</v>
      </c>
      <c r="AX21" s="68">
        <v>8.1470000000000002</v>
      </c>
      <c r="AY21" s="68">
        <v>8.91</v>
      </c>
      <c r="AZ21" s="68">
        <v>8.3019999999999996</v>
      </c>
      <c r="BA21" s="68">
        <v>8.0830000000000002</v>
      </c>
      <c r="BB21" s="68">
        <v>7.9472857143000004</v>
      </c>
      <c r="BC21" s="68">
        <v>6.0346456064999998</v>
      </c>
      <c r="BD21" s="301">
        <v>6.8432529999999998</v>
      </c>
      <c r="BE21" s="301">
        <v>6.7504869999999997</v>
      </c>
      <c r="BF21" s="301">
        <v>6.8914720000000003</v>
      </c>
      <c r="BG21" s="301">
        <v>7.2519210000000003</v>
      </c>
      <c r="BH21" s="301">
        <v>7.5680519999999998</v>
      </c>
      <c r="BI21" s="301">
        <v>8.1829540000000005</v>
      </c>
      <c r="BJ21" s="301">
        <v>8.0991649999999993</v>
      </c>
      <c r="BK21" s="301">
        <v>8.1990339999999993</v>
      </c>
      <c r="BL21" s="301">
        <v>8.1741130000000002</v>
      </c>
      <c r="BM21" s="301">
        <v>7.983155</v>
      </c>
      <c r="BN21" s="301">
        <v>7.7637140000000002</v>
      </c>
      <c r="BO21" s="301">
        <v>7.8708679999999998</v>
      </c>
      <c r="BP21" s="301">
        <v>7.8720359999999996</v>
      </c>
      <c r="BQ21" s="301">
        <v>7.3262020000000003</v>
      </c>
      <c r="BR21" s="301">
        <v>7.2162470000000001</v>
      </c>
      <c r="BS21" s="301">
        <v>7.4956230000000001</v>
      </c>
      <c r="BT21" s="301">
        <v>7.739922</v>
      </c>
      <c r="BU21" s="301">
        <v>8.3612579999999994</v>
      </c>
      <c r="BV21" s="301">
        <v>8.3303539999999998</v>
      </c>
    </row>
    <row r="22" spans="1:74" ht="11.15" customHeight="1" x14ac:dyDescent="0.25">
      <c r="A22" s="1" t="s">
        <v>487</v>
      </c>
      <c r="B22" s="180" t="s">
        <v>418</v>
      </c>
      <c r="C22" s="68">
        <v>34.4</v>
      </c>
      <c r="D22" s="68">
        <v>33.561999999999998</v>
      </c>
      <c r="E22" s="68">
        <v>31.957999999999998</v>
      </c>
      <c r="F22" s="68">
        <v>31.009</v>
      </c>
      <c r="G22" s="68">
        <v>31.544</v>
      </c>
      <c r="H22" s="68">
        <v>30.641999999999999</v>
      </c>
      <c r="I22" s="68">
        <v>30.29</v>
      </c>
      <c r="J22" s="68">
        <v>29.510999999999999</v>
      </c>
      <c r="K22" s="68">
        <v>28.800999999999998</v>
      </c>
      <c r="L22" s="68">
        <v>27.623999999999999</v>
      </c>
      <c r="M22" s="68">
        <v>28.901</v>
      </c>
      <c r="N22" s="68">
        <v>29.39</v>
      </c>
      <c r="O22" s="68">
        <v>32.677999999999997</v>
      </c>
      <c r="P22" s="68">
        <v>31.526</v>
      </c>
      <c r="Q22" s="68">
        <v>30.381</v>
      </c>
      <c r="R22" s="68">
        <v>28.004000000000001</v>
      </c>
      <c r="S22" s="68">
        <v>30.943000000000001</v>
      </c>
      <c r="T22" s="68">
        <v>30.556999999999999</v>
      </c>
      <c r="U22" s="68">
        <v>31.907</v>
      </c>
      <c r="V22" s="68">
        <v>28.974</v>
      </c>
      <c r="W22" s="68">
        <v>26.824999999999999</v>
      </c>
      <c r="X22" s="68">
        <v>27.420999999999999</v>
      </c>
      <c r="Y22" s="68">
        <v>31.103999999999999</v>
      </c>
      <c r="Z22" s="68">
        <v>33.201999999999998</v>
      </c>
      <c r="AA22" s="68">
        <v>32.401000000000003</v>
      </c>
      <c r="AB22" s="68">
        <v>32.037999999999997</v>
      </c>
      <c r="AC22" s="68">
        <v>35.607999999999997</v>
      </c>
      <c r="AD22" s="68">
        <v>31.513999999999999</v>
      </c>
      <c r="AE22" s="68">
        <v>29.707999999999998</v>
      </c>
      <c r="AF22" s="68">
        <v>29.681000000000001</v>
      </c>
      <c r="AG22" s="68">
        <v>29.829000000000001</v>
      </c>
      <c r="AH22" s="68">
        <v>29.402999999999999</v>
      </c>
      <c r="AI22" s="68">
        <v>31.507999999999999</v>
      </c>
      <c r="AJ22" s="68">
        <v>28.966999999999999</v>
      </c>
      <c r="AK22" s="68">
        <v>30.731000000000002</v>
      </c>
      <c r="AL22" s="68">
        <v>31.404</v>
      </c>
      <c r="AM22" s="68">
        <v>33.152999999999999</v>
      </c>
      <c r="AN22" s="68">
        <v>32.244</v>
      </c>
      <c r="AO22" s="68">
        <v>31.352653</v>
      </c>
      <c r="AP22" s="68">
        <v>30.757037</v>
      </c>
      <c r="AQ22" s="68">
        <v>29.556887</v>
      </c>
      <c r="AR22" s="68">
        <v>28.965709</v>
      </c>
      <c r="AS22" s="68">
        <v>29.942288000000001</v>
      </c>
      <c r="AT22" s="68">
        <v>30.800723999999999</v>
      </c>
      <c r="AU22" s="68">
        <v>30.564662999999999</v>
      </c>
      <c r="AV22" s="68">
        <v>28.296400999999999</v>
      </c>
      <c r="AW22" s="68">
        <v>27.386894000000002</v>
      </c>
      <c r="AX22" s="68">
        <v>29.648699000000001</v>
      </c>
      <c r="AY22" s="68">
        <v>32.196291000000002</v>
      </c>
      <c r="AZ22" s="68">
        <v>30.188196000000001</v>
      </c>
      <c r="BA22" s="68">
        <v>29.928737000000002</v>
      </c>
      <c r="BB22" s="68">
        <v>30.601428571</v>
      </c>
      <c r="BC22" s="68">
        <v>29.725879848999998</v>
      </c>
      <c r="BD22" s="301">
        <v>30.354279999999999</v>
      </c>
      <c r="BE22" s="301">
        <v>30.222539999999999</v>
      </c>
      <c r="BF22" s="301">
        <v>29.323930000000001</v>
      </c>
      <c r="BG22" s="301">
        <v>29.832879999999999</v>
      </c>
      <c r="BH22" s="301">
        <v>29.125620000000001</v>
      </c>
      <c r="BI22" s="301">
        <v>31.08606</v>
      </c>
      <c r="BJ22" s="301">
        <v>31.74268</v>
      </c>
      <c r="BK22" s="301">
        <v>33.25365</v>
      </c>
      <c r="BL22" s="301">
        <v>31.797789999999999</v>
      </c>
      <c r="BM22" s="301">
        <v>29.837160000000001</v>
      </c>
      <c r="BN22" s="301">
        <v>29.000299999999999</v>
      </c>
      <c r="BO22" s="301">
        <v>28.30939</v>
      </c>
      <c r="BP22" s="301">
        <v>29.193999999999999</v>
      </c>
      <c r="BQ22" s="301">
        <v>29.352139999999999</v>
      </c>
      <c r="BR22" s="301">
        <v>28.680859999999999</v>
      </c>
      <c r="BS22" s="301">
        <v>29.34863</v>
      </c>
      <c r="BT22" s="301">
        <v>29.539069999999999</v>
      </c>
      <c r="BU22" s="301">
        <v>30.589369999999999</v>
      </c>
      <c r="BV22" s="301">
        <v>32.62377</v>
      </c>
    </row>
    <row r="23" spans="1:74" ht="11.15" customHeight="1" x14ac:dyDescent="0.25">
      <c r="A23" s="1" t="s">
        <v>488</v>
      </c>
      <c r="B23" s="180" t="s">
        <v>111</v>
      </c>
      <c r="C23" s="68">
        <v>248.887</v>
      </c>
      <c r="D23" s="68">
        <v>253.249</v>
      </c>
      <c r="E23" s="68">
        <v>239.67</v>
      </c>
      <c r="F23" s="68">
        <v>240.14500000000001</v>
      </c>
      <c r="G23" s="68">
        <v>242.887</v>
      </c>
      <c r="H23" s="68">
        <v>240.71600000000001</v>
      </c>
      <c r="I23" s="68">
        <v>234.29300000000001</v>
      </c>
      <c r="J23" s="68">
        <v>236.30199999999999</v>
      </c>
      <c r="K23" s="68">
        <v>239.97</v>
      </c>
      <c r="L23" s="68">
        <v>232.672</v>
      </c>
      <c r="M23" s="68">
        <v>230.23599999999999</v>
      </c>
      <c r="N23" s="68">
        <v>246.5</v>
      </c>
      <c r="O23" s="68">
        <v>262.36599999999999</v>
      </c>
      <c r="P23" s="68">
        <v>252.05799999999999</v>
      </c>
      <c r="Q23" s="68">
        <v>236.55500000000001</v>
      </c>
      <c r="R23" s="68">
        <v>230.869</v>
      </c>
      <c r="S23" s="68">
        <v>235.83</v>
      </c>
      <c r="T23" s="68">
        <v>229.91399999999999</v>
      </c>
      <c r="U23" s="68">
        <v>235.434</v>
      </c>
      <c r="V23" s="68">
        <v>230.36199999999999</v>
      </c>
      <c r="W23" s="68">
        <v>232.04300000000001</v>
      </c>
      <c r="X23" s="68">
        <v>224.47300000000001</v>
      </c>
      <c r="Y23" s="68">
        <v>233.691</v>
      </c>
      <c r="Z23" s="68">
        <v>254.1</v>
      </c>
      <c r="AA23" s="68">
        <v>265.71100000000001</v>
      </c>
      <c r="AB23" s="68">
        <v>253.09100000000001</v>
      </c>
      <c r="AC23" s="68">
        <v>261.82299999999998</v>
      </c>
      <c r="AD23" s="68">
        <v>258.46300000000002</v>
      </c>
      <c r="AE23" s="68">
        <v>258.952</v>
      </c>
      <c r="AF23" s="68">
        <v>254.47900000000001</v>
      </c>
      <c r="AG23" s="68">
        <v>250.36</v>
      </c>
      <c r="AH23" s="68">
        <v>237.53399999999999</v>
      </c>
      <c r="AI23" s="68">
        <v>227.578</v>
      </c>
      <c r="AJ23" s="68">
        <v>227.61586700000001</v>
      </c>
      <c r="AK23" s="68">
        <v>241.22969699999999</v>
      </c>
      <c r="AL23" s="68">
        <v>243.39474899999999</v>
      </c>
      <c r="AM23" s="68">
        <v>255.13900000000001</v>
      </c>
      <c r="AN23" s="68">
        <v>241.09299999999999</v>
      </c>
      <c r="AO23" s="68">
        <v>237.64709099999999</v>
      </c>
      <c r="AP23" s="68">
        <v>238.42045100000001</v>
      </c>
      <c r="AQ23" s="68">
        <v>239.85271499999999</v>
      </c>
      <c r="AR23" s="68">
        <v>237.23922099999999</v>
      </c>
      <c r="AS23" s="68">
        <v>230.768698</v>
      </c>
      <c r="AT23" s="68">
        <v>225.694031</v>
      </c>
      <c r="AU23" s="68">
        <v>227.045557</v>
      </c>
      <c r="AV23" s="68">
        <v>216.69439</v>
      </c>
      <c r="AW23" s="68">
        <v>220.606607</v>
      </c>
      <c r="AX23" s="68">
        <v>232.236535</v>
      </c>
      <c r="AY23" s="68">
        <v>251.75343699999999</v>
      </c>
      <c r="AZ23" s="68">
        <v>250.43103600000001</v>
      </c>
      <c r="BA23" s="68">
        <v>238.47202100000001</v>
      </c>
      <c r="BB23" s="68">
        <v>227.54342857</v>
      </c>
      <c r="BC23" s="68">
        <v>220.29946971000001</v>
      </c>
      <c r="BD23" s="301">
        <v>223.3133</v>
      </c>
      <c r="BE23" s="301">
        <v>223.51669999999999</v>
      </c>
      <c r="BF23" s="301">
        <v>218.4118</v>
      </c>
      <c r="BG23" s="301">
        <v>219.928</v>
      </c>
      <c r="BH23" s="301">
        <v>215.0874</v>
      </c>
      <c r="BI23" s="301">
        <v>225.0094</v>
      </c>
      <c r="BJ23" s="301">
        <v>235.3064</v>
      </c>
      <c r="BK23" s="301">
        <v>246.54920000000001</v>
      </c>
      <c r="BL23" s="301">
        <v>243.39490000000001</v>
      </c>
      <c r="BM23" s="301">
        <v>233.68180000000001</v>
      </c>
      <c r="BN23" s="301">
        <v>233.83949999999999</v>
      </c>
      <c r="BO23" s="301">
        <v>235.59549999999999</v>
      </c>
      <c r="BP23" s="301">
        <v>236.09690000000001</v>
      </c>
      <c r="BQ23" s="301">
        <v>232.22730000000001</v>
      </c>
      <c r="BR23" s="301">
        <v>226.78790000000001</v>
      </c>
      <c r="BS23" s="301">
        <v>227.13910000000001</v>
      </c>
      <c r="BT23" s="301">
        <v>224.03120000000001</v>
      </c>
      <c r="BU23" s="301">
        <v>229.79480000000001</v>
      </c>
      <c r="BV23" s="301">
        <v>241.37739999999999</v>
      </c>
    </row>
    <row r="24" spans="1:74" ht="11.15" customHeight="1" x14ac:dyDescent="0.25">
      <c r="A24" s="1"/>
      <c r="B24" s="7" t="s">
        <v>113</v>
      </c>
      <c r="C24" s="221"/>
      <c r="D24" s="221"/>
      <c r="E24" s="221"/>
      <c r="F24" s="221"/>
      <c r="G24" s="221"/>
      <c r="H24" s="221"/>
      <c r="I24" s="221"/>
      <c r="J24" s="221"/>
      <c r="K24" s="221"/>
      <c r="L24" s="221"/>
      <c r="M24" s="221"/>
      <c r="N24" s="221"/>
      <c r="O24" s="221"/>
      <c r="P24" s="221"/>
      <c r="Q24" s="221"/>
      <c r="R24" s="221"/>
      <c r="S24" s="221"/>
      <c r="T24" s="221"/>
      <c r="U24" s="221"/>
      <c r="V24" s="221"/>
      <c r="W24" s="221"/>
      <c r="X24" s="221"/>
      <c r="Y24" s="221"/>
      <c r="Z24" s="221"/>
      <c r="AA24" s="221"/>
      <c r="AB24" s="221"/>
      <c r="AC24" s="221"/>
      <c r="AD24" s="221"/>
      <c r="AE24" s="221"/>
      <c r="AF24" s="221"/>
      <c r="AG24" s="221"/>
      <c r="AH24" s="221"/>
      <c r="AI24" s="221"/>
      <c r="AJ24" s="221"/>
      <c r="AK24" s="221"/>
      <c r="AL24" s="221"/>
      <c r="AM24" s="221"/>
      <c r="AN24" s="221"/>
      <c r="AO24" s="221"/>
      <c r="AP24" s="221"/>
      <c r="AQ24" s="221"/>
      <c r="AR24" s="221"/>
      <c r="AS24" s="221"/>
      <c r="AT24" s="221"/>
      <c r="AU24" s="221"/>
      <c r="AV24" s="221"/>
      <c r="AW24" s="221"/>
      <c r="AX24" s="221"/>
      <c r="AY24" s="221"/>
      <c r="AZ24" s="221"/>
      <c r="BA24" s="221"/>
      <c r="BB24" s="221"/>
      <c r="BC24" s="221"/>
      <c r="BD24" s="361"/>
      <c r="BE24" s="361"/>
      <c r="BF24" s="361"/>
      <c r="BG24" s="361"/>
      <c r="BH24" s="361"/>
      <c r="BI24" s="361"/>
      <c r="BJ24" s="361"/>
      <c r="BK24" s="361"/>
      <c r="BL24" s="361"/>
      <c r="BM24" s="361"/>
      <c r="BN24" s="361"/>
      <c r="BO24" s="361"/>
      <c r="BP24" s="361"/>
      <c r="BQ24" s="361"/>
      <c r="BR24" s="361"/>
      <c r="BS24" s="361"/>
      <c r="BT24" s="361"/>
      <c r="BU24" s="361"/>
      <c r="BV24" s="361"/>
    </row>
    <row r="25" spans="1:74" ht="11.15" customHeight="1" x14ac:dyDescent="0.25">
      <c r="A25" s="1" t="s">
        <v>489</v>
      </c>
      <c r="B25" s="180" t="s">
        <v>111</v>
      </c>
      <c r="C25" s="68">
        <v>24.969000000000001</v>
      </c>
      <c r="D25" s="68">
        <v>24.768999999999998</v>
      </c>
      <c r="E25" s="68">
        <v>22.863</v>
      </c>
      <c r="F25" s="68">
        <v>22.582999999999998</v>
      </c>
      <c r="G25" s="68">
        <v>23.776</v>
      </c>
      <c r="H25" s="68">
        <v>24.55</v>
      </c>
      <c r="I25" s="68">
        <v>24.228999999999999</v>
      </c>
      <c r="J25" s="68">
        <v>23.227</v>
      </c>
      <c r="K25" s="68">
        <v>24.748000000000001</v>
      </c>
      <c r="L25" s="68">
        <v>24.888000000000002</v>
      </c>
      <c r="M25" s="68">
        <v>24.106999999999999</v>
      </c>
      <c r="N25" s="68">
        <v>25.768999999999998</v>
      </c>
      <c r="O25" s="68">
        <v>28.704999999999998</v>
      </c>
      <c r="P25" s="68">
        <v>23.864000000000001</v>
      </c>
      <c r="Q25" s="68">
        <v>20.864999999999998</v>
      </c>
      <c r="R25" s="68">
        <v>20.866</v>
      </c>
      <c r="S25" s="68">
        <v>22.169</v>
      </c>
      <c r="T25" s="68">
        <v>21.491</v>
      </c>
      <c r="U25" s="68">
        <v>21.916</v>
      </c>
      <c r="V25" s="68">
        <v>23.084</v>
      </c>
      <c r="W25" s="68">
        <v>23.007000000000001</v>
      </c>
      <c r="X25" s="68">
        <v>23.33</v>
      </c>
      <c r="Y25" s="68">
        <v>24.834</v>
      </c>
      <c r="Z25" s="68">
        <v>26.129000000000001</v>
      </c>
      <c r="AA25" s="68">
        <v>28.536999999999999</v>
      </c>
      <c r="AB25" s="68">
        <v>26.396999999999998</v>
      </c>
      <c r="AC25" s="68">
        <v>22.585000000000001</v>
      </c>
      <c r="AD25" s="68">
        <v>22.888999999999999</v>
      </c>
      <c r="AE25" s="68">
        <v>24.068999999999999</v>
      </c>
      <c r="AF25" s="68">
        <v>23.495000000000001</v>
      </c>
      <c r="AG25" s="68">
        <v>24.292999999999999</v>
      </c>
      <c r="AH25" s="68">
        <v>25.151</v>
      </c>
      <c r="AI25" s="68">
        <v>22.542999999999999</v>
      </c>
      <c r="AJ25" s="68">
        <v>25.205065000000001</v>
      </c>
      <c r="AK25" s="68">
        <v>25.039054</v>
      </c>
      <c r="AL25" s="68">
        <v>25.398053000000001</v>
      </c>
      <c r="AM25" s="68">
        <v>22.939</v>
      </c>
      <c r="AN25" s="68">
        <v>20.896000000000001</v>
      </c>
      <c r="AO25" s="68">
        <v>20.259074999999999</v>
      </c>
      <c r="AP25" s="68">
        <v>21.279779000000001</v>
      </c>
      <c r="AQ25" s="68">
        <v>20.360513999999998</v>
      </c>
      <c r="AR25" s="68">
        <v>18.600299</v>
      </c>
      <c r="AS25" s="68">
        <v>17.886856999999999</v>
      </c>
      <c r="AT25" s="68">
        <v>18.165272999999999</v>
      </c>
      <c r="AU25" s="68">
        <v>18.506229999999999</v>
      </c>
      <c r="AV25" s="68">
        <v>18.285882000000001</v>
      </c>
      <c r="AW25" s="68">
        <v>18.044886999999999</v>
      </c>
      <c r="AX25" s="68">
        <v>17.742737999999999</v>
      </c>
      <c r="AY25" s="68">
        <v>18.089321999999999</v>
      </c>
      <c r="AZ25" s="68">
        <v>18.624253</v>
      </c>
      <c r="BA25" s="68">
        <v>17.260479</v>
      </c>
      <c r="BB25" s="68">
        <v>18.696285713999998</v>
      </c>
      <c r="BC25" s="68">
        <v>18.385149698999999</v>
      </c>
      <c r="BD25" s="301">
        <v>19.593969999999999</v>
      </c>
      <c r="BE25" s="301">
        <v>20.408580000000001</v>
      </c>
      <c r="BF25" s="301">
        <v>21.769449999999999</v>
      </c>
      <c r="BG25" s="301">
        <v>22.076779999999999</v>
      </c>
      <c r="BH25" s="301">
        <v>23.135280000000002</v>
      </c>
      <c r="BI25" s="301">
        <v>23.978269999999998</v>
      </c>
      <c r="BJ25" s="301">
        <v>25.37144</v>
      </c>
      <c r="BK25" s="301">
        <v>25.80321</v>
      </c>
      <c r="BL25" s="301">
        <v>24.679819999999999</v>
      </c>
      <c r="BM25" s="301">
        <v>22.078959999999999</v>
      </c>
      <c r="BN25" s="301">
        <v>21.879339999999999</v>
      </c>
      <c r="BO25" s="301">
        <v>22.792480000000001</v>
      </c>
      <c r="BP25" s="301">
        <v>23.314119999999999</v>
      </c>
      <c r="BQ25" s="301">
        <v>23.320930000000001</v>
      </c>
      <c r="BR25" s="301">
        <v>24.31671</v>
      </c>
      <c r="BS25" s="301">
        <v>24.22119</v>
      </c>
      <c r="BT25" s="301">
        <v>25.257809999999999</v>
      </c>
      <c r="BU25" s="301">
        <v>25.4742</v>
      </c>
      <c r="BV25" s="301">
        <v>26.883849999999999</v>
      </c>
    </row>
    <row r="26" spans="1:74" ht="11.15" customHeight="1" x14ac:dyDescent="0.25">
      <c r="A26" s="1"/>
      <c r="B26" s="7" t="s">
        <v>114</v>
      </c>
      <c r="C26" s="222"/>
      <c r="D26" s="222"/>
      <c r="E26" s="222"/>
      <c r="F26" s="222"/>
      <c r="G26" s="222"/>
      <c r="H26" s="222"/>
      <c r="I26" s="222"/>
      <c r="J26" s="222"/>
      <c r="K26" s="222"/>
      <c r="L26" s="222"/>
      <c r="M26" s="222"/>
      <c r="N26" s="222"/>
      <c r="O26" s="222"/>
      <c r="P26" s="222"/>
      <c r="Q26" s="222"/>
      <c r="R26" s="222"/>
      <c r="S26" s="222"/>
      <c r="T26" s="222"/>
      <c r="U26" s="222"/>
      <c r="V26" s="222"/>
      <c r="W26" s="222"/>
      <c r="X26" s="222"/>
      <c r="Y26" s="222"/>
      <c r="Z26" s="222"/>
      <c r="AA26" s="222"/>
      <c r="AB26" s="222"/>
      <c r="AC26" s="222"/>
      <c r="AD26" s="222"/>
      <c r="AE26" s="222"/>
      <c r="AF26" s="222"/>
      <c r="AG26" s="222"/>
      <c r="AH26" s="222"/>
      <c r="AI26" s="222"/>
      <c r="AJ26" s="222"/>
      <c r="AK26" s="222"/>
      <c r="AL26" s="222"/>
      <c r="AM26" s="222"/>
      <c r="AN26" s="222"/>
      <c r="AO26" s="222"/>
      <c r="AP26" s="222"/>
      <c r="AQ26" s="222"/>
      <c r="AR26" s="222"/>
      <c r="AS26" s="222"/>
      <c r="AT26" s="222"/>
      <c r="AU26" s="222"/>
      <c r="AV26" s="222"/>
      <c r="AW26" s="222"/>
      <c r="AX26" s="222"/>
      <c r="AY26" s="222"/>
      <c r="AZ26" s="222"/>
      <c r="BA26" s="222"/>
      <c r="BB26" s="222"/>
      <c r="BC26" s="222"/>
      <c r="BD26" s="362"/>
      <c r="BE26" s="362"/>
      <c r="BF26" s="362"/>
      <c r="BG26" s="362"/>
      <c r="BH26" s="362"/>
      <c r="BI26" s="362"/>
      <c r="BJ26" s="362"/>
      <c r="BK26" s="362"/>
      <c r="BL26" s="362"/>
      <c r="BM26" s="362"/>
      <c r="BN26" s="362"/>
      <c r="BO26" s="362"/>
      <c r="BP26" s="362"/>
      <c r="BQ26" s="362"/>
      <c r="BR26" s="362"/>
      <c r="BS26" s="362"/>
      <c r="BT26" s="362"/>
      <c r="BU26" s="362"/>
      <c r="BV26" s="362"/>
    </row>
    <row r="27" spans="1:74" ht="11.15" customHeight="1" x14ac:dyDescent="0.25">
      <c r="A27" s="1" t="s">
        <v>490</v>
      </c>
      <c r="B27" s="181" t="s">
        <v>111</v>
      </c>
      <c r="C27" s="69">
        <v>223.91800000000001</v>
      </c>
      <c r="D27" s="69">
        <v>228.48</v>
      </c>
      <c r="E27" s="69">
        <v>216.80699999999999</v>
      </c>
      <c r="F27" s="69">
        <v>217.56200000000001</v>
      </c>
      <c r="G27" s="69">
        <v>219.11099999999999</v>
      </c>
      <c r="H27" s="69">
        <v>216.166</v>
      </c>
      <c r="I27" s="69">
        <v>210.06399999999999</v>
      </c>
      <c r="J27" s="69">
        <v>213.07499999999999</v>
      </c>
      <c r="K27" s="69">
        <v>215.22200000000001</v>
      </c>
      <c r="L27" s="69">
        <v>207.78399999999999</v>
      </c>
      <c r="M27" s="69">
        <v>206.12899999999999</v>
      </c>
      <c r="N27" s="69">
        <v>220.73099999999999</v>
      </c>
      <c r="O27" s="69">
        <v>233.661</v>
      </c>
      <c r="P27" s="69">
        <v>228.19399999999999</v>
      </c>
      <c r="Q27" s="69">
        <v>215.69</v>
      </c>
      <c r="R27" s="69">
        <v>210.00299999999999</v>
      </c>
      <c r="S27" s="69">
        <v>213.661</v>
      </c>
      <c r="T27" s="69">
        <v>208.423</v>
      </c>
      <c r="U27" s="69">
        <v>213.518</v>
      </c>
      <c r="V27" s="69">
        <v>207.27799999999999</v>
      </c>
      <c r="W27" s="69">
        <v>209.036</v>
      </c>
      <c r="X27" s="69">
        <v>201.143</v>
      </c>
      <c r="Y27" s="69">
        <v>208.857</v>
      </c>
      <c r="Z27" s="69">
        <v>227.971</v>
      </c>
      <c r="AA27" s="69">
        <v>237.17400000000001</v>
      </c>
      <c r="AB27" s="69">
        <v>226.69399999999999</v>
      </c>
      <c r="AC27" s="69">
        <v>239.238</v>
      </c>
      <c r="AD27" s="69">
        <v>235.57400000000001</v>
      </c>
      <c r="AE27" s="69">
        <v>234.88300000000001</v>
      </c>
      <c r="AF27" s="69">
        <v>230.98400000000001</v>
      </c>
      <c r="AG27" s="69">
        <v>226.06700000000001</v>
      </c>
      <c r="AH27" s="69">
        <v>212.38300000000001</v>
      </c>
      <c r="AI27" s="69">
        <v>205.035</v>
      </c>
      <c r="AJ27" s="69">
        <v>202.41080199999999</v>
      </c>
      <c r="AK27" s="69">
        <v>216.19064299999999</v>
      </c>
      <c r="AL27" s="69">
        <v>217.99669599999999</v>
      </c>
      <c r="AM27" s="69">
        <v>232.2</v>
      </c>
      <c r="AN27" s="69">
        <v>220.197</v>
      </c>
      <c r="AO27" s="69">
        <v>217.38801599999999</v>
      </c>
      <c r="AP27" s="69">
        <v>217.140672</v>
      </c>
      <c r="AQ27" s="69">
        <v>219.49220099999999</v>
      </c>
      <c r="AR27" s="69">
        <v>218.63892200000001</v>
      </c>
      <c r="AS27" s="69">
        <v>212.88184100000001</v>
      </c>
      <c r="AT27" s="69">
        <v>207.52875800000001</v>
      </c>
      <c r="AU27" s="69">
        <v>208.53932699999999</v>
      </c>
      <c r="AV27" s="69">
        <v>198.40850800000001</v>
      </c>
      <c r="AW27" s="69">
        <v>202.56172000000001</v>
      </c>
      <c r="AX27" s="69">
        <v>214.493797</v>
      </c>
      <c r="AY27" s="69">
        <v>233.66411500000001</v>
      </c>
      <c r="AZ27" s="69">
        <v>231.806783</v>
      </c>
      <c r="BA27" s="69">
        <v>221.21154200000001</v>
      </c>
      <c r="BB27" s="69">
        <v>208.84814286</v>
      </c>
      <c r="BC27" s="69">
        <v>201.91408967999999</v>
      </c>
      <c r="BD27" s="320">
        <v>203.7193</v>
      </c>
      <c r="BE27" s="320">
        <v>203.10810000000001</v>
      </c>
      <c r="BF27" s="320">
        <v>196.64230000000001</v>
      </c>
      <c r="BG27" s="320">
        <v>197.85120000000001</v>
      </c>
      <c r="BH27" s="320">
        <v>191.9521</v>
      </c>
      <c r="BI27" s="320">
        <v>201.03110000000001</v>
      </c>
      <c r="BJ27" s="320">
        <v>209.935</v>
      </c>
      <c r="BK27" s="320">
        <v>220.74600000000001</v>
      </c>
      <c r="BL27" s="320">
        <v>218.71510000000001</v>
      </c>
      <c r="BM27" s="320">
        <v>211.60290000000001</v>
      </c>
      <c r="BN27" s="320">
        <v>211.96019999999999</v>
      </c>
      <c r="BO27" s="320">
        <v>212.803</v>
      </c>
      <c r="BP27" s="320">
        <v>212.78270000000001</v>
      </c>
      <c r="BQ27" s="320">
        <v>208.90639999999999</v>
      </c>
      <c r="BR27" s="320">
        <v>202.47120000000001</v>
      </c>
      <c r="BS27" s="320">
        <v>202.9179</v>
      </c>
      <c r="BT27" s="320">
        <v>198.77340000000001</v>
      </c>
      <c r="BU27" s="320">
        <v>204.32060000000001</v>
      </c>
      <c r="BV27" s="320">
        <v>214.49350000000001</v>
      </c>
    </row>
    <row r="28" spans="1:74" s="267" customFormat="1" ht="12" customHeight="1" x14ac:dyDescent="0.25">
      <c r="A28" s="1"/>
      <c r="B28" s="745" t="s">
        <v>808</v>
      </c>
      <c r="C28" s="737"/>
      <c r="D28" s="737"/>
      <c r="E28" s="737"/>
      <c r="F28" s="737"/>
      <c r="G28" s="737"/>
      <c r="H28" s="737"/>
      <c r="I28" s="737"/>
      <c r="J28" s="737"/>
      <c r="K28" s="737"/>
      <c r="L28" s="737"/>
      <c r="M28" s="737"/>
      <c r="N28" s="737"/>
      <c r="O28" s="737"/>
      <c r="P28" s="737"/>
      <c r="Q28" s="737"/>
      <c r="AY28" s="478"/>
      <c r="AZ28" s="478"/>
      <c r="BA28" s="478"/>
      <c r="BB28" s="478"/>
      <c r="BC28" s="478"/>
      <c r="BD28" s="478"/>
      <c r="BE28" s="478"/>
      <c r="BF28" s="478"/>
      <c r="BG28" s="478"/>
      <c r="BH28" s="478"/>
      <c r="BI28" s="478"/>
      <c r="BJ28" s="478"/>
    </row>
    <row r="29" spans="1:74" s="403" customFormat="1" ht="12" customHeight="1" x14ac:dyDescent="0.25">
      <c r="A29" s="402"/>
      <c r="B29" s="763" t="str">
        <f>"Notes: "&amp;"EIA completed modeling and analysis for this report on " &amp;Dates!D2&amp;"."</f>
        <v>Notes: EIA completed modeling and analysis for this report on Thursday June 2, 2022.</v>
      </c>
      <c r="C29" s="762"/>
      <c r="D29" s="762"/>
      <c r="E29" s="762"/>
      <c r="F29" s="762"/>
      <c r="G29" s="762"/>
      <c r="H29" s="762"/>
      <c r="I29" s="762"/>
      <c r="J29" s="762"/>
      <c r="K29" s="762"/>
      <c r="L29" s="762"/>
      <c r="M29" s="762"/>
      <c r="N29" s="762"/>
      <c r="O29" s="762"/>
      <c r="P29" s="762"/>
      <c r="Q29" s="762"/>
      <c r="AY29" s="479"/>
      <c r="AZ29" s="479"/>
      <c r="BA29" s="479"/>
      <c r="BB29" s="479"/>
      <c r="BC29" s="479"/>
      <c r="BD29" s="479"/>
      <c r="BE29" s="479"/>
      <c r="BF29" s="479"/>
      <c r="BG29" s="479"/>
      <c r="BH29" s="479"/>
      <c r="BI29" s="479"/>
      <c r="BJ29" s="479"/>
    </row>
    <row r="30" spans="1:74" s="403" customFormat="1" ht="12" customHeight="1" x14ac:dyDescent="0.25">
      <c r="A30" s="402"/>
      <c r="B30" s="763" t="s">
        <v>351</v>
      </c>
      <c r="C30" s="762"/>
      <c r="D30" s="762"/>
      <c r="E30" s="762"/>
      <c r="F30" s="762"/>
      <c r="G30" s="762"/>
      <c r="H30" s="762"/>
      <c r="I30" s="762"/>
      <c r="J30" s="762"/>
      <c r="K30" s="762"/>
      <c r="L30" s="762"/>
      <c r="M30" s="762"/>
      <c r="N30" s="762"/>
      <c r="O30" s="762"/>
      <c r="P30" s="762"/>
      <c r="Q30" s="762"/>
      <c r="AY30" s="479"/>
      <c r="AZ30" s="479"/>
      <c r="BA30" s="479"/>
      <c r="BB30" s="479"/>
      <c r="BC30" s="479"/>
      <c r="BD30" s="479"/>
      <c r="BE30" s="479"/>
      <c r="BF30" s="479"/>
      <c r="BG30" s="479"/>
      <c r="BH30" s="479"/>
      <c r="BI30" s="479"/>
      <c r="BJ30" s="479"/>
    </row>
    <row r="31" spans="1:74" s="267" customFormat="1" ht="12" customHeight="1" x14ac:dyDescent="0.25">
      <c r="A31" s="1"/>
      <c r="B31" s="746" t="s">
        <v>127</v>
      </c>
      <c r="C31" s="737"/>
      <c r="D31" s="737"/>
      <c r="E31" s="737"/>
      <c r="F31" s="737"/>
      <c r="G31" s="737"/>
      <c r="H31" s="737"/>
      <c r="I31" s="737"/>
      <c r="J31" s="737"/>
      <c r="K31" s="737"/>
      <c r="L31" s="737"/>
      <c r="M31" s="737"/>
      <c r="N31" s="737"/>
      <c r="O31" s="737"/>
      <c r="P31" s="737"/>
      <c r="Q31" s="737"/>
      <c r="AY31" s="478"/>
      <c r="AZ31" s="478"/>
      <c r="BA31" s="478"/>
      <c r="BB31" s="478"/>
      <c r="BC31" s="478"/>
      <c r="BD31" s="478"/>
      <c r="BE31" s="478"/>
      <c r="BF31" s="478"/>
      <c r="BG31" s="478"/>
      <c r="BH31" s="478"/>
      <c r="BI31" s="478"/>
      <c r="BJ31" s="478"/>
    </row>
    <row r="32" spans="1:74" s="403" customFormat="1" ht="12" customHeight="1" x14ac:dyDescent="0.25">
      <c r="A32" s="402"/>
      <c r="B32" s="758" t="s">
        <v>845</v>
      </c>
      <c r="C32" s="752"/>
      <c r="D32" s="752"/>
      <c r="E32" s="752"/>
      <c r="F32" s="752"/>
      <c r="G32" s="752"/>
      <c r="H32" s="752"/>
      <c r="I32" s="752"/>
      <c r="J32" s="752"/>
      <c r="K32" s="752"/>
      <c r="L32" s="752"/>
      <c r="M32" s="752"/>
      <c r="N32" s="752"/>
      <c r="O32" s="752"/>
      <c r="P32" s="752"/>
      <c r="Q32" s="752"/>
      <c r="AY32" s="479"/>
      <c r="AZ32" s="479"/>
      <c r="BA32" s="479"/>
      <c r="BB32" s="479"/>
      <c r="BC32" s="479"/>
      <c r="BD32" s="479"/>
      <c r="BE32" s="479"/>
      <c r="BF32" s="479"/>
      <c r="BG32" s="479"/>
      <c r="BH32" s="479"/>
      <c r="BI32" s="479"/>
      <c r="BJ32" s="479"/>
    </row>
    <row r="33" spans="1:74" s="403" customFormat="1" ht="12" customHeight="1" x14ac:dyDescent="0.25">
      <c r="A33" s="402"/>
      <c r="B33" s="793" t="s">
        <v>846</v>
      </c>
      <c r="C33" s="752"/>
      <c r="D33" s="752"/>
      <c r="E33" s="752"/>
      <c r="F33" s="752"/>
      <c r="G33" s="752"/>
      <c r="H33" s="752"/>
      <c r="I33" s="752"/>
      <c r="J33" s="752"/>
      <c r="K33" s="752"/>
      <c r="L33" s="752"/>
      <c r="M33" s="752"/>
      <c r="N33" s="752"/>
      <c r="O33" s="752"/>
      <c r="P33" s="752"/>
      <c r="Q33" s="752"/>
      <c r="AY33" s="479"/>
      <c r="AZ33" s="479"/>
      <c r="BA33" s="479"/>
      <c r="BB33" s="479"/>
      <c r="BC33" s="479"/>
      <c r="BD33" s="479"/>
      <c r="BE33" s="479"/>
      <c r="BF33" s="479"/>
      <c r="BG33" s="479"/>
      <c r="BH33" s="479"/>
      <c r="BI33" s="479"/>
      <c r="BJ33" s="479"/>
    </row>
    <row r="34" spans="1:74" s="403" customFormat="1" ht="12" customHeight="1" x14ac:dyDescent="0.25">
      <c r="A34" s="402"/>
      <c r="B34" s="756" t="s">
        <v>848</v>
      </c>
      <c r="C34" s="755"/>
      <c r="D34" s="755"/>
      <c r="E34" s="755"/>
      <c r="F34" s="755"/>
      <c r="G34" s="755"/>
      <c r="H34" s="755"/>
      <c r="I34" s="755"/>
      <c r="J34" s="755"/>
      <c r="K34" s="755"/>
      <c r="L34" s="755"/>
      <c r="M34" s="755"/>
      <c r="N34" s="755"/>
      <c r="O34" s="755"/>
      <c r="P34" s="755"/>
      <c r="Q34" s="752"/>
      <c r="AY34" s="479"/>
      <c r="AZ34" s="479"/>
      <c r="BA34" s="479"/>
      <c r="BB34" s="479"/>
      <c r="BC34" s="479"/>
      <c r="BD34" s="479"/>
      <c r="BE34" s="479"/>
      <c r="BF34" s="479"/>
      <c r="BG34" s="479"/>
      <c r="BH34" s="479"/>
      <c r="BI34" s="479"/>
      <c r="BJ34" s="479"/>
    </row>
    <row r="35" spans="1:74" s="403" customFormat="1" ht="12" customHeight="1" x14ac:dyDescent="0.25">
      <c r="A35" s="402"/>
      <c r="B35" s="757" t="s">
        <v>849</v>
      </c>
      <c r="C35" s="759"/>
      <c r="D35" s="759"/>
      <c r="E35" s="759"/>
      <c r="F35" s="759"/>
      <c r="G35" s="759"/>
      <c r="H35" s="759"/>
      <c r="I35" s="759"/>
      <c r="J35" s="759"/>
      <c r="K35" s="759"/>
      <c r="L35" s="759"/>
      <c r="M35" s="759"/>
      <c r="N35" s="759"/>
      <c r="O35" s="759"/>
      <c r="P35" s="759"/>
      <c r="Q35" s="752"/>
      <c r="AY35" s="479"/>
      <c r="AZ35" s="479"/>
      <c r="BA35" s="479"/>
      <c r="BB35" s="479"/>
      <c r="BC35" s="479"/>
      <c r="BD35" s="479"/>
      <c r="BE35" s="479"/>
      <c r="BF35" s="479"/>
      <c r="BG35" s="479"/>
      <c r="BH35" s="479"/>
      <c r="BI35" s="479"/>
      <c r="BJ35" s="479"/>
    </row>
    <row r="36" spans="1:74" s="403" customFormat="1" ht="12" customHeight="1" x14ac:dyDescent="0.25">
      <c r="A36" s="402"/>
      <c r="B36" s="758" t="s">
        <v>831</v>
      </c>
      <c r="C36" s="759"/>
      <c r="D36" s="759"/>
      <c r="E36" s="759"/>
      <c r="F36" s="759"/>
      <c r="G36" s="759"/>
      <c r="H36" s="759"/>
      <c r="I36" s="759"/>
      <c r="J36" s="759"/>
      <c r="K36" s="759"/>
      <c r="L36" s="759"/>
      <c r="M36" s="759"/>
      <c r="N36" s="759"/>
      <c r="O36" s="759"/>
      <c r="P36" s="759"/>
      <c r="Q36" s="752"/>
      <c r="AY36" s="479"/>
      <c r="AZ36" s="479"/>
      <c r="BA36" s="479"/>
      <c r="BB36" s="479"/>
      <c r="BC36" s="479"/>
      <c r="BD36" s="479"/>
      <c r="BE36" s="479"/>
      <c r="BF36" s="479"/>
      <c r="BG36" s="479"/>
      <c r="BH36" s="479"/>
      <c r="BI36" s="479"/>
      <c r="BJ36" s="479"/>
    </row>
    <row r="37" spans="1:74" s="404" customFormat="1" ht="12" customHeight="1" x14ac:dyDescent="0.25">
      <c r="A37" s="393"/>
      <c r="B37" s="764" t="s">
        <v>1362</v>
      </c>
      <c r="C37" s="752"/>
      <c r="D37" s="752"/>
      <c r="E37" s="752"/>
      <c r="F37" s="752"/>
      <c r="G37" s="752"/>
      <c r="H37" s="752"/>
      <c r="I37" s="752"/>
      <c r="J37" s="752"/>
      <c r="K37" s="752"/>
      <c r="L37" s="752"/>
      <c r="M37" s="752"/>
      <c r="N37" s="752"/>
      <c r="O37" s="752"/>
      <c r="P37" s="752"/>
      <c r="Q37" s="752"/>
      <c r="AY37" s="480"/>
      <c r="AZ37" s="480"/>
      <c r="BA37" s="480"/>
      <c r="BB37" s="480"/>
      <c r="BC37" s="480"/>
      <c r="BD37" s="480"/>
      <c r="BE37" s="480"/>
      <c r="BF37" s="480"/>
      <c r="BG37" s="480"/>
      <c r="BH37" s="480"/>
      <c r="BI37" s="480"/>
      <c r="BJ37" s="480"/>
    </row>
    <row r="38" spans="1:74" x14ac:dyDescent="0.2">
      <c r="BD38" s="363"/>
      <c r="BE38" s="363"/>
      <c r="BF38" s="363"/>
      <c r="BK38" s="363"/>
      <c r="BL38" s="363"/>
      <c r="BM38" s="363"/>
      <c r="BN38" s="363"/>
      <c r="BO38" s="363"/>
      <c r="BP38" s="363"/>
      <c r="BQ38" s="363"/>
      <c r="BR38" s="363"/>
      <c r="BS38" s="363"/>
      <c r="BT38" s="363"/>
      <c r="BU38" s="363"/>
      <c r="BV38" s="363"/>
    </row>
    <row r="39" spans="1:74" x14ac:dyDescent="0.2">
      <c r="BK39" s="363"/>
      <c r="BL39" s="363"/>
      <c r="BM39" s="363"/>
      <c r="BN39" s="363"/>
      <c r="BO39" s="363"/>
      <c r="BP39" s="363"/>
      <c r="BQ39" s="363"/>
      <c r="BR39" s="363"/>
      <c r="BS39" s="363"/>
      <c r="BT39" s="363"/>
      <c r="BU39" s="363"/>
      <c r="BV39" s="363"/>
    </row>
    <row r="40" spans="1:74" x14ac:dyDescent="0.2">
      <c r="BK40" s="363"/>
      <c r="BL40" s="363"/>
      <c r="BM40" s="363"/>
      <c r="BN40" s="363"/>
      <c r="BO40" s="363"/>
      <c r="BP40" s="363"/>
      <c r="BQ40" s="363"/>
      <c r="BR40" s="363"/>
      <c r="BS40" s="363"/>
      <c r="BT40" s="363"/>
      <c r="BU40" s="363"/>
      <c r="BV40" s="363"/>
    </row>
    <row r="41" spans="1:74" x14ac:dyDescent="0.2">
      <c r="BK41" s="363"/>
      <c r="BL41" s="363"/>
      <c r="BM41" s="363"/>
      <c r="BN41" s="363"/>
      <c r="BO41" s="363"/>
      <c r="BP41" s="363"/>
      <c r="BQ41" s="363"/>
      <c r="BR41" s="363"/>
      <c r="BS41" s="363"/>
      <c r="BT41" s="363"/>
      <c r="BU41" s="363"/>
      <c r="BV41" s="363"/>
    </row>
    <row r="42" spans="1:74" x14ac:dyDescent="0.2">
      <c r="BK42" s="363"/>
      <c r="BL42" s="363"/>
      <c r="BM42" s="363"/>
      <c r="BN42" s="363"/>
      <c r="BO42" s="363"/>
      <c r="BP42" s="363"/>
      <c r="BQ42" s="363"/>
      <c r="BR42" s="363"/>
      <c r="BS42" s="363"/>
      <c r="BT42" s="363"/>
      <c r="BU42" s="363"/>
      <c r="BV42" s="363"/>
    </row>
    <row r="43" spans="1:74" x14ac:dyDescent="0.2">
      <c r="BK43" s="363"/>
      <c r="BL43" s="363"/>
      <c r="BM43" s="363"/>
      <c r="BN43" s="363"/>
      <c r="BO43" s="363"/>
      <c r="BP43" s="363"/>
      <c r="BQ43" s="363"/>
      <c r="BR43" s="363"/>
      <c r="BS43" s="363"/>
      <c r="BT43" s="363"/>
      <c r="BU43" s="363"/>
      <c r="BV43" s="363"/>
    </row>
    <row r="44" spans="1:74" x14ac:dyDescent="0.2">
      <c r="BK44" s="363"/>
      <c r="BL44" s="363"/>
      <c r="BM44" s="363"/>
      <c r="BN44" s="363"/>
      <c r="BO44" s="363"/>
      <c r="BP44" s="363"/>
      <c r="BQ44" s="363"/>
      <c r="BR44" s="363"/>
      <c r="BS44" s="363"/>
      <c r="BT44" s="363"/>
      <c r="BU44" s="363"/>
      <c r="BV44" s="363"/>
    </row>
    <row r="45" spans="1:74" x14ac:dyDescent="0.2">
      <c r="BK45" s="363"/>
      <c r="BL45" s="363"/>
      <c r="BM45" s="363"/>
      <c r="BN45" s="363"/>
      <c r="BO45" s="363"/>
      <c r="BP45" s="363"/>
      <c r="BQ45" s="363"/>
      <c r="BR45" s="363"/>
      <c r="BS45" s="363"/>
      <c r="BT45" s="363"/>
      <c r="BU45" s="363"/>
      <c r="BV45" s="363"/>
    </row>
    <row r="46" spans="1:74" x14ac:dyDescent="0.2">
      <c r="BK46" s="363"/>
      <c r="BL46" s="363"/>
      <c r="BM46" s="363"/>
      <c r="BN46" s="363"/>
      <c r="BO46" s="363"/>
      <c r="BP46" s="363"/>
      <c r="BQ46" s="363"/>
      <c r="BR46" s="363"/>
      <c r="BS46" s="363"/>
      <c r="BT46" s="363"/>
      <c r="BU46" s="363"/>
      <c r="BV46" s="363"/>
    </row>
    <row r="47" spans="1:74" x14ac:dyDescent="0.2">
      <c r="BK47" s="363"/>
      <c r="BL47" s="363"/>
      <c r="BM47" s="363"/>
      <c r="BN47" s="363"/>
      <c r="BO47" s="363"/>
      <c r="BP47" s="363"/>
      <c r="BQ47" s="363"/>
      <c r="BR47" s="363"/>
      <c r="BS47" s="363"/>
      <c r="BT47" s="363"/>
      <c r="BU47" s="363"/>
      <c r="BV47" s="363"/>
    </row>
    <row r="48" spans="1:74" x14ac:dyDescent="0.2">
      <c r="BK48" s="363"/>
      <c r="BL48" s="363"/>
      <c r="BM48" s="363"/>
      <c r="BN48" s="363"/>
      <c r="BO48" s="363"/>
      <c r="BP48" s="363"/>
      <c r="BQ48" s="363"/>
      <c r="BR48" s="363"/>
      <c r="BS48" s="363"/>
      <c r="BT48" s="363"/>
      <c r="BU48" s="363"/>
      <c r="BV48" s="363"/>
    </row>
    <row r="49" spans="63:74" x14ac:dyDescent="0.2">
      <c r="BK49" s="363"/>
      <c r="BL49" s="363"/>
      <c r="BM49" s="363"/>
      <c r="BN49" s="363"/>
      <c r="BO49" s="363"/>
      <c r="BP49" s="363"/>
      <c r="BQ49" s="363"/>
      <c r="BR49" s="363"/>
      <c r="BS49" s="363"/>
      <c r="BT49" s="363"/>
      <c r="BU49" s="363"/>
      <c r="BV49" s="363"/>
    </row>
    <row r="50" spans="63:74" x14ac:dyDescent="0.2">
      <c r="BK50" s="363"/>
      <c r="BL50" s="363"/>
      <c r="BM50" s="363"/>
      <c r="BN50" s="363"/>
      <c r="BO50" s="363"/>
      <c r="BP50" s="363"/>
      <c r="BQ50" s="363"/>
      <c r="BR50" s="363"/>
      <c r="BS50" s="363"/>
      <c r="BT50" s="363"/>
      <c r="BU50" s="363"/>
      <c r="BV50" s="363"/>
    </row>
    <row r="51" spans="63:74" x14ac:dyDescent="0.2">
      <c r="BK51" s="363"/>
      <c r="BL51" s="363"/>
      <c r="BM51" s="363"/>
      <c r="BN51" s="363"/>
      <c r="BO51" s="363"/>
      <c r="BP51" s="363"/>
      <c r="BQ51" s="363"/>
      <c r="BR51" s="363"/>
      <c r="BS51" s="363"/>
      <c r="BT51" s="363"/>
      <c r="BU51" s="363"/>
      <c r="BV51" s="363"/>
    </row>
    <row r="52" spans="63:74" x14ac:dyDescent="0.2">
      <c r="BK52" s="363"/>
      <c r="BL52" s="363"/>
      <c r="BM52" s="363"/>
      <c r="BN52" s="363"/>
      <c r="BO52" s="363"/>
      <c r="BP52" s="363"/>
      <c r="BQ52" s="363"/>
      <c r="BR52" s="363"/>
      <c r="BS52" s="363"/>
      <c r="BT52" s="363"/>
      <c r="BU52" s="363"/>
      <c r="BV52" s="363"/>
    </row>
    <row r="53" spans="63:74" x14ac:dyDescent="0.2">
      <c r="BK53" s="363"/>
      <c r="BL53" s="363"/>
      <c r="BM53" s="363"/>
      <c r="BN53" s="363"/>
      <c r="BO53" s="363"/>
      <c r="BP53" s="363"/>
      <c r="BQ53" s="363"/>
      <c r="BR53" s="363"/>
      <c r="BS53" s="363"/>
      <c r="BT53" s="363"/>
      <c r="BU53" s="363"/>
      <c r="BV53" s="363"/>
    </row>
    <row r="54" spans="63:74" x14ac:dyDescent="0.2">
      <c r="BK54" s="363"/>
      <c r="BL54" s="363"/>
      <c r="BM54" s="363"/>
      <c r="BN54" s="363"/>
      <c r="BO54" s="363"/>
      <c r="BP54" s="363"/>
      <c r="BQ54" s="363"/>
      <c r="BR54" s="363"/>
      <c r="BS54" s="363"/>
      <c r="BT54" s="363"/>
      <c r="BU54" s="363"/>
      <c r="BV54" s="363"/>
    </row>
    <row r="55" spans="63:74" x14ac:dyDescent="0.2">
      <c r="BK55" s="363"/>
      <c r="BL55" s="363"/>
      <c r="BM55" s="363"/>
      <c r="BN55" s="363"/>
      <c r="BO55" s="363"/>
      <c r="BP55" s="363"/>
      <c r="BQ55" s="363"/>
      <c r="BR55" s="363"/>
      <c r="BS55" s="363"/>
      <c r="BT55" s="363"/>
      <c r="BU55" s="363"/>
      <c r="BV55" s="363"/>
    </row>
    <row r="56" spans="63:74" x14ac:dyDescent="0.2">
      <c r="BK56" s="363"/>
      <c r="BL56" s="363"/>
      <c r="BM56" s="363"/>
      <c r="BN56" s="363"/>
      <c r="BO56" s="363"/>
      <c r="BP56" s="363"/>
      <c r="BQ56" s="363"/>
      <c r="BR56" s="363"/>
      <c r="BS56" s="363"/>
      <c r="BT56" s="363"/>
      <c r="BU56" s="363"/>
      <c r="BV56" s="363"/>
    </row>
    <row r="57" spans="63:74" x14ac:dyDescent="0.2">
      <c r="BK57" s="363"/>
      <c r="BL57" s="363"/>
      <c r="BM57" s="363"/>
      <c r="BN57" s="363"/>
      <c r="BO57" s="363"/>
      <c r="BP57" s="363"/>
      <c r="BQ57" s="363"/>
      <c r="BR57" s="363"/>
      <c r="BS57" s="363"/>
      <c r="BT57" s="363"/>
      <c r="BU57" s="363"/>
      <c r="BV57" s="363"/>
    </row>
    <row r="58" spans="63:74" x14ac:dyDescent="0.2">
      <c r="BK58" s="363"/>
      <c r="BL58" s="363"/>
      <c r="BM58" s="363"/>
      <c r="BN58" s="363"/>
      <c r="BO58" s="363"/>
      <c r="BP58" s="363"/>
      <c r="BQ58" s="363"/>
      <c r="BR58" s="363"/>
      <c r="BS58" s="363"/>
      <c r="BT58" s="363"/>
      <c r="BU58" s="363"/>
      <c r="BV58" s="363"/>
    </row>
    <row r="59" spans="63:74" x14ac:dyDescent="0.2">
      <c r="BK59" s="363"/>
      <c r="BL59" s="363"/>
      <c r="BM59" s="363"/>
      <c r="BN59" s="363"/>
      <c r="BO59" s="363"/>
      <c r="BP59" s="363"/>
      <c r="BQ59" s="363"/>
      <c r="BR59" s="363"/>
      <c r="BS59" s="363"/>
      <c r="BT59" s="363"/>
      <c r="BU59" s="363"/>
      <c r="BV59" s="363"/>
    </row>
    <row r="60" spans="63:74" x14ac:dyDescent="0.2">
      <c r="BK60" s="363"/>
      <c r="BL60" s="363"/>
      <c r="BM60" s="363"/>
      <c r="BN60" s="363"/>
      <c r="BO60" s="363"/>
      <c r="BP60" s="363"/>
      <c r="BQ60" s="363"/>
      <c r="BR60" s="363"/>
      <c r="BS60" s="363"/>
      <c r="BT60" s="363"/>
      <c r="BU60" s="363"/>
      <c r="BV60" s="363"/>
    </row>
    <row r="61" spans="63:74" x14ac:dyDescent="0.2">
      <c r="BK61" s="363"/>
      <c r="BL61" s="363"/>
      <c r="BM61" s="363"/>
      <c r="BN61" s="363"/>
      <c r="BO61" s="363"/>
      <c r="BP61" s="363"/>
      <c r="BQ61" s="363"/>
      <c r="BR61" s="363"/>
      <c r="BS61" s="363"/>
      <c r="BT61" s="363"/>
      <c r="BU61" s="363"/>
      <c r="BV61" s="363"/>
    </row>
    <row r="62" spans="63:74" x14ac:dyDescent="0.2">
      <c r="BK62" s="363"/>
      <c r="BL62" s="363"/>
      <c r="BM62" s="363"/>
      <c r="BN62" s="363"/>
      <c r="BO62" s="363"/>
      <c r="BP62" s="363"/>
      <c r="BQ62" s="363"/>
      <c r="BR62" s="363"/>
      <c r="BS62" s="363"/>
      <c r="BT62" s="363"/>
      <c r="BU62" s="363"/>
      <c r="BV62" s="363"/>
    </row>
    <row r="63" spans="63:74" x14ac:dyDescent="0.2">
      <c r="BK63" s="363"/>
      <c r="BL63" s="363"/>
      <c r="BM63" s="363"/>
      <c r="BN63" s="363"/>
      <c r="BO63" s="363"/>
      <c r="BP63" s="363"/>
      <c r="BQ63" s="363"/>
      <c r="BR63" s="363"/>
      <c r="BS63" s="363"/>
      <c r="BT63" s="363"/>
      <c r="BU63" s="363"/>
      <c r="BV63" s="363"/>
    </row>
    <row r="64" spans="63:74" x14ac:dyDescent="0.2">
      <c r="BK64" s="363"/>
      <c r="BL64" s="363"/>
      <c r="BM64" s="363"/>
      <c r="BN64" s="363"/>
      <c r="BO64" s="363"/>
      <c r="BP64" s="363"/>
      <c r="BQ64" s="363"/>
      <c r="BR64" s="363"/>
      <c r="BS64" s="363"/>
      <c r="BT64" s="363"/>
      <c r="BU64" s="363"/>
      <c r="BV64" s="363"/>
    </row>
    <row r="65" spans="63:74" x14ac:dyDescent="0.2">
      <c r="BK65" s="363"/>
      <c r="BL65" s="363"/>
      <c r="BM65" s="363"/>
      <c r="BN65" s="363"/>
      <c r="BO65" s="363"/>
      <c r="BP65" s="363"/>
      <c r="BQ65" s="363"/>
      <c r="BR65" s="363"/>
      <c r="BS65" s="363"/>
      <c r="BT65" s="363"/>
      <c r="BU65" s="363"/>
      <c r="BV65" s="363"/>
    </row>
    <row r="66" spans="63:74" x14ac:dyDescent="0.2">
      <c r="BK66" s="363"/>
      <c r="BL66" s="363"/>
      <c r="BM66" s="363"/>
      <c r="BN66" s="363"/>
      <c r="BO66" s="363"/>
      <c r="BP66" s="363"/>
      <c r="BQ66" s="363"/>
      <c r="BR66" s="363"/>
      <c r="BS66" s="363"/>
      <c r="BT66" s="363"/>
      <c r="BU66" s="363"/>
      <c r="BV66" s="363"/>
    </row>
    <row r="67" spans="63:74" x14ac:dyDescent="0.2">
      <c r="BK67" s="363"/>
      <c r="BL67" s="363"/>
      <c r="BM67" s="363"/>
      <c r="BN67" s="363"/>
      <c r="BO67" s="363"/>
      <c r="BP67" s="363"/>
      <c r="BQ67" s="363"/>
      <c r="BR67" s="363"/>
      <c r="BS67" s="363"/>
      <c r="BT67" s="363"/>
      <c r="BU67" s="363"/>
      <c r="BV67" s="363"/>
    </row>
    <row r="68" spans="63:74" x14ac:dyDescent="0.2">
      <c r="BK68" s="363"/>
      <c r="BL68" s="363"/>
      <c r="BM68" s="363"/>
      <c r="BN68" s="363"/>
      <c r="BO68" s="363"/>
      <c r="BP68" s="363"/>
      <c r="BQ68" s="363"/>
      <c r="BR68" s="363"/>
      <c r="BS68" s="363"/>
      <c r="BT68" s="363"/>
      <c r="BU68" s="363"/>
      <c r="BV68" s="363"/>
    </row>
    <row r="69" spans="63:74" x14ac:dyDescent="0.2">
      <c r="BK69" s="363"/>
      <c r="BL69" s="363"/>
      <c r="BM69" s="363"/>
      <c r="BN69" s="363"/>
      <c r="BO69" s="363"/>
      <c r="BP69" s="363"/>
      <c r="BQ69" s="363"/>
      <c r="BR69" s="363"/>
      <c r="BS69" s="363"/>
      <c r="BT69" s="363"/>
      <c r="BU69" s="363"/>
      <c r="BV69" s="363"/>
    </row>
    <row r="70" spans="63:74" x14ac:dyDescent="0.2">
      <c r="BK70" s="363"/>
      <c r="BL70" s="363"/>
      <c r="BM70" s="363"/>
      <c r="BN70" s="363"/>
      <c r="BO70" s="363"/>
      <c r="BP70" s="363"/>
      <c r="BQ70" s="363"/>
      <c r="BR70" s="363"/>
      <c r="BS70" s="363"/>
      <c r="BT70" s="363"/>
      <c r="BU70" s="363"/>
      <c r="BV70" s="363"/>
    </row>
    <row r="71" spans="63:74" x14ac:dyDescent="0.2">
      <c r="BK71" s="363"/>
      <c r="BL71" s="363"/>
      <c r="BM71" s="363"/>
      <c r="BN71" s="363"/>
      <c r="BO71" s="363"/>
      <c r="BP71" s="363"/>
      <c r="BQ71" s="363"/>
      <c r="BR71" s="363"/>
      <c r="BS71" s="363"/>
      <c r="BT71" s="363"/>
      <c r="BU71" s="363"/>
      <c r="BV71" s="363"/>
    </row>
    <row r="72" spans="63:74" x14ac:dyDescent="0.2">
      <c r="BK72" s="363"/>
      <c r="BL72" s="363"/>
      <c r="BM72" s="363"/>
      <c r="BN72" s="363"/>
      <c r="BO72" s="363"/>
      <c r="BP72" s="363"/>
      <c r="BQ72" s="363"/>
      <c r="BR72" s="363"/>
      <c r="BS72" s="363"/>
      <c r="BT72" s="363"/>
      <c r="BU72" s="363"/>
      <c r="BV72" s="363"/>
    </row>
    <row r="73" spans="63:74" x14ac:dyDescent="0.2">
      <c r="BK73" s="363"/>
      <c r="BL73" s="363"/>
      <c r="BM73" s="363"/>
      <c r="BN73" s="363"/>
      <c r="BO73" s="363"/>
      <c r="BP73" s="363"/>
      <c r="BQ73" s="363"/>
      <c r="BR73" s="363"/>
      <c r="BS73" s="363"/>
      <c r="BT73" s="363"/>
      <c r="BU73" s="363"/>
      <c r="BV73" s="363"/>
    </row>
    <row r="74" spans="63:74" x14ac:dyDescent="0.2">
      <c r="BK74" s="363"/>
      <c r="BL74" s="363"/>
      <c r="BM74" s="363"/>
      <c r="BN74" s="363"/>
      <c r="BO74" s="363"/>
      <c r="BP74" s="363"/>
      <c r="BQ74" s="363"/>
      <c r="BR74" s="363"/>
      <c r="BS74" s="363"/>
      <c r="BT74" s="363"/>
      <c r="BU74" s="363"/>
      <c r="BV74" s="363"/>
    </row>
    <row r="75" spans="63:74" x14ac:dyDescent="0.2">
      <c r="BK75" s="363"/>
      <c r="BL75" s="363"/>
      <c r="BM75" s="363"/>
      <c r="BN75" s="363"/>
      <c r="BO75" s="363"/>
      <c r="BP75" s="363"/>
      <c r="BQ75" s="363"/>
      <c r="BR75" s="363"/>
      <c r="BS75" s="363"/>
      <c r="BT75" s="363"/>
      <c r="BU75" s="363"/>
      <c r="BV75" s="363"/>
    </row>
    <row r="76" spans="63:74" x14ac:dyDescent="0.2">
      <c r="BK76" s="363"/>
      <c r="BL76" s="363"/>
      <c r="BM76" s="363"/>
      <c r="BN76" s="363"/>
      <c r="BO76" s="363"/>
      <c r="BP76" s="363"/>
      <c r="BQ76" s="363"/>
      <c r="BR76" s="363"/>
      <c r="BS76" s="363"/>
      <c r="BT76" s="363"/>
      <c r="BU76" s="363"/>
      <c r="BV76" s="363"/>
    </row>
    <row r="77" spans="63:74" x14ac:dyDescent="0.2">
      <c r="BK77" s="363"/>
      <c r="BL77" s="363"/>
      <c r="BM77" s="363"/>
      <c r="BN77" s="363"/>
      <c r="BO77" s="363"/>
      <c r="BP77" s="363"/>
      <c r="BQ77" s="363"/>
      <c r="BR77" s="363"/>
      <c r="BS77" s="363"/>
      <c r="BT77" s="363"/>
      <c r="BU77" s="363"/>
      <c r="BV77" s="363"/>
    </row>
    <row r="78" spans="63:74" x14ac:dyDescent="0.2">
      <c r="BK78" s="363"/>
      <c r="BL78" s="363"/>
      <c r="BM78" s="363"/>
      <c r="BN78" s="363"/>
      <c r="BO78" s="363"/>
      <c r="BP78" s="363"/>
      <c r="BQ78" s="363"/>
      <c r="BR78" s="363"/>
      <c r="BS78" s="363"/>
      <c r="BT78" s="363"/>
      <c r="BU78" s="363"/>
      <c r="BV78" s="363"/>
    </row>
    <row r="79" spans="63:74" x14ac:dyDescent="0.2">
      <c r="BK79" s="363"/>
      <c r="BL79" s="363"/>
      <c r="BM79" s="363"/>
      <c r="BN79" s="363"/>
      <c r="BO79" s="363"/>
      <c r="BP79" s="363"/>
      <c r="BQ79" s="363"/>
      <c r="BR79" s="363"/>
      <c r="BS79" s="363"/>
      <c r="BT79" s="363"/>
      <c r="BU79" s="363"/>
      <c r="BV79" s="363"/>
    </row>
    <row r="80" spans="63:74" x14ac:dyDescent="0.2">
      <c r="BK80" s="363"/>
      <c r="BL80" s="363"/>
      <c r="BM80" s="363"/>
      <c r="BN80" s="363"/>
      <c r="BO80" s="363"/>
      <c r="BP80" s="363"/>
      <c r="BQ80" s="363"/>
      <c r="BR80" s="363"/>
      <c r="BS80" s="363"/>
      <c r="BT80" s="363"/>
      <c r="BU80" s="363"/>
      <c r="BV80" s="363"/>
    </row>
    <row r="81" spans="63:74" x14ac:dyDescent="0.2">
      <c r="BK81" s="363"/>
      <c r="BL81" s="363"/>
      <c r="BM81" s="363"/>
      <c r="BN81" s="363"/>
      <c r="BO81" s="363"/>
      <c r="BP81" s="363"/>
      <c r="BQ81" s="363"/>
      <c r="BR81" s="363"/>
      <c r="BS81" s="363"/>
      <c r="BT81" s="363"/>
      <c r="BU81" s="363"/>
      <c r="BV81" s="363"/>
    </row>
    <row r="82" spans="63:74" x14ac:dyDescent="0.2">
      <c r="BK82" s="363"/>
      <c r="BL82" s="363"/>
      <c r="BM82" s="363"/>
      <c r="BN82" s="363"/>
      <c r="BO82" s="363"/>
      <c r="BP82" s="363"/>
      <c r="BQ82" s="363"/>
      <c r="BR82" s="363"/>
      <c r="BS82" s="363"/>
      <c r="BT82" s="363"/>
      <c r="BU82" s="363"/>
      <c r="BV82" s="363"/>
    </row>
    <row r="83" spans="63:74" x14ac:dyDescent="0.2">
      <c r="BK83" s="363"/>
      <c r="BL83" s="363"/>
      <c r="BM83" s="363"/>
      <c r="BN83" s="363"/>
      <c r="BO83" s="363"/>
      <c r="BP83" s="363"/>
      <c r="BQ83" s="363"/>
      <c r="BR83" s="363"/>
      <c r="BS83" s="363"/>
      <c r="BT83" s="363"/>
      <c r="BU83" s="363"/>
      <c r="BV83" s="363"/>
    </row>
    <row r="84" spans="63:74" x14ac:dyDescent="0.2">
      <c r="BK84" s="363"/>
      <c r="BL84" s="363"/>
      <c r="BM84" s="363"/>
      <c r="BN84" s="363"/>
      <c r="BO84" s="363"/>
      <c r="BP84" s="363"/>
      <c r="BQ84" s="363"/>
      <c r="BR84" s="363"/>
      <c r="BS84" s="363"/>
      <c r="BT84" s="363"/>
      <c r="BU84" s="363"/>
      <c r="BV84" s="363"/>
    </row>
    <row r="85" spans="63:74" x14ac:dyDescent="0.2">
      <c r="BK85" s="363"/>
      <c r="BL85" s="363"/>
      <c r="BM85" s="363"/>
      <c r="BN85" s="363"/>
      <c r="BO85" s="363"/>
      <c r="BP85" s="363"/>
      <c r="BQ85" s="363"/>
      <c r="BR85" s="363"/>
      <c r="BS85" s="363"/>
      <c r="BT85" s="363"/>
      <c r="BU85" s="363"/>
      <c r="BV85" s="363"/>
    </row>
    <row r="86" spans="63:74" x14ac:dyDescent="0.2">
      <c r="BK86" s="363"/>
      <c r="BL86" s="363"/>
      <c r="BM86" s="363"/>
      <c r="BN86" s="363"/>
      <c r="BO86" s="363"/>
      <c r="BP86" s="363"/>
      <c r="BQ86" s="363"/>
      <c r="BR86" s="363"/>
      <c r="BS86" s="363"/>
      <c r="BT86" s="363"/>
      <c r="BU86" s="363"/>
      <c r="BV86" s="363"/>
    </row>
    <row r="87" spans="63:74" x14ac:dyDescent="0.2">
      <c r="BK87" s="363"/>
      <c r="BL87" s="363"/>
      <c r="BM87" s="363"/>
      <c r="BN87" s="363"/>
      <c r="BO87" s="363"/>
      <c r="BP87" s="363"/>
      <c r="BQ87" s="363"/>
      <c r="BR87" s="363"/>
      <c r="BS87" s="363"/>
      <c r="BT87" s="363"/>
      <c r="BU87" s="363"/>
      <c r="BV87" s="363"/>
    </row>
    <row r="88" spans="63:74" x14ac:dyDescent="0.2">
      <c r="BK88" s="363"/>
      <c r="BL88" s="363"/>
      <c r="BM88" s="363"/>
      <c r="BN88" s="363"/>
      <c r="BO88" s="363"/>
      <c r="BP88" s="363"/>
      <c r="BQ88" s="363"/>
      <c r="BR88" s="363"/>
      <c r="BS88" s="363"/>
      <c r="BT88" s="363"/>
      <c r="BU88" s="363"/>
      <c r="BV88" s="363"/>
    </row>
    <row r="89" spans="63:74" x14ac:dyDescent="0.2">
      <c r="BK89" s="363"/>
      <c r="BL89" s="363"/>
      <c r="BM89" s="363"/>
      <c r="BN89" s="363"/>
      <c r="BO89" s="363"/>
      <c r="BP89" s="363"/>
      <c r="BQ89" s="363"/>
      <c r="BR89" s="363"/>
      <c r="BS89" s="363"/>
      <c r="BT89" s="363"/>
      <c r="BU89" s="363"/>
      <c r="BV89" s="363"/>
    </row>
    <row r="90" spans="63:74" x14ac:dyDescent="0.2">
      <c r="BK90" s="363"/>
      <c r="BL90" s="363"/>
      <c r="BM90" s="363"/>
      <c r="BN90" s="363"/>
      <c r="BO90" s="363"/>
      <c r="BP90" s="363"/>
      <c r="BQ90" s="363"/>
      <c r="BR90" s="363"/>
      <c r="BS90" s="363"/>
      <c r="BT90" s="363"/>
      <c r="BU90" s="363"/>
      <c r="BV90" s="363"/>
    </row>
    <row r="91" spans="63:74" x14ac:dyDescent="0.2">
      <c r="BK91" s="363"/>
      <c r="BL91" s="363"/>
      <c r="BM91" s="363"/>
      <c r="BN91" s="363"/>
      <c r="BO91" s="363"/>
      <c r="BP91" s="363"/>
      <c r="BQ91" s="363"/>
      <c r="BR91" s="363"/>
      <c r="BS91" s="363"/>
      <c r="BT91" s="363"/>
      <c r="BU91" s="363"/>
      <c r="BV91" s="363"/>
    </row>
    <row r="92" spans="63:74" x14ac:dyDescent="0.2">
      <c r="BK92" s="363"/>
      <c r="BL92" s="363"/>
      <c r="BM92" s="363"/>
      <c r="BN92" s="363"/>
      <c r="BO92" s="363"/>
      <c r="BP92" s="363"/>
      <c r="BQ92" s="363"/>
      <c r="BR92" s="363"/>
      <c r="BS92" s="363"/>
      <c r="BT92" s="363"/>
      <c r="BU92" s="363"/>
      <c r="BV92" s="363"/>
    </row>
    <row r="93" spans="63:74" x14ac:dyDescent="0.2">
      <c r="BK93" s="363"/>
      <c r="BL93" s="363"/>
      <c r="BM93" s="363"/>
      <c r="BN93" s="363"/>
      <c r="BO93" s="363"/>
      <c r="BP93" s="363"/>
      <c r="BQ93" s="363"/>
      <c r="BR93" s="363"/>
      <c r="BS93" s="363"/>
      <c r="BT93" s="363"/>
      <c r="BU93" s="363"/>
      <c r="BV93" s="363"/>
    </row>
    <row r="94" spans="63:74" x14ac:dyDescent="0.2">
      <c r="BK94" s="363"/>
      <c r="BL94" s="363"/>
      <c r="BM94" s="363"/>
      <c r="BN94" s="363"/>
      <c r="BO94" s="363"/>
      <c r="BP94" s="363"/>
      <c r="BQ94" s="363"/>
      <c r="BR94" s="363"/>
      <c r="BS94" s="363"/>
      <c r="BT94" s="363"/>
      <c r="BU94" s="363"/>
      <c r="BV94" s="363"/>
    </row>
    <row r="95" spans="63:74" x14ac:dyDescent="0.2">
      <c r="BK95" s="363"/>
      <c r="BL95" s="363"/>
      <c r="BM95" s="363"/>
      <c r="BN95" s="363"/>
      <c r="BO95" s="363"/>
      <c r="BP95" s="363"/>
      <c r="BQ95" s="363"/>
      <c r="BR95" s="363"/>
      <c r="BS95" s="363"/>
      <c r="BT95" s="363"/>
      <c r="BU95" s="363"/>
      <c r="BV95" s="363"/>
    </row>
    <row r="96" spans="63:74" x14ac:dyDescent="0.2">
      <c r="BK96" s="363"/>
      <c r="BL96" s="363"/>
      <c r="BM96" s="363"/>
      <c r="BN96" s="363"/>
      <c r="BO96" s="363"/>
      <c r="BP96" s="363"/>
      <c r="BQ96" s="363"/>
      <c r="BR96" s="363"/>
      <c r="BS96" s="363"/>
      <c r="BT96" s="363"/>
      <c r="BU96" s="363"/>
      <c r="BV96" s="363"/>
    </row>
    <row r="97" spans="63:74" x14ac:dyDescent="0.2">
      <c r="BK97" s="363"/>
      <c r="BL97" s="363"/>
      <c r="BM97" s="363"/>
      <c r="BN97" s="363"/>
      <c r="BO97" s="363"/>
      <c r="BP97" s="363"/>
      <c r="BQ97" s="363"/>
      <c r="BR97" s="363"/>
      <c r="BS97" s="363"/>
      <c r="BT97" s="363"/>
      <c r="BU97" s="363"/>
      <c r="BV97" s="363"/>
    </row>
    <row r="98" spans="63:74" x14ac:dyDescent="0.2">
      <c r="BK98" s="363"/>
      <c r="BL98" s="363"/>
      <c r="BM98" s="363"/>
      <c r="BN98" s="363"/>
      <c r="BO98" s="363"/>
      <c r="BP98" s="363"/>
      <c r="BQ98" s="363"/>
      <c r="BR98" s="363"/>
      <c r="BS98" s="363"/>
      <c r="BT98" s="363"/>
      <c r="BU98" s="363"/>
      <c r="BV98" s="363"/>
    </row>
    <row r="99" spans="63:74" x14ac:dyDescent="0.2">
      <c r="BK99" s="363"/>
      <c r="BL99" s="363"/>
      <c r="BM99" s="363"/>
      <c r="BN99" s="363"/>
      <c r="BO99" s="363"/>
      <c r="BP99" s="363"/>
      <c r="BQ99" s="363"/>
      <c r="BR99" s="363"/>
      <c r="BS99" s="363"/>
      <c r="BT99" s="363"/>
      <c r="BU99" s="363"/>
      <c r="BV99" s="363"/>
    </row>
    <row r="100" spans="63:74" x14ac:dyDescent="0.2">
      <c r="BK100" s="363"/>
      <c r="BL100" s="363"/>
      <c r="BM100" s="363"/>
      <c r="BN100" s="363"/>
      <c r="BO100" s="363"/>
      <c r="BP100" s="363"/>
      <c r="BQ100" s="363"/>
      <c r="BR100" s="363"/>
      <c r="BS100" s="363"/>
      <c r="BT100" s="363"/>
      <c r="BU100" s="363"/>
      <c r="BV100" s="363"/>
    </row>
    <row r="101" spans="63:74" x14ac:dyDescent="0.2">
      <c r="BK101" s="363"/>
      <c r="BL101" s="363"/>
      <c r="BM101" s="363"/>
      <c r="BN101" s="363"/>
      <c r="BO101" s="363"/>
      <c r="BP101" s="363"/>
      <c r="BQ101" s="363"/>
      <c r="BR101" s="363"/>
      <c r="BS101" s="363"/>
      <c r="BT101" s="363"/>
      <c r="BU101" s="363"/>
      <c r="BV101" s="363"/>
    </row>
    <row r="102" spans="63:74" x14ac:dyDescent="0.2">
      <c r="BK102" s="363"/>
      <c r="BL102" s="363"/>
      <c r="BM102" s="363"/>
      <c r="BN102" s="363"/>
      <c r="BO102" s="363"/>
      <c r="BP102" s="363"/>
      <c r="BQ102" s="363"/>
      <c r="BR102" s="363"/>
      <c r="BS102" s="363"/>
      <c r="BT102" s="363"/>
      <c r="BU102" s="363"/>
      <c r="BV102" s="363"/>
    </row>
    <row r="103" spans="63:74" x14ac:dyDescent="0.2">
      <c r="BK103" s="363"/>
      <c r="BL103" s="363"/>
      <c r="BM103" s="363"/>
      <c r="BN103" s="363"/>
      <c r="BO103" s="363"/>
      <c r="BP103" s="363"/>
      <c r="BQ103" s="363"/>
      <c r="BR103" s="363"/>
      <c r="BS103" s="363"/>
      <c r="BT103" s="363"/>
      <c r="BU103" s="363"/>
      <c r="BV103" s="363"/>
    </row>
    <row r="104" spans="63:74" x14ac:dyDescent="0.2">
      <c r="BK104" s="363"/>
      <c r="BL104" s="363"/>
      <c r="BM104" s="363"/>
      <c r="BN104" s="363"/>
      <c r="BO104" s="363"/>
      <c r="BP104" s="363"/>
      <c r="BQ104" s="363"/>
      <c r="BR104" s="363"/>
      <c r="BS104" s="363"/>
      <c r="BT104" s="363"/>
      <c r="BU104" s="363"/>
      <c r="BV104" s="363"/>
    </row>
    <row r="105" spans="63:74" x14ac:dyDescent="0.2">
      <c r="BK105" s="363"/>
      <c r="BL105" s="363"/>
      <c r="BM105" s="363"/>
      <c r="BN105" s="363"/>
      <c r="BO105" s="363"/>
      <c r="BP105" s="363"/>
      <c r="BQ105" s="363"/>
      <c r="BR105" s="363"/>
      <c r="BS105" s="363"/>
      <c r="BT105" s="363"/>
      <c r="BU105" s="363"/>
      <c r="BV105" s="363"/>
    </row>
    <row r="106" spans="63:74" x14ac:dyDescent="0.2">
      <c r="BK106" s="363"/>
      <c r="BL106" s="363"/>
      <c r="BM106" s="363"/>
      <c r="BN106" s="363"/>
      <c r="BO106" s="363"/>
      <c r="BP106" s="363"/>
      <c r="BQ106" s="363"/>
      <c r="BR106" s="363"/>
      <c r="BS106" s="363"/>
      <c r="BT106" s="363"/>
      <c r="BU106" s="363"/>
      <c r="BV106" s="363"/>
    </row>
    <row r="107" spans="63:74" x14ac:dyDescent="0.2">
      <c r="BK107" s="363"/>
      <c r="BL107" s="363"/>
      <c r="BM107" s="363"/>
      <c r="BN107" s="363"/>
      <c r="BO107" s="363"/>
      <c r="BP107" s="363"/>
      <c r="BQ107" s="363"/>
      <c r="BR107" s="363"/>
      <c r="BS107" s="363"/>
      <c r="BT107" s="363"/>
      <c r="BU107" s="363"/>
      <c r="BV107" s="363"/>
    </row>
    <row r="108" spans="63:74" x14ac:dyDescent="0.2">
      <c r="BK108" s="363"/>
      <c r="BL108" s="363"/>
      <c r="BM108" s="363"/>
      <c r="BN108" s="363"/>
      <c r="BO108" s="363"/>
      <c r="BP108" s="363"/>
      <c r="BQ108" s="363"/>
      <c r="BR108" s="363"/>
      <c r="BS108" s="363"/>
      <c r="BT108" s="363"/>
      <c r="BU108" s="363"/>
      <c r="BV108" s="363"/>
    </row>
    <row r="109" spans="63:74" x14ac:dyDescent="0.2">
      <c r="BK109" s="363"/>
      <c r="BL109" s="363"/>
      <c r="BM109" s="363"/>
      <c r="BN109" s="363"/>
      <c r="BO109" s="363"/>
      <c r="BP109" s="363"/>
      <c r="BQ109" s="363"/>
      <c r="BR109" s="363"/>
      <c r="BS109" s="363"/>
      <c r="BT109" s="363"/>
      <c r="BU109" s="363"/>
      <c r="BV109" s="363"/>
    </row>
    <row r="110" spans="63:74" x14ac:dyDescent="0.2">
      <c r="BK110" s="363"/>
      <c r="BL110" s="363"/>
      <c r="BM110" s="363"/>
      <c r="BN110" s="363"/>
      <c r="BO110" s="363"/>
      <c r="BP110" s="363"/>
      <c r="BQ110" s="363"/>
      <c r="BR110" s="363"/>
      <c r="BS110" s="363"/>
      <c r="BT110" s="363"/>
      <c r="BU110" s="363"/>
      <c r="BV110" s="363"/>
    </row>
    <row r="111" spans="63:74" x14ac:dyDescent="0.2">
      <c r="BK111" s="363"/>
      <c r="BL111" s="363"/>
      <c r="BM111" s="363"/>
      <c r="BN111" s="363"/>
      <c r="BO111" s="363"/>
      <c r="BP111" s="363"/>
      <c r="BQ111" s="363"/>
      <c r="BR111" s="363"/>
      <c r="BS111" s="363"/>
      <c r="BT111" s="363"/>
      <c r="BU111" s="363"/>
      <c r="BV111" s="363"/>
    </row>
    <row r="112" spans="63:74" x14ac:dyDescent="0.2">
      <c r="BK112" s="363"/>
      <c r="BL112" s="363"/>
      <c r="BM112" s="363"/>
      <c r="BN112" s="363"/>
      <c r="BO112" s="363"/>
      <c r="BP112" s="363"/>
      <c r="BQ112" s="363"/>
      <c r="BR112" s="363"/>
      <c r="BS112" s="363"/>
      <c r="BT112" s="363"/>
      <c r="BU112" s="363"/>
      <c r="BV112" s="363"/>
    </row>
    <row r="113" spans="63:74" x14ac:dyDescent="0.2">
      <c r="BK113" s="363"/>
      <c r="BL113" s="363"/>
      <c r="BM113" s="363"/>
      <c r="BN113" s="363"/>
      <c r="BO113" s="363"/>
      <c r="BP113" s="363"/>
      <c r="BQ113" s="363"/>
      <c r="BR113" s="363"/>
      <c r="BS113" s="363"/>
      <c r="BT113" s="363"/>
      <c r="BU113" s="363"/>
      <c r="BV113" s="363"/>
    </row>
    <row r="114" spans="63:74" x14ac:dyDescent="0.2">
      <c r="BK114" s="363"/>
      <c r="BL114" s="363"/>
      <c r="BM114" s="363"/>
      <c r="BN114" s="363"/>
      <c r="BO114" s="363"/>
      <c r="BP114" s="363"/>
      <c r="BQ114" s="363"/>
      <c r="BR114" s="363"/>
      <c r="BS114" s="363"/>
      <c r="BT114" s="363"/>
      <c r="BU114" s="363"/>
      <c r="BV114" s="363"/>
    </row>
    <row r="115" spans="63:74" x14ac:dyDescent="0.2">
      <c r="BK115" s="363"/>
      <c r="BL115" s="363"/>
      <c r="BM115" s="363"/>
      <c r="BN115" s="363"/>
      <c r="BO115" s="363"/>
      <c r="BP115" s="363"/>
      <c r="BQ115" s="363"/>
      <c r="BR115" s="363"/>
      <c r="BS115" s="363"/>
      <c r="BT115" s="363"/>
      <c r="BU115" s="363"/>
      <c r="BV115" s="363"/>
    </row>
    <row r="116" spans="63:74" x14ac:dyDescent="0.2">
      <c r="BK116" s="363"/>
      <c r="BL116" s="363"/>
      <c r="BM116" s="363"/>
      <c r="BN116" s="363"/>
      <c r="BO116" s="363"/>
      <c r="BP116" s="363"/>
      <c r="BQ116" s="363"/>
      <c r="BR116" s="363"/>
      <c r="BS116" s="363"/>
      <c r="BT116" s="363"/>
      <c r="BU116" s="363"/>
      <c r="BV116" s="363"/>
    </row>
    <row r="117" spans="63:74" x14ac:dyDescent="0.2">
      <c r="BK117" s="363"/>
      <c r="BL117" s="363"/>
      <c r="BM117" s="363"/>
      <c r="BN117" s="363"/>
      <c r="BO117" s="363"/>
      <c r="BP117" s="363"/>
      <c r="BQ117" s="363"/>
      <c r="BR117" s="363"/>
      <c r="BS117" s="363"/>
      <c r="BT117" s="363"/>
      <c r="BU117" s="363"/>
      <c r="BV117" s="363"/>
    </row>
    <row r="118" spans="63:74" x14ac:dyDescent="0.2">
      <c r="BK118" s="363"/>
      <c r="BL118" s="363"/>
      <c r="BM118" s="363"/>
      <c r="BN118" s="363"/>
      <c r="BO118" s="363"/>
      <c r="BP118" s="363"/>
      <c r="BQ118" s="363"/>
      <c r="BR118" s="363"/>
      <c r="BS118" s="363"/>
      <c r="BT118" s="363"/>
      <c r="BU118" s="363"/>
      <c r="BV118" s="363"/>
    </row>
    <row r="119" spans="63:74" x14ac:dyDescent="0.2">
      <c r="BK119" s="363"/>
      <c r="BL119" s="363"/>
      <c r="BM119" s="363"/>
      <c r="BN119" s="363"/>
      <c r="BO119" s="363"/>
      <c r="BP119" s="363"/>
      <c r="BQ119" s="363"/>
      <c r="BR119" s="363"/>
      <c r="BS119" s="363"/>
      <c r="BT119" s="363"/>
      <c r="BU119" s="363"/>
      <c r="BV119" s="363"/>
    </row>
    <row r="120" spans="63:74" x14ac:dyDescent="0.2">
      <c r="BK120" s="363"/>
      <c r="BL120" s="363"/>
      <c r="BM120" s="363"/>
      <c r="BN120" s="363"/>
      <c r="BO120" s="363"/>
      <c r="BP120" s="363"/>
      <c r="BQ120" s="363"/>
      <c r="BR120" s="363"/>
      <c r="BS120" s="363"/>
      <c r="BT120" s="363"/>
      <c r="BU120" s="363"/>
      <c r="BV120" s="363"/>
    </row>
    <row r="121" spans="63:74" x14ac:dyDescent="0.2">
      <c r="BK121" s="363"/>
      <c r="BL121" s="363"/>
      <c r="BM121" s="363"/>
      <c r="BN121" s="363"/>
      <c r="BO121" s="363"/>
      <c r="BP121" s="363"/>
      <c r="BQ121" s="363"/>
      <c r="BR121" s="363"/>
      <c r="BS121" s="363"/>
      <c r="BT121" s="363"/>
      <c r="BU121" s="363"/>
      <c r="BV121" s="363"/>
    </row>
    <row r="122" spans="63:74" x14ac:dyDescent="0.2">
      <c r="BK122" s="363"/>
      <c r="BL122" s="363"/>
      <c r="BM122" s="363"/>
      <c r="BN122" s="363"/>
      <c r="BO122" s="363"/>
      <c r="BP122" s="363"/>
      <c r="BQ122" s="363"/>
      <c r="BR122" s="363"/>
      <c r="BS122" s="363"/>
      <c r="BT122" s="363"/>
      <c r="BU122" s="363"/>
      <c r="BV122" s="363"/>
    </row>
    <row r="123" spans="63:74" x14ac:dyDescent="0.2">
      <c r="BK123" s="363"/>
      <c r="BL123" s="363"/>
      <c r="BM123" s="363"/>
      <c r="BN123" s="363"/>
      <c r="BO123" s="363"/>
      <c r="BP123" s="363"/>
      <c r="BQ123" s="363"/>
      <c r="BR123" s="363"/>
      <c r="BS123" s="363"/>
      <c r="BT123" s="363"/>
      <c r="BU123" s="363"/>
      <c r="BV123" s="363"/>
    </row>
    <row r="124" spans="63:74" x14ac:dyDescent="0.2">
      <c r="BK124" s="363"/>
      <c r="BL124" s="363"/>
      <c r="BM124" s="363"/>
      <c r="BN124" s="363"/>
      <c r="BO124" s="363"/>
      <c r="BP124" s="363"/>
      <c r="BQ124" s="363"/>
      <c r="BR124" s="363"/>
      <c r="BS124" s="363"/>
      <c r="BT124" s="363"/>
      <c r="BU124" s="363"/>
      <c r="BV124" s="363"/>
    </row>
    <row r="125" spans="63:74" x14ac:dyDescent="0.2">
      <c r="BK125" s="363"/>
      <c r="BL125" s="363"/>
      <c r="BM125" s="363"/>
      <c r="BN125" s="363"/>
      <c r="BO125" s="363"/>
      <c r="BP125" s="363"/>
      <c r="BQ125" s="363"/>
      <c r="BR125" s="363"/>
      <c r="BS125" s="363"/>
      <c r="BT125" s="363"/>
      <c r="BU125" s="363"/>
      <c r="BV125" s="363"/>
    </row>
    <row r="126" spans="63:74" x14ac:dyDescent="0.2">
      <c r="BK126" s="363"/>
      <c r="BL126" s="363"/>
      <c r="BM126" s="363"/>
      <c r="BN126" s="363"/>
      <c r="BO126" s="363"/>
      <c r="BP126" s="363"/>
      <c r="BQ126" s="363"/>
      <c r="BR126" s="363"/>
      <c r="BS126" s="363"/>
      <c r="BT126" s="363"/>
      <c r="BU126" s="363"/>
      <c r="BV126" s="363"/>
    </row>
    <row r="127" spans="63:74" x14ac:dyDescent="0.2">
      <c r="BK127" s="363"/>
      <c r="BL127" s="363"/>
      <c r="BM127" s="363"/>
      <c r="BN127" s="363"/>
      <c r="BO127" s="363"/>
      <c r="BP127" s="363"/>
      <c r="BQ127" s="363"/>
      <c r="BR127" s="363"/>
      <c r="BS127" s="363"/>
      <c r="BT127" s="363"/>
      <c r="BU127" s="363"/>
      <c r="BV127" s="363"/>
    </row>
  </sheetData>
  <mergeCells count="18">
    <mergeCell ref="BK3:BV3"/>
    <mergeCell ref="B1:AL1"/>
    <mergeCell ref="C3:N3"/>
    <mergeCell ref="O3:Z3"/>
    <mergeCell ref="AA3:AL3"/>
    <mergeCell ref="AM3:AX3"/>
    <mergeCell ref="AY3:BJ3"/>
    <mergeCell ref="B35:Q35"/>
    <mergeCell ref="B36:Q36"/>
    <mergeCell ref="B37:Q37"/>
    <mergeCell ref="A1:A2"/>
    <mergeCell ref="B28:Q28"/>
    <mergeCell ref="B32:Q32"/>
    <mergeCell ref="B33:Q33"/>
    <mergeCell ref="B31:Q31"/>
    <mergeCell ref="B34:Q34"/>
    <mergeCell ref="B29:Q29"/>
    <mergeCell ref="B30:Q30"/>
  </mergeCells>
  <phoneticPr fontId="6" type="noConversion"/>
  <hyperlinks>
    <hyperlink ref="A1:A2" location="Contents!A1" display="Table of Contents"/>
  </hyperlinks>
  <pageMargins left="0.25" right="0.25" top="0.25" bottom="0.25" header="0.5" footer="0.5"/>
  <pageSetup scale="80" orientation="portrait" horizontalDpi="300" verticalDpi="300"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syncVertical="1" syncRef="AR12" transitionEvaluation="1" transitionEntry="1" codeName="Sheet11">
    <pageSetUpPr fitToPage="1"/>
  </sheetPr>
  <dimension ref="A1:BV343"/>
  <sheetViews>
    <sheetView showGridLines="0" workbookViewId="0">
      <pane xSplit="2" ySplit="4" topLeftCell="AR12" activePane="bottomRight" state="frozen"/>
      <selection activeCell="BF1" sqref="BF1"/>
      <selection pane="topRight" activeCell="BF1" sqref="BF1"/>
      <selection pane="bottomLeft" activeCell="BF1" sqref="BF1"/>
      <selection pane="bottomRight" activeCell="B1" sqref="B1:AL1"/>
    </sheetView>
  </sheetViews>
  <sheetFormatPr defaultColWidth="9.54296875" defaultRowHeight="10.5" x14ac:dyDescent="0.25"/>
  <cols>
    <col min="1" max="1" width="14.453125" style="72" customWidth="1"/>
    <col min="2" max="2" width="38.81640625" style="72" customWidth="1"/>
    <col min="3" max="50" width="6.54296875" style="72" customWidth="1"/>
    <col min="51" max="55" width="6.54296875" style="357" customWidth="1"/>
    <col min="56" max="58" width="6.54296875" style="589" customWidth="1"/>
    <col min="59" max="62" width="6.54296875" style="357" customWidth="1"/>
    <col min="63" max="74" width="6.54296875" style="72" customWidth="1"/>
    <col min="75" max="16384" width="9.54296875" style="72"/>
  </cols>
  <sheetData>
    <row r="1" spans="1:74" ht="13.4" customHeight="1" x14ac:dyDescent="0.3">
      <c r="A1" s="734" t="s">
        <v>792</v>
      </c>
      <c r="B1" s="799" t="s">
        <v>234</v>
      </c>
      <c r="C1" s="800"/>
      <c r="D1" s="800"/>
      <c r="E1" s="800"/>
      <c r="F1" s="800"/>
      <c r="G1" s="800"/>
      <c r="H1" s="800"/>
      <c r="I1" s="800"/>
      <c r="J1" s="800"/>
      <c r="K1" s="800"/>
      <c r="L1" s="800"/>
      <c r="M1" s="800"/>
      <c r="N1" s="800"/>
      <c r="O1" s="800"/>
      <c r="P1" s="800"/>
      <c r="Q1" s="800"/>
      <c r="R1" s="800"/>
      <c r="S1" s="800"/>
      <c r="T1" s="800"/>
      <c r="U1" s="800"/>
      <c r="V1" s="800"/>
      <c r="W1" s="800"/>
      <c r="X1" s="800"/>
      <c r="Y1" s="800"/>
      <c r="Z1" s="800"/>
      <c r="AA1" s="800"/>
      <c r="AB1" s="800"/>
      <c r="AC1" s="800"/>
      <c r="AD1" s="800"/>
      <c r="AE1" s="800"/>
      <c r="AF1" s="800"/>
      <c r="AG1" s="800"/>
      <c r="AH1" s="800"/>
      <c r="AI1" s="800"/>
      <c r="AJ1" s="800"/>
      <c r="AK1" s="800"/>
      <c r="AL1" s="800"/>
      <c r="AM1" s="278"/>
    </row>
    <row r="2" spans="1:74" ht="12.5" x14ac:dyDescent="0.25">
      <c r="A2" s="735"/>
      <c r="B2" s="486" t="str">
        <f>"U.S. Energy Information Administration  |  Short-Term Energy Outlook  - "&amp;Dates!D1</f>
        <v>U.S. Energy Information Administration  |  Short-Term Energy Outlook  - June 2022</v>
      </c>
      <c r="C2" s="487"/>
      <c r="D2" s="487"/>
      <c r="E2" s="487"/>
      <c r="F2" s="487"/>
      <c r="G2" s="487"/>
      <c r="H2" s="487"/>
      <c r="I2" s="487"/>
      <c r="J2" s="487"/>
      <c r="K2" s="487"/>
      <c r="L2" s="487"/>
      <c r="M2" s="487"/>
      <c r="N2" s="487"/>
      <c r="O2" s="487"/>
      <c r="P2" s="487"/>
      <c r="Q2" s="487"/>
      <c r="R2" s="487"/>
      <c r="S2" s="487"/>
      <c r="T2" s="487"/>
      <c r="U2" s="487"/>
      <c r="V2" s="487"/>
      <c r="W2" s="487"/>
      <c r="X2" s="487"/>
      <c r="Y2" s="487"/>
      <c r="Z2" s="487"/>
      <c r="AA2" s="487"/>
      <c r="AB2" s="487"/>
      <c r="AC2" s="487"/>
      <c r="AD2" s="487"/>
      <c r="AE2" s="487"/>
      <c r="AF2" s="487"/>
      <c r="AG2" s="487"/>
      <c r="AH2" s="487"/>
      <c r="AI2" s="487"/>
      <c r="AJ2" s="487"/>
      <c r="AK2" s="487"/>
      <c r="AL2" s="487"/>
      <c r="AM2" s="278"/>
    </row>
    <row r="3" spans="1:74" s="12" customFormat="1" ht="13" x14ac:dyDescent="0.3">
      <c r="A3" s="14"/>
      <c r="B3" s="15"/>
      <c r="C3" s="738">
        <f>Dates!D3</f>
        <v>2018</v>
      </c>
      <c r="D3" s="739"/>
      <c r="E3" s="739"/>
      <c r="F3" s="739"/>
      <c r="G3" s="739"/>
      <c r="H3" s="739"/>
      <c r="I3" s="739"/>
      <c r="J3" s="739"/>
      <c r="K3" s="739"/>
      <c r="L3" s="739"/>
      <c r="M3" s="739"/>
      <c r="N3" s="740"/>
      <c r="O3" s="738">
        <f>C3+1</f>
        <v>2019</v>
      </c>
      <c r="P3" s="741"/>
      <c r="Q3" s="741"/>
      <c r="R3" s="741"/>
      <c r="S3" s="741"/>
      <c r="T3" s="741"/>
      <c r="U3" s="741"/>
      <c r="V3" s="741"/>
      <c r="W3" s="741"/>
      <c r="X3" s="739"/>
      <c r="Y3" s="739"/>
      <c r="Z3" s="740"/>
      <c r="AA3" s="742">
        <f>O3+1</f>
        <v>2020</v>
      </c>
      <c r="AB3" s="739"/>
      <c r="AC3" s="739"/>
      <c r="AD3" s="739"/>
      <c r="AE3" s="739"/>
      <c r="AF3" s="739"/>
      <c r="AG3" s="739"/>
      <c r="AH3" s="739"/>
      <c r="AI3" s="739"/>
      <c r="AJ3" s="739"/>
      <c r="AK3" s="739"/>
      <c r="AL3" s="740"/>
      <c r="AM3" s="742">
        <f>AA3+1</f>
        <v>2021</v>
      </c>
      <c r="AN3" s="739"/>
      <c r="AO3" s="739"/>
      <c r="AP3" s="739"/>
      <c r="AQ3" s="739"/>
      <c r="AR3" s="739"/>
      <c r="AS3" s="739"/>
      <c r="AT3" s="739"/>
      <c r="AU3" s="739"/>
      <c r="AV3" s="739"/>
      <c r="AW3" s="739"/>
      <c r="AX3" s="740"/>
      <c r="AY3" s="742">
        <f>AM3+1</f>
        <v>2022</v>
      </c>
      <c r="AZ3" s="743"/>
      <c r="BA3" s="743"/>
      <c r="BB3" s="743"/>
      <c r="BC3" s="743"/>
      <c r="BD3" s="743"/>
      <c r="BE3" s="743"/>
      <c r="BF3" s="743"/>
      <c r="BG3" s="743"/>
      <c r="BH3" s="743"/>
      <c r="BI3" s="743"/>
      <c r="BJ3" s="744"/>
      <c r="BK3" s="742">
        <f>AY3+1</f>
        <v>2023</v>
      </c>
      <c r="BL3" s="739"/>
      <c r="BM3" s="739"/>
      <c r="BN3" s="739"/>
      <c r="BO3" s="739"/>
      <c r="BP3" s="739"/>
      <c r="BQ3" s="739"/>
      <c r="BR3" s="739"/>
      <c r="BS3" s="739"/>
      <c r="BT3" s="739"/>
      <c r="BU3" s="739"/>
      <c r="BV3" s="740"/>
    </row>
    <row r="4" spans="1:74" s="12" customFormat="1" x14ac:dyDescent="0.25">
      <c r="A4" s="16"/>
      <c r="B4" s="17"/>
      <c r="C4" s="18" t="s">
        <v>470</v>
      </c>
      <c r="D4" s="18" t="s">
        <v>471</v>
      </c>
      <c r="E4" s="18" t="s">
        <v>472</v>
      </c>
      <c r="F4" s="18" t="s">
        <v>473</v>
      </c>
      <c r="G4" s="18" t="s">
        <v>474</v>
      </c>
      <c r="H4" s="18" t="s">
        <v>475</v>
      </c>
      <c r="I4" s="18" t="s">
        <v>476</v>
      </c>
      <c r="J4" s="18" t="s">
        <v>477</v>
      </c>
      <c r="K4" s="18" t="s">
        <v>478</v>
      </c>
      <c r="L4" s="18" t="s">
        <v>479</v>
      </c>
      <c r="M4" s="18" t="s">
        <v>480</v>
      </c>
      <c r="N4" s="18" t="s">
        <v>481</v>
      </c>
      <c r="O4" s="18" t="s">
        <v>470</v>
      </c>
      <c r="P4" s="18" t="s">
        <v>471</v>
      </c>
      <c r="Q4" s="18" t="s">
        <v>472</v>
      </c>
      <c r="R4" s="18" t="s">
        <v>473</v>
      </c>
      <c r="S4" s="18" t="s">
        <v>474</v>
      </c>
      <c r="T4" s="18" t="s">
        <v>475</v>
      </c>
      <c r="U4" s="18" t="s">
        <v>476</v>
      </c>
      <c r="V4" s="18" t="s">
        <v>477</v>
      </c>
      <c r="W4" s="18" t="s">
        <v>478</v>
      </c>
      <c r="X4" s="18" t="s">
        <v>479</v>
      </c>
      <c r="Y4" s="18" t="s">
        <v>480</v>
      </c>
      <c r="Z4" s="18" t="s">
        <v>481</v>
      </c>
      <c r="AA4" s="18" t="s">
        <v>470</v>
      </c>
      <c r="AB4" s="18" t="s">
        <v>471</v>
      </c>
      <c r="AC4" s="18" t="s">
        <v>472</v>
      </c>
      <c r="AD4" s="18" t="s">
        <v>473</v>
      </c>
      <c r="AE4" s="18" t="s">
        <v>474</v>
      </c>
      <c r="AF4" s="18" t="s">
        <v>475</v>
      </c>
      <c r="AG4" s="18" t="s">
        <v>476</v>
      </c>
      <c r="AH4" s="18" t="s">
        <v>477</v>
      </c>
      <c r="AI4" s="18" t="s">
        <v>478</v>
      </c>
      <c r="AJ4" s="18" t="s">
        <v>479</v>
      </c>
      <c r="AK4" s="18" t="s">
        <v>480</v>
      </c>
      <c r="AL4" s="18" t="s">
        <v>481</v>
      </c>
      <c r="AM4" s="18" t="s">
        <v>470</v>
      </c>
      <c r="AN4" s="18" t="s">
        <v>471</v>
      </c>
      <c r="AO4" s="18" t="s">
        <v>472</v>
      </c>
      <c r="AP4" s="18" t="s">
        <v>473</v>
      </c>
      <c r="AQ4" s="18" t="s">
        <v>474</v>
      </c>
      <c r="AR4" s="18" t="s">
        <v>475</v>
      </c>
      <c r="AS4" s="18" t="s">
        <v>476</v>
      </c>
      <c r="AT4" s="18" t="s">
        <v>477</v>
      </c>
      <c r="AU4" s="18" t="s">
        <v>478</v>
      </c>
      <c r="AV4" s="18" t="s">
        <v>479</v>
      </c>
      <c r="AW4" s="18" t="s">
        <v>480</v>
      </c>
      <c r="AX4" s="18" t="s">
        <v>481</v>
      </c>
      <c r="AY4" s="18" t="s">
        <v>470</v>
      </c>
      <c r="AZ4" s="18" t="s">
        <v>471</v>
      </c>
      <c r="BA4" s="18" t="s">
        <v>472</v>
      </c>
      <c r="BB4" s="18" t="s">
        <v>473</v>
      </c>
      <c r="BC4" s="18" t="s">
        <v>474</v>
      </c>
      <c r="BD4" s="18" t="s">
        <v>475</v>
      </c>
      <c r="BE4" s="18" t="s">
        <v>476</v>
      </c>
      <c r="BF4" s="18" t="s">
        <v>477</v>
      </c>
      <c r="BG4" s="18" t="s">
        <v>478</v>
      </c>
      <c r="BH4" s="18" t="s">
        <v>479</v>
      </c>
      <c r="BI4" s="18" t="s">
        <v>480</v>
      </c>
      <c r="BJ4" s="18" t="s">
        <v>481</v>
      </c>
      <c r="BK4" s="18" t="s">
        <v>470</v>
      </c>
      <c r="BL4" s="18" t="s">
        <v>471</v>
      </c>
      <c r="BM4" s="18" t="s">
        <v>472</v>
      </c>
      <c r="BN4" s="18" t="s">
        <v>473</v>
      </c>
      <c r="BO4" s="18" t="s">
        <v>474</v>
      </c>
      <c r="BP4" s="18" t="s">
        <v>475</v>
      </c>
      <c r="BQ4" s="18" t="s">
        <v>476</v>
      </c>
      <c r="BR4" s="18" t="s">
        <v>477</v>
      </c>
      <c r="BS4" s="18" t="s">
        <v>478</v>
      </c>
      <c r="BT4" s="18" t="s">
        <v>479</v>
      </c>
      <c r="BU4" s="18" t="s">
        <v>480</v>
      </c>
      <c r="BV4" s="18" t="s">
        <v>481</v>
      </c>
    </row>
    <row r="5" spans="1:74" ht="11.15" customHeight="1" x14ac:dyDescent="0.25">
      <c r="A5" s="73"/>
      <c r="B5" s="74" t="s">
        <v>776</v>
      </c>
      <c r="C5" s="75"/>
      <c r="D5" s="75"/>
      <c r="E5" s="75"/>
      <c r="F5" s="75"/>
      <c r="G5" s="75"/>
      <c r="H5" s="75"/>
      <c r="I5" s="75"/>
      <c r="J5" s="75"/>
      <c r="K5" s="75"/>
      <c r="L5" s="75"/>
      <c r="M5" s="75"/>
      <c r="N5" s="75"/>
      <c r="O5" s="75"/>
      <c r="P5" s="75"/>
      <c r="Q5" s="75"/>
      <c r="R5" s="75"/>
      <c r="S5" s="75"/>
      <c r="T5" s="75"/>
      <c r="U5" s="75"/>
      <c r="V5" s="75"/>
      <c r="W5" s="75"/>
      <c r="X5" s="75"/>
      <c r="Y5" s="75"/>
      <c r="Z5" s="75"/>
      <c r="AA5" s="75"/>
      <c r="AB5" s="75"/>
      <c r="AC5" s="75"/>
      <c r="AD5" s="75"/>
      <c r="AE5" s="75"/>
      <c r="AF5" s="75"/>
      <c r="AG5" s="75"/>
      <c r="AH5" s="75"/>
      <c r="AI5" s="75"/>
      <c r="AJ5" s="75"/>
      <c r="AK5" s="75"/>
      <c r="AL5" s="75"/>
      <c r="AM5" s="75"/>
      <c r="AN5" s="75"/>
      <c r="AO5" s="75"/>
      <c r="AP5" s="75"/>
      <c r="AQ5" s="75"/>
      <c r="AR5" s="75"/>
      <c r="AS5" s="75"/>
      <c r="AT5" s="75"/>
      <c r="AU5" s="75"/>
      <c r="AV5" s="75"/>
      <c r="AW5" s="75"/>
      <c r="AX5" s="75"/>
      <c r="AY5" s="384"/>
      <c r="AZ5" s="641"/>
      <c r="BA5" s="641"/>
      <c r="BB5" s="641"/>
      <c r="BC5" s="641"/>
      <c r="BD5" s="668"/>
      <c r="BE5" s="75"/>
      <c r="BF5" s="75"/>
      <c r="BG5" s="75"/>
      <c r="BH5" s="75"/>
      <c r="BI5" s="75"/>
      <c r="BJ5" s="384"/>
      <c r="BK5" s="384"/>
      <c r="BL5" s="384"/>
      <c r="BM5" s="384"/>
      <c r="BN5" s="384"/>
      <c r="BO5" s="384"/>
      <c r="BP5" s="384"/>
      <c r="BQ5" s="384"/>
      <c r="BR5" s="384"/>
      <c r="BS5" s="384"/>
      <c r="BT5" s="384"/>
      <c r="BU5" s="384"/>
      <c r="BV5" s="384"/>
    </row>
    <row r="6" spans="1:74" ht="11.15" customHeight="1" x14ac:dyDescent="0.25">
      <c r="A6" s="76" t="s">
        <v>770</v>
      </c>
      <c r="B6" s="182" t="s">
        <v>419</v>
      </c>
      <c r="C6" s="208">
        <v>84.461762710000002</v>
      </c>
      <c r="D6" s="208">
        <v>86.226719321000004</v>
      </c>
      <c r="E6" s="208">
        <v>87.232814774000005</v>
      </c>
      <c r="F6" s="208">
        <v>87.084702966999998</v>
      </c>
      <c r="G6" s="208">
        <v>88.086030515999994</v>
      </c>
      <c r="H6" s="208">
        <v>88.531791267000003</v>
      </c>
      <c r="I6" s="208">
        <v>90.295025742000007</v>
      </c>
      <c r="J6" s="208">
        <v>92.116134129000002</v>
      </c>
      <c r="K6" s="208">
        <v>93.627244399999995</v>
      </c>
      <c r="L6" s="208">
        <v>94.814522128999997</v>
      </c>
      <c r="M6" s="208">
        <v>96.469935899999996</v>
      </c>
      <c r="N6" s="208">
        <v>95.997219000000001</v>
      </c>
      <c r="O6" s="208">
        <v>95.962249290000003</v>
      </c>
      <c r="P6" s="208">
        <v>96.616020179000003</v>
      </c>
      <c r="Q6" s="208">
        <v>97.058319612999995</v>
      </c>
      <c r="R6" s="208">
        <v>97.528116933000007</v>
      </c>
      <c r="S6" s="208">
        <v>98.272419548000002</v>
      </c>
      <c r="T6" s="208">
        <v>98.543467000000007</v>
      </c>
      <c r="U6" s="208">
        <v>99.087025096999994</v>
      </c>
      <c r="V6" s="208">
        <v>101.49624939</v>
      </c>
      <c r="W6" s="208">
        <v>101.88451143</v>
      </c>
      <c r="X6" s="208">
        <v>102.77903241999999</v>
      </c>
      <c r="Y6" s="208">
        <v>104.46421463</v>
      </c>
      <c r="Z6" s="208">
        <v>104.34663139</v>
      </c>
      <c r="AA6" s="208">
        <v>103.03795468</v>
      </c>
      <c r="AB6" s="208">
        <v>102.91780371999999</v>
      </c>
      <c r="AC6" s="208">
        <v>103.10437761</v>
      </c>
      <c r="AD6" s="208">
        <v>100.39473583</v>
      </c>
      <c r="AE6" s="208">
        <v>94.420545451999999</v>
      </c>
      <c r="AF6" s="208">
        <v>95.766694833000003</v>
      </c>
      <c r="AG6" s="208">
        <v>97.462303805999994</v>
      </c>
      <c r="AH6" s="208">
        <v>97.147755226000001</v>
      </c>
      <c r="AI6" s="208">
        <v>97.252284500000002</v>
      </c>
      <c r="AJ6" s="208">
        <v>96.510560096999995</v>
      </c>
      <c r="AK6" s="208">
        <v>99.484282300000004</v>
      </c>
      <c r="AL6" s="208">
        <v>99.635529613000003</v>
      </c>
      <c r="AM6" s="208">
        <v>100.33393171</v>
      </c>
      <c r="AN6" s="208">
        <v>92.371726429000006</v>
      </c>
      <c r="AO6" s="208">
        <v>99.734250967999998</v>
      </c>
      <c r="AP6" s="208">
        <v>101.19347587</v>
      </c>
      <c r="AQ6" s="208">
        <v>100.97446219</v>
      </c>
      <c r="AR6" s="208">
        <v>101.20182217</v>
      </c>
      <c r="AS6" s="208">
        <v>101.64221277</v>
      </c>
      <c r="AT6" s="208">
        <v>102.34991587</v>
      </c>
      <c r="AU6" s="208">
        <v>101.66400376999999</v>
      </c>
      <c r="AV6" s="208">
        <v>103.85844326</v>
      </c>
      <c r="AW6" s="208">
        <v>105.376873</v>
      </c>
      <c r="AX6" s="208">
        <v>105.36359813</v>
      </c>
      <c r="AY6" s="208">
        <v>102.71226271</v>
      </c>
      <c r="AZ6" s="208">
        <v>101.95817486</v>
      </c>
      <c r="BA6" s="208">
        <v>103.55677729</v>
      </c>
      <c r="BB6" s="208">
        <v>103.3905</v>
      </c>
      <c r="BC6" s="208">
        <v>103.8242</v>
      </c>
      <c r="BD6" s="324">
        <v>104.16759999999999</v>
      </c>
      <c r="BE6" s="324">
        <v>104.6138</v>
      </c>
      <c r="BF6" s="324">
        <v>105.4418</v>
      </c>
      <c r="BG6" s="324">
        <v>106.0467</v>
      </c>
      <c r="BH6" s="324">
        <v>106.753</v>
      </c>
      <c r="BI6" s="324">
        <v>107.7423</v>
      </c>
      <c r="BJ6" s="324">
        <v>108.2722</v>
      </c>
      <c r="BK6" s="324">
        <v>108.45229999999999</v>
      </c>
      <c r="BL6" s="324">
        <v>108.75830000000001</v>
      </c>
      <c r="BM6" s="324">
        <v>109.2127</v>
      </c>
      <c r="BN6" s="324">
        <v>109.7847</v>
      </c>
      <c r="BO6" s="324">
        <v>110.306</v>
      </c>
      <c r="BP6" s="324">
        <v>110.7273</v>
      </c>
      <c r="BQ6" s="324">
        <v>111.0812</v>
      </c>
      <c r="BR6" s="324">
        <v>111.3901</v>
      </c>
      <c r="BS6" s="324">
        <v>111.7129</v>
      </c>
      <c r="BT6" s="324">
        <v>111.7226</v>
      </c>
      <c r="BU6" s="324">
        <v>111.8895</v>
      </c>
      <c r="BV6" s="324">
        <v>111.63420000000001</v>
      </c>
    </row>
    <row r="7" spans="1:74" ht="11.15" customHeight="1" x14ac:dyDescent="0.25">
      <c r="A7" s="76" t="s">
        <v>771</v>
      </c>
      <c r="B7" s="182" t="s">
        <v>420</v>
      </c>
      <c r="C7" s="208">
        <v>1.0024972581</v>
      </c>
      <c r="D7" s="208">
        <v>0.99018407142999998</v>
      </c>
      <c r="E7" s="208">
        <v>0.99678816129000003</v>
      </c>
      <c r="F7" s="208">
        <v>0.96358410000000005</v>
      </c>
      <c r="G7" s="208">
        <v>0.93002709676999995</v>
      </c>
      <c r="H7" s="208">
        <v>0.86816786667000001</v>
      </c>
      <c r="I7" s="208">
        <v>0.84246267742000003</v>
      </c>
      <c r="J7" s="208">
        <v>0.84280248387000001</v>
      </c>
      <c r="K7" s="208">
        <v>0.90165796666999998</v>
      </c>
      <c r="L7" s="208">
        <v>0.90972770968000005</v>
      </c>
      <c r="M7" s="208">
        <v>0.98024476667000005</v>
      </c>
      <c r="N7" s="208">
        <v>0.99763348386999995</v>
      </c>
      <c r="O7" s="208">
        <v>0.98396409676999996</v>
      </c>
      <c r="P7" s="208">
        <v>0.95457417857000004</v>
      </c>
      <c r="Q7" s="208">
        <v>0.94664041934999998</v>
      </c>
      <c r="R7" s="208">
        <v>0.96053960000000005</v>
      </c>
      <c r="S7" s="208">
        <v>0.936388</v>
      </c>
      <c r="T7" s="208">
        <v>0.89630493333000005</v>
      </c>
      <c r="U7" s="208">
        <v>0.81766583870999998</v>
      </c>
      <c r="V7" s="208">
        <v>0.73792435483999996</v>
      </c>
      <c r="W7" s="208">
        <v>0.81645160000000006</v>
      </c>
      <c r="X7" s="208">
        <v>0.88417696773999999</v>
      </c>
      <c r="Y7" s="208">
        <v>0.94185943333</v>
      </c>
      <c r="Z7" s="208">
        <v>0.95706270967999996</v>
      </c>
      <c r="AA7" s="208">
        <v>0.96833800000000003</v>
      </c>
      <c r="AB7" s="208">
        <v>0.98403575862000003</v>
      </c>
      <c r="AC7" s="208">
        <v>0.94255599999999995</v>
      </c>
      <c r="AD7" s="208">
        <v>0.91711303333000005</v>
      </c>
      <c r="AE7" s="208">
        <v>0.87342490322999999</v>
      </c>
      <c r="AF7" s="208">
        <v>0.85150939999999997</v>
      </c>
      <c r="AG7" s="208">
        <v>0.86384367742000001</v>
      </c>
      <c r="AH7" s="208">
        <v>0.86599212903</v>
      </c>
      <c r="AI7" s="208">
        <v>0.89927903333000003</v>
      </c>
      <c r="AJ7" s="208">
        <v>0.93806293547999997</v>
      </c>
      <c r="AK7" s="208">
        <v>0.98584203332999998</v>
      </c>
      <c r="AL7" s="208">
        <v>1.0052049354999999</v>
      </c>
      <c r="AM7" s="208">
        <v>1.0203924516</v>
      </c>
      <c r="AN7" s="208">
        <v>1.0130256070999999</v>
      </c>
      <c r="AO7" s="208">
        <v>1.0155147741999999</v>
      </c>
      <c r="AP7" s="208">
        <v>0.98381166666999997</v>
      </c>
      <c r="AQ7" s="208">
        <v>0.935639</v>
      </c>
      <c r="AR7" s="208">
        <v>0.92383276667000003</v>
      </c>
      <c r="AS7" s="208">
        <v>0.84774980644999998</v>
      </c>
      <c r="AT7" s="208">
        <v>0.89884848387000005</v>
      </c>
      <c r="AU7" s="208">
        <v>0.95113556666999999</v>
      </c>
      <c r="AV7" s="208">
        <v>0.98252980644999999</v>
      </c>
      <c r="AW7" s="208">
        <v>1.0245060333</v>
      </c>
      <c r="AX7" s="208">
        <v>1.0657584839000001</v>
      </c>
      <c r="AY7" s="208">
        <v>1.0601481612999999</v>
      </c>
      <c r="AZ7" s="208">
        <v>1.0719266429000001</v>
      </c>
      <c r="BA7" s="208">
        <v>1.0468293871000001</v>
      </c>
      <c r="BB7" s="208">
        <v>0.89419349999999997</v>
      </c>
      <c r="BC7" s="208">
        <v>0.78173170000000003</v>
      </c>
      <c r="BD7" s="324">
        <v>0.70674340000000002</v>
      </c>
      <c r="BE7" s="324">
        <v>0.68354139999999997</v>
      </c>
      <c r="BF7" s="324">
        <v>0.70922050000000003</v>
      </c>
      <c r="BG7" s="324">
        <v>0.80549570000000004</v>
      </c>
      <c r="BH7" s="324">
        <v>0.82881439999999995</v>
      </c>
      <c r="BI7" s="324">
        <v>0.87725750000000002</v>
      </c>
      <c r="BJ7" s="324">
        <v>0.89973219999999998</v>
      </c>
      <c r="BK7" s="324">
        <v>0.92424839999999997</v>
      </c>
      <c r="BL7" s="324">
        <v>0.93799080000000001</v>
      </c>
      <c r="BM7" s="324">
        <v>0.91980280000000003</v>
      </c>
      <c r="BN7" s="324">
        <v>0.85415300000000005</v>
      </c>
      <c r="BO7" s="324">
        <v>0.76418489999999994</v>
      </c>
      <c r="BP7" s="324">
        <v>0.71955789999999997</v>
      </c>
      <c r="BQ7" s="324">
        <v>0.68462429999999996</v>
      </c>
      <c r="BR7" s="324">
        <v>0.72515529999999995</v>
      </c>
      <c r="BS7" s="324">
        <v>0.81904730000000003</v>
      </c>
      <c r="BT7" s="324">
        <v>0.83880350000000004</v>
      </c>
      <c r="BU7" s="324">
        <v>0.91708129999999999</v>
      </c>
      <c r="BV7" s="324">
        <v>0.92644700000000002</v>
      </c>
    </row>
    <row r="8" spans="1:74" ht="11.15" customHeight="1" x14ac:dyDescent="0.25">
      <c r="A8" s="76" t="s">
        <v>774</v>
      </c>
      <c r="B8" s="182" t="s">
        <v>123</v>
      </c>
      <c r="C8" s="208">
        <v>2.4006267742</v>
      </c>
      <c r="D8" s="208">
        <v>2.5476563571000002</v>
      </c>
      <c r="E8" s="208">
        <v>2.5950064839000002</v>
      </c>
      <c r="F8" s="208">
        <v>2.4135775666999999</v>
      </c>
      <c r="G8" s="208">
        <v>2.4142367418999999</v>
      </c>
      <c r="H8" s="208">
        <v>2.5253083667</v>
      </c>
      <c r="I8" s="208">
        <v>2.8444037096999999</v>
      </c>
      <c r="J8" s="208">
        <v>3.0415423547999998</v>
      </c>
      <c r="K8" s="208">
        <v>2.8392490000000001</v>
      </c>
      <c r="L8" s="208">
        <v>2.6671358065000002</v>
      </c>
      <c r="M8" s="208">
        <v>2.8931467</v>
      </c>
      <c r="N8" s="208">
        <v>2.8560836129</v>
      </c>
      <c r="O8" s="208">
        <v>2.9078538064999999</v>
      </c>
      <c r="P8" s="208">
        <v>2.7408081786</v>
      </c>
      <c r="Q8" s="208">
        <v>2.9682854193999999</v>
      </c>
      <c r="R8" s="208">
        <v>2.9067002333</v>
      </c>
      <c r="S8" s="208">
        <v>2.8302500967999999</v>
      </c>
      <c r="T8" s="208">
        <v>2.7199797333000002</v>
      </c>
      <c r="U8" s="208">
        <v>2.1559208065000002</v>
      </c>
      <c r="V8" s="208">
        <v>2.9431219676999998</v>
      </c>
      <c r="W8" s="208">
        <v>2.8031206666999999</v>
      </c>
      <c r="X8" s="208">
        <v>2.7947197418999998</v>
      </c>
      <c r="Y8" s="208">
        <v>2.7886999000000001</v>
      </c>
      <c r="Z8" s="208">
        <v>2.8206678386999999</v>
      </c>
      <c r="AA8" s="208">
        <v>2.7764848387000001</v>
      </c>
      <c r="AB8" s="208">
        <v>2.797020931</v>
      </c>
      <c r="AC8" s="208">
        <v>2.8372427741999999</v>
      </c>
      <c r="AD8" s="208">
        <v>2.6858087667000001</v>
      </c>
      <c r="AE8" s="208">
        <v>2.0765724516000001</v>
      </c>
      <c r="AF8" s="208">
        <v>2.0742200999999998</v>
      </c>
      <c r="AG8" s="208">
        <v>2.1863874515999999</v>
      </c>
      <c r="AH8" s="208">
        <v>1.4189738064999999</v>
      </c>
      <c r="AI8" s="208">
        <v>1.6299845666999999</v>
      </c>
      <c r="AJ8" s="208">
        <v>1.248445</v>
      </c>
      <c r="AK8" s="208">
        <v>2.0165351</v>
      </c>
      <c r="AL8" s="208">
        <v>2.1640166128999998</v>
      </c>
      <c r="AM8" s="208">
        <v>2.2062401934999998</v>
      </c>
      <c r="AN8" s="208">
        <v>2.2258893929000001</v>
      </c>
      <c r="AO8" s="208">
        <v>2.3505374194000002</v>
      </c>
      <c r="AP8" s="208">
        <v>2.3232038667000001</v>
      </c>
      <c r="AQ8" s="208">
        <v>2.1819841289999999</v>
      </c>
      <c r="AR8" s="208">
        <v>2.2593131667000002</v>
      </c>
      <c r="AS8" s="208">
        <v>2.2738103548000002</v>
      </c>
      <c r="AT8" s="208">
        <v>1.9692245805999999</v>
      </c>
      <c r="AU8" s="208">
        <v>1.1834232</v>
      </c>
      <c r="AV8" s="208">
        <v>1.9716549999999999</v>
      </c>
      <c r="AW8" s="208">
        <v>2.1776477999999999</v>
      </c>
      <c r="AX8" s="208">
        <v>2.1832350967999998</v>
      </c>
      <c r="AY8" s="208">
        <v>2.1005628710000002</v>
      </c>
      <c r="AZ8" s="208">
        <v>1.9849021429</v>
      </c>
      <c r="BA8" s="208">
        <v>2.0399369032000001</v>
      </c>
      <c r="BB8" s="208">
        <v>2.2930000000000001</v>
      </c>
      <c r="BC8" s="208">
        <v>2.2149999999999999</v>
      </c>
      <c r="BD8" s="324">
        <v>2.2320000000000002</v>
      </c>
      <c r="BE8" s="324">
        <v>2.2000000000000002</v>
      </c>
      <c r="BF8" s="324">
        <v>2.1440000000000001</v>
      </c>
      <c r="BG8" s="324">
        <v>2.133</v>
      </c>
      <c r="BH8" s="324">
        <v>2.0019999999999998</v>
      </c>
      <c r="BI8" s="324">
        <v>2.2120000000000002</v>
      </c>
      <c r="BJ8" s="324">
        <v>2.2160000000000002</v>
      </c>
      <c r="BK8" s="324">
        <v>2.198</v>
      </c>
      <c r="BL8" s="324">
        <v>2.1800000000000002</v>
      </c>
      <c r="BM8" s="324">
        <v>2.1629999999999998</v>
      </c>
      <c r="BN8" s="324">
        <v>2.145</v>
      </c>
      <c r="BO8" s="324">
        <v>2.1280000000000001</v>
      </c>
      <c r="BP8" s="324">
        <v>2.08</v>
      </c>
      <c r="BQ8" s="324">
        <v>2.052</v>
      </c>
      <c r="BR8" s="324">
        <v>1.9850000000000001</v>
      </c>
      <c r="BS8" s="324">
        <v>1.9590000000000001</v>
      </c>
      <c r="BT8" s="324">
        <v>1.84</v>
      </c>
      <c r="BU8" s="324">
        <v>2.0059999999999998</v>
      </c>
      <c r="BV8" s="324">
        <v>2.008</v>
      </c>
    </row>
    <row r="9" spans="1:74" ht="11.15" customHeight="1" x14ac:dyDescent="0.25">
      <c r="A9" s="76" t="s">
        <v>775</v>
      </c>
      <c r="B9" s="182" t="s">
        <v>115</v>
      </c>
      <c r="C9" s="208">
        <v>81.058638677000005</v>
      </c>
      <c r="D9" s="208">
        <v>82.688878892999995</v>
      </c>
      <c r="E9" s="208">
        <v>83.641020128999997</v>
      </c>
      <c r="F9" s="208">
        <v>83.707541300000003</v>
      </c>
      <c r="G9" s="208">
        <v>84.741766677000001</v>
      </c>
      <c r="H9" s="208">
        <v>85.138315032999998</v>
      </c>
      <c r="I9" s="208">
        <v>86.608159354999998</v>
      </c>
      <c r="J9" s="208">
        <v>88.231789289999995</v>
      </c>
      <c r="K9" s="208">
        <v>89.886337432999994</v>
      </c>
      <c r="L9" s="208">
        <v>91.237658612999994</v>
      </c>
      <c r="M9" s="208">
        <v>92.596544433000005</v>
      </c>
      <c r="N9" s="208">
        <v>92.143501903000001</v>
      </c>
      <c r="O9" s="208">
        <v>92.070431386999999</v>
      </c>
      <c r="P9" s="208">
        <v>92.920637821</v>
      </c>
      <c r="Q9" s="208">
        <v>93.143393774000003</v>
      </c>
      <c r="R9" s="208">
        <v>93.660877099999993</v>
      </c>
      <c r="S9" s="208">
        <v>94.505781451999994</v>
      </c>
      <c r="T9" s="208">
        <v>94.927182333000005</v>
      </c>
      <c r="U9" s="208">
        <v>96.113438451999997</v>
      </c>
      <c r="V9" s="208">
        <v>97.815203065000006</v>
      </c>
      <c r="W9" s="208">
        <v>98.264939166999994</v>
      </c>
      <c r="X9" s="208">
        <v>99.100135710000004</v>
      </c>
      <c r="Y9" s="208">
        <v>100.7336553</v>
      </c>
      <c r="Z9" s="208">
        <v>100.56890084</v>
      </c>
      <c r="AA9" s="208">
        <v>99.293131838999997</v>
      </c>
      <c r="AB9" s="208">
        <v>99.136747033999995</v>
      </c>
      <c r="AC9" s="208">
        <v>99.324578838999997</v>
      </c>
      <c r="AD9" s="208">
        <v>96.791814032999994</v>
      </c>
      <c r="AE9" s="208">
        <v>91.470548097000005</v>
      </c>
      <c r="AF9" s="208">
        <v>92.840965333</v>
      </c>
      <c r="AG9" s="208">
        <v>94.412072676999998</v>
      </c>
      <c r="AH9" s="208">
        <v>94.862789289999995</v>
      </c>
      <c r="AI9" s="208">
        <v>94.723020899999995</v>
      </c>
      <c r="AJ9" s="208">
        <v>94.324052160999997</v>
      </c>
      <c r="AK9" s="208">
        <v>96.481905166999994</v>
      </c>
      <c r="AL9" s="208">
        <v>96.466308065000007</v>
      </c>
      <c r="AM9" s="208">
        <v>97.107299065000007</v>
      </c>
      <c r="AN9" s="208">
        <v>89.132811429</v>
      </c>
      <c r="AO9" s="208">
        <v>96.368198774000007</v>
      </c>
      <c r="AP9" s="208">
        <v>97.886460333000002</v>
      </c>
      <c r="AQ9" s="208">
        <v>97.856839065000003</v>
      </c>
      <c r="AR9" s="208">
        <v>98.018676232999994</v>
      </c>
      <c r="AS9" s="208">
        <v>98.520652612999996</v>
      </c>
      <c r="AT9" s="208">
        <v>99.481842806000003</v>
      </c>
      <c r="AU9" s="208">
        <v>99.529444999999996</v>
      </c>
      <c r="AV9" s="208">
        <v>100.90425845</v>
      </c>
      <c r="AW9" s="208">
        <v>102.17471917</v>
      </c>
      <c r="AX9" s="208">
        <v>102.11460455</v>
      </c>
      <c r="AY9" s="208">
        <v>99.551551677000006</v>
      </c>
      <c r="AZ9" s="208">
        <v>98.901346071000006</v>
      </c>
      <c r="BA9" s="208">
        <v>100.470011</v>
      </c>
      <c r="BB9" s="208">
        <v>100.2033</v>
      </c>
      <c r="BC9" s="208">
        <v>100.8275</v>
      </c>
      <c r="BD9" s="324">
        <v>101.2289</v>
      </c>
      <c r="BE9" s="324">
        <v>101.7303</v>
      </c>
      <c r="BF9" s="324">
        <v>102.5886</v>
      </c>
      <c r="BG9" s="324">
        <v>103.1082</v>
      </c>
      <c r="BH9" s="324">
        <v>103.9222</v>
      </c>
      <c r="BI9" s="324">
        <v>104.65300000000001</v>
      </c>
      <c r="BJ9" s="324">
        <v>105.15649999999999</v>
      </c>
      <c r="BK9" s="324">
        <v>105.3301</v>
      </c>
      <c r="BL9" s="324">
        <v>105.6403</v>
      </c>
      <c r="BM9" s="324">
        <v>106.12990000000001</v>
      </c>
      <c r="BN9" s="324">
        <v>106.7855</v>
      </c>
      <c r="BO9" s="324">
        <v>107.41379999999999</v>
      </c>
      <c r="BP9" s="324">
        <v>107.9277</v>
      </c>
      <c r="BQ9" s="324">
        <v>108.3446</v>
      </c>
      <c r="BR9" s="324">
        <v>108.6799</v>
      </c>
      <c r="BS9" s="324">
        <v>108.9349</v>
      </c>
      <c r="BT9" s="324">
        <v>109.0438</v>
      </c>
      <c r="BU9" s="324">
        <v>108.96639999999999</v>
      </c>
      <c r="BV9" s="324">
        <v>108.6998</v>
      </c>
    </row>
    <row r="10" spans="1:74" ht="11.15" customHeight="1" x14ac:dyDescent="0.25">
      <c r="A10" s="76" t="s">
        <v>528</v>
      </c>
      <c r="B10" s="182" t="s">
        <v>421</v>
      </c>
      <c r="C10" s="208">
        <v>78.743967741999995</v>
      </c>
      <c r="D10" s="208">
        <v>80.389428570999996</v>
      </c>
      <c r="E10" s="208">
        <v>81.327419355000004</v>
      </c>
      <c r="F10" s="208">
        <v>81.189333332999993</v>
      </c>
      <c r="G10" s="208">
        <v>82.122870968000001</v>
      </c>
      <c r="H10" s="208">
        <v>82.538466666999994</v>
      </c>
      <c r="I10" s="208">
        <v>84.182322580999994</v>
      </c>
      <c r="J10" s="208">
        <v>85.880161290000004</v>
      </c>
      <c r="K10" s="208">
        <v>87.288966666999997</v>
      </c>
      <c r="L10" s="208">
        <v>88.395870967999997</v>
      </c>
      <c r="M10" s="208">
        <v>89.939233333000004</v>
      </c>
      <c r="N10" s="208">
        <v>89.498516128999995</v>
      </c>
      <c r="O10" s="208">
        <v>89.253806452000006</v>
      </c>
      <c r="P10" s="208">
        <v>89.861857142999995</v>
      </c>
      <c r="Q10" s="208">
        <v>90.273258064999993</v>
      </c>
      <c r="R10" s="208">
        <v>90.7102</v>
      </c>
      <c r="S10" s="208">
        <v>91.402483871000001</v>
      </c>
      <c r="T10" s="208">
        <v>91.654566666999997</v>
      </c>
      <c r="U10" s="208">
        <v>92.160129032</v>
      </c>
      <c r="V10" s="208">
        <v>94.400935484000001</v>
      </c>
      <c r="W10" s="208">
        <v>94.762033333000005</v>
      </c>
      <c r="X10" s="208">
        <v>95.594032257999999</v>
      </c>
      <c r="Y10" s="208">
        <v>97.1614</v>
      </c>
      <c r="Z10" s="208">
        <v>97.052064516000002</v>
      </c>
      <c r="AA10" s="208">
        <v>95.304419354999993</v>
      </c>
      <c r="AB10" s="208">
        <v>95.193275861999993</v>
      </c>
      <c r="AC10" s="208">
        <v>95.365838710000006</v>
      </c>
      <c r="AD10" s="208">
        <v>92.859566666999996</v>
      </c>
      <c r="AE10" s="208">
        <v>87.333774194</v>
      </c>
      <c r="AF10" s="208">
        <v>88.578900000000004</v>
      </c>
      <c r="AG10" s="208">
        <v>90.147225805999994</v>
      </c>
      <c r="AH10" s="208">
        <v>89.856290322999996</v>
      </c>
      <c r="AI10" s="208">
        <v>89.952966666999998</v>
      </c>
      <c r="AJ10" s="208">
        <v>89.266935484000001</v>
      </c>
      <c r="AK10" s="208">
        <v>92.017466666999994</v>
      </c>
      <c r="AL10" s="208">
        <v>92.157354839000007</v>
      </c>
      <c r="AM10" s="208">
        <v>92.804806451999994</v>
      </c>
      <c r="AN10" s="208">
        <v>86.242714285999995</v>
      </c>
      <c r="AO10" s="208">
        <v>92.288612903000001</v>
      </c>
      <c r="AP10" s="208">
        <v>93.234466667000007</v>
      </c>
      <c r="AQ10" s="208">
        <v>93.012064515999995</v>
      </c>
      <c r="AR10" s="208">
        <v>93.219466667000006</v>
      </c>
      <c r="AS10" s="208">
        <v>93.687774193999999</v>
      </c>
      <c r="AT10" s="208">
        <v>94.265419355000006</v>
      </c>
      <c r="AU10" s="208">
        <v>93.618899999999996</v>
      </c>
      <c r="AV10" s="208">
        <v>95.579161290000002</v>
      </c>
      <c r="AW10" s="208">
        <v>96.997433333000004</v>
      </c>
      <c r="AX10" s="208">
        <v>97.032161290000005</v>
      </c>
      <c r="AY10" s="208">
        <v>94.816193548000001</v>
      </c>
      <c r="AZ10" s="208">
        <v>94.001714285999995</v>
      </c>
      <c r="BA10" s="208">
        <v>94.955451612999994</v>
      </c>
      <c r="BB10" s="208">
        <v>95.189170000000004</v>
      </c>
      <c r="BC10" s="208">
        <v>95.503780000000006</v>
      </c>
      <c r="BD10" s="324">
        <v>95.746650000000002</v>
      </c>
      <c r="BE10" s="324">
        <v>96.234129999999993</v>
      </c>
      <c r="BF10" s="324">
        <v>96.968459999999993</v>
      </c>
      <c r="BG10" s="324">
        <v>97.516909999999996</v>
      </c>
      <c r="BH10" s="324">
        <v>98.180880000000002</v>
      </c>
      <c r="BI10" s="324">
        <v>99.083600000000004</v>
      </c>
      <c r="BJ10" s="324">
        <v>99.570849999999993</v>
      </c>
      <c r="BK10" s="324">
        <v>99.523960000000002</v>
      </c>
      <c r="BL10" s="324">
        <v>99.946849999999998</v>
      </c>
      <c r="BM10" s="324">
        <v>100.34059999999999</v>
      </c>
      <c r="BN10" s="324">
        <v>100.8343</v>
      </c>
      <c r="BO10" s="324">
        <v>101.3424</v>
      </c>
      <c r="BP10" s="324">
        <v>101.7205</v>
      </c>
      <c r="BQ10" s="324">
        <v>102.04179999999999</v>
      </c>
      <c r="BR10" s="324">
        <v>102.33110000000001</v>
      </c>
      <c r="BS10" s="324">
        <v>102.6253</v>
      </c>
      <c r="BT10" s="324">
        <v>102.634</v>
      </c>
      <c r="BU10" s="324">
        <v>102.7882</v>
      </c>
      <c r="BV10" s="324">
        <v>102.5532</v>
      </c>
    </row>
    <row r="11" spans="1:74" ht="11.15" customHeight="1" x14ac:dyDescent="0.25">
      <c r="A11" s="562" t="s">
        <v>534</v>
      </c>
      <c r="B11" s="563" t="s">
        <v>956</v>
      </c>
      <c r="C11" s="208">
        <v>0.53676612902999998</v>
      </c>
      <c r="D11" s="208">
        <v>0.241808</v>
      </c>
      <c r="E11" s="208">
        <v>0.20879648386999999</v>
      </c>
      <c r="F11" s="208">
        <v>0.10435483332999999</v>
      </c>
      <c r="G11" s="208">
        <v>8.5581870968000004E-2</v>
      </c>
      <c r="H11" s="208">
        <v>9.6805066667000006E-2</v>
      </c>
      <c r="I11" s="208">
        <v>0.18069354838999999</v>
      </c>
      <c r="J11" s="208">
        <v>0.17655964516</v>
      </c>
      <c r="K11" s="208">
        <v>0.10514343332999999</v>
      </c>
      <c r="L11" s="208">
        <v>0.19597200000000001</v>
      </c>
      <c r="M11" s="208">
        <v>9.3486299999999994E-2</v>
      </c>
      <c r="N11" s="208">
        <v>0.47648483871000002</v>
      </c>
      <c r="O11" s="208">
        <v>0.46714570968000002</v>
      </c>
      <c r="P11" s="208">
        <v>0.26982503570999999</v>
      </c>
      <c r="Q11" s="208">
        <v>0.11287922581</v>
      </c>
      <c r="R11" s="208">
        <v>9.4732999999999998E-2</v>
      </c>
      <c r="S11" s="208">
        <v>2.7464516128999998E-4</v>
      </c>
      <c r="T11" s="208">
        <v>1.5856666667000001E-4</v>
      </c>
      <c r="U11" s="208">
        <v>9.1343193547999996E-2</v>
      </c>
      <c r="V11" s="208">
        <v>9.3083645160999998E-2</v>
      </c>
      <c r="W11" s="208">
        <v>0</v>
      </c>
      <c r="X11" s="208">
        <v>0.17846632258</v>
      </c>
      <c r="Y11" s="208">
        <v>9.2699533333000003E-2</v>
      </c>
      <c r="Z11" s="208">
        <v>0.33810451612999998</v>
      </c>
      <c r="AA11" s="208">
        <v>0.42639487097000001</v>
      </c>
      <c r="AB11" s="208">
        <v>0.19618727586000001</v>
      </c>
      <c r="AC11" s="208">
        <v>9.2252419355000004E-2</v>
      </c>
      <c r="AD11" s="208">
        <v>0.10714873333</v>
      </c>
      <c r="AE11" s="208">
        <v>9.0681387096999994E-2</v>
      </c>
      <c r="AF11" s="208">
        <v>0.1623695</v>
      </c>
      <c r="AG11" s="208">
        <v>0.13169354839</v>
      </c>
      <c r="AH11" s="208">
        <v>9.2999870967999998E-2</v>
      </c>
      <c r="AI11" s="208">
        <v>4.1354166667000002E-2</v>
      </c>
      <c r="AJ11" s="208">
        <v>2.6222580644999998E-4</v>
      </c>
      <c r="AK11" s="208">
        <v>9.4856700000000002E-2</v>
      </c>
      <c r="AL11" s="208">
        <v>0.17707838710000001</v>
      </c>
      <c r="AM11" s="208">
        <v>0.20575835483999999</v>
      </c>
      <c r="AN11" s="208">
        <v>0.20337485714</v>
      </c>
      <c r="AO11" s="208">
        <v>4.5444322581E-2</v>
      </c>
      <c r="AP11" s="208">
        <v>2.7103333333E-4</v>
      </c>
      <c r="AQ11" s="208">
        <v>5.4031225805999998E-2</v>
      </c>
      <c r="AR11" s="208">
        <v>3.7186666667000001E-4</v>
      </c>
      <c r="AS11" s="208">
        <v>5.5981774194000002E-2</v>
      </c>
      <c r="AT11" s="208">
        <v>6.9454838709999997E-4</v>
      </c>
      <c r="AU11" s="208">
        <v>4.1527399999999999E-2</v>
      </c>
      <c r="AV11" s="208">
        <v>7.7432258065000001E-4</v>
      </c>
      <c r="AW11" s="208">
        <v>5.8121266667000002E-2</v>
      </c>
      <c r="AX11" s="208">
        <v>5.2932741934999999E-2</v>
      </c>
      <c r="AY11" s="208">
        <v>0.20601670967999999</v>
      </c>
      <c r="AZ11" s="208">
        <v>0.15885139286</v>
      </c>
      <c r="BA11" s="208">
        <v>8.433583871E-2</v>
      </c>
      <c r="BB11" s="208">
        <v>0.17235723333</v>
      </c>
      <c r="BC11" s="208">
        <v>0.17722793547999999</v>
      </c>
      <c r="BD11" s="324">
        <v>0.1879007</v>
      </c>
      <c r="BE11" s="324">
        <v>0.2</v>
      </c>
      <c r="BF11" s="324">
        <v>0.25362032258</v>
      </c>
      <c r="BG11" s="324">
        <v>8.8338566667000004E-2</v>
      </c>
      <c r="BH11" s="324">
        <v>7.9250741934999994E-2</v>
      </c>
      <c r="BI11" s="324">
        <v>0.21259883332999999</v>
      </c>
      <c r="BJ11" s="324">
        <v>0.3</v>
      </c>
      <c r="BK11" s="324">
        <v>0.45</v>
      </c>
      <c r="BL11" s="324">
        <v>0.35</v>
      </c>
      <c r="BM11" s="324">
        <v>0.15</v>
      </c>
      <c r="BN11" s="324">
        <v>0.17235723333</v>
      </c>
      <c r="BO11" s="324">
        <v>0.17722793547999999</v>
      </c>
      <c r="BP11" s="324">
        <v>0.1879007</v>
      </c>
      <c r="BQ11" s="324">
        <v>0.2</v>
      </c>
      <c r="BR11" s="324">
        <v>0.25362032258</v>
      </c>
      <c r="BS11" s="324">
        <v>8.8338566667000004E-2</v>
      </c>
      <c r="BT11" s="324">
        <v>7.9250741934999994E-2</v>
      </c>
      <c r="BU11" s="324">
        <v>0.21259883332999999</v>
      </c>
      <c r="BV11" s="324">
        <v>0.3</v>
      </c>
    </row>
    <row r="12" spans="1:74" ht="11.15" customHeight="1" x14ac:dyDescent="0.25">
      <c r="A12" s="562" t="s">
        <v>957</v>
      </c>
      <c r="B12" s="563" t="s">
        <v>958</v>
      </c>
      <c r="C12" s="208">
        <v>2.3375275161000002</v>
      </c>
      <c r="D12" s="208">
        <v>2.6315650000000002</v>
      </c>
      <c r="E12" s="208">
        <v>2.9529820323</v>
      </c>
      <c r="F12" s="208">
        <v>2.8561486999999999</v>
      </c>
      <c r="G12" s="208">
        <v>3.0579658386999999</v>
      </c>
      <c r="H12" s="208">
        <v>2.4511675333</v>
      </c>
      <c r="I12" s="208">
        <v>3.1690282581</v>
      </c>
      <c r="J12" s="208">
        <v>2.9524399355000002</v>
      </c>
      <c r="K12" s="208">
        <v>2.7126836333000002</v>
      </c>
      <c r="L12" s="208">
        <v>2.8995504839000001</v>
      </c>
      <c r="M12" s="208">
        <v>3.5861690667000001</v>
      </c>
      <c r="N12" s="208">
        <v>3.9611176773999999</v>
      </c>
      <c r="O12" s="208">
        <v>4.0954016128999999</v>
      </c>
      <c r="P12" s="208">
        <v>3.6737679643000001</v>
      </c>
      <c r="Q12" s="208">
        <v>4.2198127097000002</v>
      </c>
      <c r="R12" s="208">
        <v>4.2367369666999997</v>
      </c>
      <c r="S12" s="208">
        <v>4.6745969677000003</v>
      </c>
      <c r="T12" s="208">
        <v>4.7318772999999998</v>
      </c>
      <c r="U12" s="208">
        <v>5.0601590644999996</v>
      </c>
      <c r="V12" s="208">
        <v>4.4702473225999997</v>
      </c>
      <c r="W12" s="208">
        <v>5.3424678999999999</v>
      </c>
      <c r="X12" s="208">
        <v>5.7408443548000001</v>
      </c>
      <c r="Y12" s="208">
        <v>6.3536655667000002</v>
      </c>
      <c r="Z12" s="208">
        <v>7.1176167742000001</v>
      </c>
      <c r="AA12" s="208">
        <v>8.0743546774000006</v>
      </c>
      <c r="AB12" s="208">
        <v>7.7857302413999996</v>
      </c>
      <c r="AC12" s="208">
        <v>7.8796419676999996</v>
      </c>
      <c r="AD12" s="208">
        <v>7.0155182332999999</v>
      </c>
      <c r="AE12" s="208">
        <v>5.8851030323</v>
      </c>
      <c r="AF12" s="208">
        <v>3.6333886667000002</v>
      </c>
      <c r="AG12" s="208">
        <v>3.1032271613</v>
      </c>
      <c r="AH12" s="208">
        <v>3.6277946773999998</v>
      </c>
      <c r="AI12" s="208">
        <v>5.0376011667</v>
      </c>
      <c r="AJ12" s="208">
        <v>7.1923437419000003</v>
      </c>
      <c r="AK12" s="208">
        <v>9.3560802333000002</v>
      </c>
      <c r="AL12" s="208">
        <v>9.8149261289999998</v>
      </c>
      <c r="AM12" s="208">
        <v>9.8450243547999996</v>
      </c>
      <c r="AN12" s="208">
        <v>7.4426269999999999</v>
      </c>
      <c r="AO12" s="208">
        <v>10.355585194</v>
      </c>
      <c r="AP12" s="208">
        <v>10.227275799999999</v>
      </c>
      <c r="AQ12" s="208">
        <v>10.158760097</v>
      </c>
      <c r="AR12" s="208">
        <v>9.0456053999999995</v>
      </c>
      <c r="AS12" s="208">
        <v>9.6820432581000002</v>
      </c>
      <c r="AT12" s="208">
        <v>9.6213580967999999</v>
      </c>
      <c r="AU12" s="208">
        <v>9.4937819000000001</v>
      </c>
      <c r="AV12" s="208">
        <v>9.6167383870999998</v>
      </c>
      <c r="AW12" s="208">
        <v>10.2132348</v>
      </c>
      <c r="AX12" s="208">
        <v>11.140731871</v>
      </c>
      <c r="AY12" s="208">
        <v>11.412610935</v>
      </c>
      <c r="AZ12" s="208">
        <v>11.313065785999999</v>
      </c>
      <c r="BA12" s="208">
        <v>11.745664935000001</v>
      </c>
      <c r="BB12" s="208">
        <v>11.488503</v>
      </c>
      <c r="BC12" s="208">
        <v>11.646288</v>
      </c>
      <c r="BD12" s="324">
        <v>12.1</v>
      </c>
      <c r="BE12" s="324">
        <v>12.2</v>
      </c>
      <c r="BF12" s="324">
        <v>12.2</v>
      </c>
      <c r="BG12" s="324">
        <v>10.78887089</v>
      </c>
      <c r="BH12" s="324">
        <v>12.247519487</v>
      </c>
      <c r="BI12" s="324">
        <v>12.849007946</v>
      </c>
      <c r="BJ12" s="324">
        <v>13.23535916</v>
      </c>
      <c r="BK12" s="324">
        <v>13.444929904</v>
      </c>
      <c r="BL12" s="324">
        <v>12.994410999999999</v>
      </c>
      <c r="BM12" s="324">
        <v>12.78</v>
      </c>
      <c r="BN12" s="324">
        <v>12.27</v>
      </c>
      <c r="BO12" s="324">
        <v>12.42</v>
      </c>
      <c r="BP12" s="324">
        <v>12.83</v>
      </c>
      <c r="BQ12" s="324">
        <v>12.99</v>
      </c>
      <c r="BR12" s="324">
        <v>12.74</v>
      </c>
      <c r="BS12" s="324">
        <v>10.78887089</v>
      </c>
      <c r="BT12" s="324">
        <v>12.247519487</v>
      </c>
      <c r="BU12" s="324">
        <v>12.849007946</v>
      </c>
      <c r="BV12" s="324">
        <v>13.23535916</v>
      </c>
    </row>
    <row r="13" spans="1:74" ht="11.15" customHeight="1" x14ac:dyDescent="0.25">
      <c r="A13" s="562" t="s">
        <v>533</v>
      </c>
      <c r="B13" s="563" t="s">
        <v>920</v>
      </c>
      <c r="C13" s="208">
        <v>9.1362329355000007</v>
      </c>
      <c r="D13" s="208">
        <v>8.2363259643000006</v>
      </c>
      <c r="E13" s="208">
        <v>8.5241272902999992</v>
      </c>
      <c r="F13" s="208">
        <v>7.9698285000000002</v>
      </c>
      <c r="G13" s="208">
        <v>7.2415399676999996</v>
      </c>
      <c r="H13" s="208">
        <v>7.5178950000000002</v>
      </c>
      <c r="I13" s="208">
        <v>7.7865148064999996</v>
      </c>
      <c r="J13" s="208">
        <v>7.4686761935000003</v>
      </c>
      <c r="K13" s="208">
        <v>7.0298603333000003</v>
      </c>
      <c r="L13" s="208">
        <v>6.7426713225999997</v>
      </c>
      <c r="M13" s="208">
        <v>6.9883971000000003</v>
      </c>
      <c r="N13" s="208">
        <v>7.8176521934999998</v>
      </c>
      <c r="O13" s="208">
        <v>8.9149390000000004</v>
      </c>
      <c r="P13" s="208">
        <v>8.0624952499999996</v>
      </c>
      <c r="Q13" s="208">
        <v>8.0465353871000005</v>
      </c>
      <c r="R13" s="208">
        <v>6.7894942333000001</v>
      </c>
      <c r="S13" s="208">
        <v>6.6971920323000003</v>
      </c>
      <c r="T13" s="208">
        <v>6.7044210667000002</v>
      </c>
      <c r="U13" s="208">
        <v>7.3403264516000002</v>
      </c>
      <c r="V13" s="208">
        <v>7.0053995483999998</v>
      </c>
      <c r="W13" s="208">
        <v>6.9421445666999997</v>
      </c>
      <c r="X13" s="208">
        <v>6.6121645806</v>
      </c>
      <c r="Y13" s="208">
        <v>7.3650832667000001</v>
      </c>
      <c r="Z13" s="208">
        <v>7.9206046774000001</v>
      </c>
      <c r="AA13" s="208">
        <v>8.0265798709999991</v>
      </c>
      <c r="AB13" s="208">
        <v>8.0215104137999997</v>
      </c>
      <c r="AC13" s="208">
        <v>6.7850676128999998</v>
      </c>
      <c r="AD13" s="208">
        <v>6.2270590666999999</v>
      </c>
      <c r="AE13" s="208">
        <v>5.9251954838999996</v>
      </c>
      <c r="AF13" s="208">
        <v>6.0856844667000001</v>
      </c>
      <c r="AG13" s="208">
        <v>6.6553102903000001</v>
      </c>
      <c r="AH13" s="208">
        <v>6.7240330000000004</v>
      </c>
      <c r="AI13" s="208">
        <v>5.7655893000000003</v>
      </c>
      <c r="AJ13" s="208">
        <v>6.4281642580999998</v>
      </c>
      <c r="AK13" s="208">
        <v>6.9623574333000002</v>
      </c>
      <c r="AL13" s="208">
        <v>8.4228526773999999</v>
      </c>
      <c r="AM13" s="208">
        <v>8.9569485806000007</v>
      </c>
      <c r="AN13" s="208">
        <v>9.5057082143000002</v>
      </c>
      <c r="AO13" s="208">
        <v>7.6545735806000001</v>
      </c>
      <c r="AP13" s="208">
        <v>6.9447321666999997</v>
      </c>
      <c r="AQ13" s="208">
        <v>6.5546419677000003</v>
      </c>
      <c r="AR13" s="208">
        <v>6.9278436333000002</v>
      </c>
      <c r="AS13" s="208">
        <v>7.2913991935000002</v>
      </c>
      <c r="AT13" s="208">
        <v>7.1267339031999999</v>
      </c>
      <c r="AU13" s="208">
        <v>7.2982389999999997</v>
      </c>
      <c r="AV13" s="208">
        <v>7.3598816451999998</v>
      </c>
      <c r="AW13" s="208">
        <v>8.0212966666999996</v>
      </c>
      <c r="AX13" s="208">
        <v>8.0955897418999996</v>
      </c>
      <c r="AY13" s="208">
        <v>9.3470130000000005</v>
      </c>
      <c r="AZ13" s="208">
        <v>9.1036557856999991</v>
      </c>
      <c r="BA13" s="208">
        <v>8.3223523226000005</v>
      </c>
      <c r="BB13" s="208">
        <v>7.2455949999999998</v>
      </c>
      <c r="BC13" s="208">
        <v>6.6808509999999997</v>
      </c>
      <c r="BD13" s="324">
        <v>6.6229399999999998</v>
      </c>
      <c r="BE13" s="324">
        <v>6.5745329999999997</v>
      </c>
      <c r="BF13" s="324">
        <v>6.381068</v>
      </c>
      <c r="BG13" s="324">
        <v>6.296386</v>
      </c>
      <c r="BH13" s="324">
        <v>6.2796329999999996</v>
      </c>
      <c r="BI13" s="324">
        <v>6.2034830000000003</v>
      </c>
      <c r="BJ13" s="324">
        <v>7.6359500000000002</v>
      </c>
      <c r="BK13" s="324">
        <v>8.3653569999999995</v>
      </c>
      <c r="BL13" s="324">
        <v>7.9621279999999999</v>
      </c>
      <c r="BM13" s="324">
        <v>7.0271039999999996</v>
      </c>
      <c r="BN13" s="324">
        <v>6.6097939999999999</v>
      </c>
      <c r="BO13" s="324">
        <v>6.3615329999999997</v>
      </c>
      <c r="BP13" s="324">
        <v>6.4374380000000002</v>
      </c>
      <c r="BQ13" s="324">
        <v>6.5258950000000002</v>
      </c>
      <c r="BR13" s="324">
        <v>6.2985429999999996</v>
      </c>
      <c r="BS13" s="324">
        <v>6.1429549999999997</v>
      </c>
      <c r="BT13" s="324">
        <v>6.0592940000000004</v>
      </c>
      <c r="BU13" s="324">
        <v>6.2992379999999999</v>
      </c>
      <c r="BV13" s="324">
        <v>7.122986</v>
      </c>
    </row>
    <row r="14" spans="1:74" ht="11.15" customHeight="1" x14ac:dyDescent="0.25">
      <c r="A14" s="562" t="s">
        <v>959</v>
      </c>
      <c r="B14" s="563" t="s">
        <v>921</v>
      </c>
      <c r="C14" s="208">
        <v>7.3474378710000003</v>
      </c>
      <c r="D14" s="208">
        <v>7.2131440714000004</v>
      </c>
      <c r="E14" s="208">
        <v>6.4492005484000003</v>
      </c>
      <c r="F14" s="208">
        <v>6.4418919333</v>
      </c>
      <c r="G14" s="208">
        <v>5.7199535484000004</v>
      </c>
      <c r="H14" s="208">
        <v>6.2819956000000001</v>
      </c>
      <c r="I14" s="208">
        <v>6.7018505161000004</v>
      </c>
      <c r="J14" s="208">
        <v>7.0943058710000004</v>
      </c>
      <c r="K14" s="208">
        <v>7.3453700333</v>
      </c>
      <c r="L14" s="208">
        <v>6.9924924516000004</v>
      </c>
      <c r="M14" s="208">
        <v>7.6734548333000001</v>
      </c>
      <c r="N14" s="208">
        <v>7.7745618387000004</v>
      </c>
      <c r="O14" s="208">
        <v>7.6719125805999999</v>
      </c>
      <c r="P14" s="208">
        <v>8.1103156071000004</v>
      </c>
      <c r="Q14" s="208">
        <v>7.8298361613000003</v>
      </c>
      <c r="R14" s="208">
        <v>7.0370176000000004</v>
      </c>
      <c r="S14" s="208">
        <v>7.2146951612999999</v>
      </c>
      <c r="T14" s="208">
        <v>7.2756394333000003</v>
      </c>
      <c r="U14" s="208">
        <v>7.6301779031999999</v>
      </c>
      <c r="V14" s="208">
        <v>7.9485697742000001</v>
      </c>
      <c r="W14" s="208">
        <v>7.8079151667</v>
      </c>
      <c r="X14" s="208">
        <v>7.9938200968000004</v>
      </c>
      <c r="Y14" s="208">
        <v>8.3778019333000007</v>
      </c>
      <c r="Z14" s="208">
        <v>8.4229347741999998</v>
      </c>
      <c r="AA14" s="208">
        <v>8.3915735484000002</v>
      </c>
      <c r="AB14" s="208">
        <v>7.8778925172000003</v>
      </c>
      <c r="AC14" s="208">
        <v>8.1667052902999995</v>
      </c>
      <c r="AD14" s="208">
        <v>7.0100360000000004</v>
      </c>
      <c r="AE14" s="208">
        <v>6.8720506128999999</v>
      </c>
      <c r="AF14" s="208">
        <v>7.6494903000000001</v>
      </c>
      <c r="AG14" s="208">
        <v>8.1602113226000004</v>
      </c>
      <c r="AH14" s="208">
        <v>7.9579742581000001</v>
      </c>
      <c r="AI14" s="208">
        <v>8.1432062333000008</v>
      </c>
      <c r="AJ14" s="208">
        <v>8.3438034515999995</v>
      </c>
      <c r="AK14" s="208">
        <v>8.2509293333000002</v>
      </c>
      <c r="AL14" s="208">
        <v>8.0294680323000005</v>
      </c>
      <c r="AM14" s="208">
        <v>8.3328895160999998</v>
      </c>
      <c r="AN14" s="208">
        <v>7.7003808213999996</v>
      </c>
      <c r="AO14" s="208">
        <v>8.8512142902999997</v>
      </c>
      <c r="AP14" s="208">
        <v>8.5838079332999992</v>
      </c>
      <c r="AQ14" s="208">
        <v>8.4882218065000004</v>
      </c>
      <c r="AR14" s="208">
        <v>8.9265471999999999</v>
      </c>
      <c r="AS14" s="208">
        <v>8.5775157418999992</v>
      </c>
      <c r="AT14" s="208">
        <v>8.5583995484000006</v>
      </c>
      <c r="AU14" s="208">
        <v>8.3589710667000006</v>
      </c>
      <c r="AV14" s="208">
        <v>7.9656754194000001</v>
      </c>
      <c r="AW14" s="208">
        <v>8.3528429667000008</v>
      </c>
      <c r="AX14" s="208">
        <v>8.8878600968000008</v>
      </c>
      <c r="AY14" s="208">
        <v>8.2681120967999995</v>
      </c>
      <c r="AZ14" s="208">
        <v>8.1713187499999993</v>
      </c>
      <c r="BA14" s="208">
        <v>8.8209003547999991</v>
      </c>
      <c r="BB14" s="208">
        <v>8.1502829999999999</v>
      </c>
      <c r="BC14" s="208">
        <v>8.3878780000000006</v>
      </c>
      <c r="BD14" s="324">
        <v>8.6356249999999992</v>
      </c>
      <c r="BE14" s="324">
        <v>9.2987979999999997</v>
      </c>
      <c r="BF14" s="324">
        <v>9.259347</v>
      </c>
      <c r="BG14" s="324">
        <v>9.1665109999999999</v>
      </c>
      <c r="BH14" s="324">
        <v>9.0987679999999997</v>
      </c>
      <c r="BI14" s="324">
        <v>9.2281250000000004</v>
      </c>
      <c r="BJ14" s="324">
        <v>9.2864710000000006</v>
      </c>
      <c r="BK14" s="324">
        <v>9.1149920000000009</v>
      </c>
      <c r="BL14" s="324">
        <v>9.1416319999999995</v>
      </c>
      <c r="BM14" s="324">
        <v>9.0938689999999998</v>
      </c>
      <c r="BN14" s="324">
        <v>8.9518160000000009</v>
      </c>
      <c r="BO14" s="324">
        <v>9.0252429999999997</v>
      </c>
      <c r="BP14" s="324">
        <v>9.0933840000000004</v>
      </c>
      <c r="BQ14" s="324">
        <v>9.3573269999999997</v>
      </c>
      <c r="BR14" s="324">
        <v>9.3712219999999995</v>
      </c>
      <c r="BS14" s="324">
        <v>9.2661130000000007</v>
      </c>
      <c r="BT14" s="324">
        <v>9.1139670000000006</v>
      </c>
      <c r="BU14" s="324">
        <v>9.2558159999999994</v>
      </c>
      <c r="BV14" s="324">
        <v>9.3422339999999995</v>
      </c>
    </row>
    <row r="15" spans="1:74" ht="11.15" customHeight="1" x14ac:dyDescent="0.25">
      <c r="A15" s="76" t="s">
        <v>535</v>
      </c>
      <c r="B15" s="182" t="s">
        <v>422</v>
      </c>
      <c r="C15" s="208">
        <v>0.17741935483999999</v>
      </c>
      <c r="D15" s="208">
        <v>0.18110714285999999</v>
      </c>
      <c r="E15" s="208">
        <v>0.18322580645</v>
      </c>
      <c r="F15" s="208">
        <v>0.18293333333</v>
      </c>
      <c r="G15" s="208">
        <v>0.18503225806000001</v>
      </c>
      <c r="H15" s="208">
        <v>0.18596666667</v>
      </c>
      <c r="I15" s="208">
        <v>0.18967741934999999</v>
      </c>
      <c r="J15" s="208">
        <v>0.19348387097</v>
      </c>
      <c r="K15" s="208">
        <v>0.19666666666999999</v>
      </c>
      <c r="L15" s="208">
        <v>0.19916129031999999</v>
      </c>
      <c r="M15" s="208">
        <v>0.20263333333</v>
      </c>
      <c r="N15" s="208">
        <v>0.20164516129000001</v>
      </c>
      <c r="O15" s="208">
        <v>0.15996774193999999</v>
      </c>
      <c r="P15" s="208">
        <v>0.16107142857000001</v>
      </c>
      <c r="Q15" s="208">
        <v>0.16180645161000001</v>
      </c>
      <c r="R15" s="208">
        <v>0.16259999999999999</v>
      </c>
      <c r="S15" s="208">
        <v>0.16383870968</v>
      </c>
      <c r="T15" s="208">
        <v>0.16426666667000001</v>
      </c>
      <c r="U15" s="208">
        <v>0.16519354839</v>
      </c>
      <c r="V15" s="208">
        <v>0.16919354839</v>
      </c>
      <c r="W15" s="208">
        <v>0.16986666667</v>
      </c>
      <c r="X15" s="208">
        <v>0.17135483871000001</v>
      </c>
      <c r="Y15" s="208">
        <v>0.17416666667</v>
      </c>
      <c r="Z15" s="208">
        <v>0.17396774194</v>
      </c>
      <c r="AA15" s="208">
        <v>0.17970967741999999</v>
      </c>
      <c r="AB15" s="208">
        <v>0.17948275861999999</v>
      </c>
      <c r="AC15" s="208">
        <v>0.17983870967999999</v>
      </c>
      <c r="AD15" s="208">
        <v>0.17510000000000001</v>
      </c>
      <c r="AE15" s="208">
        <v>0.16467741934999999</v>
      </c>
      <c r="AF15" s="208">
        <v>0.16703333333000001</v>
      </c>
      <c r="AG15" s="208">
        <v>0.16996774194</v>
      </c>
      <c r="AH15" s="208">
        <v>0.16941935484000001</v>
      </c>
      <c r="AI15" s="208">
        <v>0.1696</v>
      </c>
      <c r="AJ15" s="208">
        <v>0.16832258065</v>
      </c>
      <c r="AK15" s="208">
        <v>0.17349999999999999</v>
      </c>
      <c r="AL15" s="208">
        <v>0.17377419355000001</v>
      </c>
      <c r="AM15" s="208">
        <v>0.17083870968000001</v>
      </c>
      <c r="AN15" s="208">
        <v>0.18182142857</v>
      </c>
      <c r="AO15" s="208">
        <v>0.17132258065</v>
      </c>
      <c r="AP15" s="208">
        <v>0.17119999999999999</v>
      </c>
      <c r="AQ15" s="208">
        <v>0.16803225805999999</v>
      </c>
      <c r="AR15" s="208">
        <v>0.11713333333000001</v>
      </c>
      <c r="AS15" s="208">
        <v>0.15603225806000001</v>
      </c>
      <c r="AT15" s="208">
        <v>0.14903225806000001</v>
      </c>
      <c r="AU15" s="208">
        <v>0.14146666666999999</v>
      </c>
      <c r="AV15" s="208">
        <v>0.14767741935000001</v>
      </c>
      <c r="AW15" s="208">
        <v>0.19363333332999999</v>
      </c>
      <c r="AX15" s="208">
        <v>0.17638709677</v>
      </c>
      <c r="AY15" s="208">
        <v>0.18487096774</v>
      </c>
      <c r="AZ15" s="208">
        <v>0.18310714285999999</v>
      </c>
      <c r="BA15" s="208">
        <v>0.18790322580999999</v>
      </c>
      <c r="BB15" s="208">
        <v>0.16572890000000001</v>
      </c>
      <c r="BC15" s="208">
        <v>0.16627690000000001</v>
      </c>
      <c r="BD15" s="324">
        <v>0.16669970000000001</v>
      </c>
      <c r="BE15" s="324">
        <v>0.16754839999999999</v>
      </c>
      <c r="BF15" s="324">
        <v>0.1688269</v>
      </c>
      <c r="BG15" s="324">
        <v>0.16978180000000001</v>
      </c>
      <c r="BH15" s="324">
        <v>0.1709378</v>
      </c>
      <c r="BI15" s="324">
        <v>0.17250950000000001</v>
      </c>
      <c r="BJ15" s="324">
        <v>0.17335780000000001</v>
      </c>
      <c r="BK15" s="324">
        <v>0.17327619999999999</v>
      </c>
      <c r="BL15" s="324">
        <v>0.17401249999999999</v>
      </c>
      <c r="BM15" s="324">
        <v>0.1746981</v>
      </c>
      <c r="BN15" s="324">
        <v>0.17555750000000001</v>
      </c>
      <c r="BO15" s="324">
        <v>0.1764423</v>
      </c>
      <c r="BP15" s="324">
        <v>0.1771006</v>
      </c>
      <c r="BQ15" s="324">
        <v>0.17765990000000001</v>
      </c>
      <c r="BR15" s="324">
        <v>0.17816360000000001</v>
      </c>
      <c r="BS15" s="324">
        <v>0.1786758</v>
      </c>
      <c r="BT15" s="324">
        <v>0.17869080000000001</v>
      </c>
      <c r="BU15" s="324">
        <v>0.17895949999999999</v>
      </c>
      <c r="BV15" s="324">
        <v>0.17855019999999999</v>
      </c>
    </row>
    <row r="16" spans="1:74" ht="11.15" customHeight="1" x14ac:dyDescent="0.25">
      <c r="A16" s="76" t="s">
        <v>15</v>
      </c>
      <c r="B16" s="182" t="s">
        <v>423</v>
      </c>
      <c r="C16" s="208">
        <v>29.464806452000001</v>
      </c>
      <c r="D16" s="208">
        <v>17.033892857000001</v>
      </c>
      <c r="E16" s="208">
        <v>9.4370967742000005</v>
      </c>
      <c r="F16" s="208">
        <v>-1.2384333332999999</v>
      </c>
      <c r="G16" s="208">
        <v>-13.979258065</v>
      </c>
      <c r="H16" s="208">
        <v>-11.9246</v>
      </c>
      <c r="I16" s="208">
        <v>-6.2578064515999996</v>
      </c>
      <c r="J16" s="208">
        <v>-7.8689999999999998</v>
      </c>
      <c r="K16" s="208">
        <v>-11.461066667000001</v>
      </c>
      <c r="L16" s="208">
        <v>-9.6580645160999996</v>
      </c>
      <c r="M16" s="208">
        <v>7.0625666667000004</v>
      </c>
      <c r="N16" s="208">
        <v>10.609322581000001</v>
      </c>
      <c r="O16" s="208">
        <v>23.297935484</v>
      </c>
      <c r="P16" s="208">
        <v>20.697964286000001</v>
      </c>
      <c r="Q16" s="208">
        <v>8.1488709677000006</v>
      </c>
      <c r="R16" s="208">
        <v>-12.978899999999999</v>
      </c>
      <c r="S16" s="208">
        <v>-15.492580645</v>
      </c>
      <c r="T16" s="208">
        <v>-14.637433333000001</v>
      </c>
      <c r="U16" s="208">
        <v>-8.3981290323</v>
      </c>
      <c r="V16" s="208">
        <v>-9.4341935483999997</v>
      </c>
      <c r="W16" s="208">
        <v>-14.236499999999999</v>
      </c>
      <c r="X16" s="208">
        <v>-11.377129031999999</v>
      </c>
      <c r="Y16" s="208">
        <v>5.1874666666999998</v>
      </c>
      <c r="Z16" s="208">
        <v>13.80316129</v>
      </c>
      <c r="AA16" s="208">
        <v>18.428903225999999</v>
      </c>
      <c r="AB16" s="208">
        <v>18.500034483</v>
      </c>
      <c r="AC16" s="208">
        <v>1.6581612903</v>
      </c>
      <c r="AD16" s="208">
        <v>-10.2593</v>
      </c>
      <c r="AE16" s="208">
        <v>-14.444580645</v>
      </c>
      <c r="AF16" s="208">
        <v>-11.942866667000001</v>
      </c>
      <c r="AG16" s="208">
        <v>-5.2030000000000003</v>
      </c>
      <c r="AH16" s="208">
        <v>-7.3582580645000002</v>
      </c>
      <c r="AI16" s="208">
        <v>-10.5617</v>
      </c>
      <c r="AJ16" s="208">
        <v>-2.9866129032000002</v>
      </c>
      <c r="AK16" s="208">
        <v>-0.13676666667000001</v>
      </c>
      <c r="AL16" s="208">
        <v>19.032741935000001</v>
      </c>
      <c r="AM16" s="208">
        <v>22.777000000000001</v>
      </c>
      <c r="AN16" s="208">
        <v>27.906107143</v>
      </c>
      <c r="AO16" s="208">
        <v>1.9041612903</v>
      </c>
      <c r="AP16" s="208">
        <v>-5.5190333333000003</v>
      </c>
      <c r="AQ16" s="208">
        <v>-13.443064516</v>
      </c>
      <c r="AR16" s="208">
        <v>-8.2601666667</v>
      </c>
      <c r="AS16" s="208">
        <v>-5.4723225806000002</v>
      </c>
      <c r="AT16" s="208">
        <v>-5.2712903225999996</v>
      </c>
      <c r="AU16" s="208">
        <v>-13.020799999999999</v>
      </c>
      <c r="AV16" s="208">
        <v>-11.628032257999999</v>
      </c>
      <c r="AW16" s="208">
        <v>4.3910333333000002</v>
      </c>
      <c r="AX16" s="208">
        <v>10.439419355</v>
      </c>
      <c r="AY16" s="208">
        <v>32.081612903</v>
      </c>
      <c r="AZ16" s="208">
        <v>23.456821429000001</v>
      </c>
      <c r="BA16" s="208">
        <v>5.1948709677</v>
      </c>
      <c r="BB16" s="208">
        <v>-6.5427619047999999</v>
      </c>
      <c r="BC16" s="208">
        <v>-12.438940091999999</v>
      </c>
      <c r="BD16" s="324">
        <v>-9.1214200000000005</v>
      </c>
      <c r="BE16" s="324">
        <v>-4.4865539999999999</v>
      </c>
      <c r="BF16" s="324">
        <v>-6.1463570000000001</v>
      </c>
      <c r="BG16" s="324">
        <v>-13.420500000000001</v>
      </c>
      <c r="BH16" s="324">
        <v>-11.28576</v>
      </c>
      <c r="BI16" s="324">
        <v>1.903824</v>
      </c>
      <c r="BJ16" s="324">
        <v>15.89453</v>
      </c>
      <c r="BK16" s="324">
        <v>23.194690000000001</v>
      </c>
      <c r="BL16" s="324">
        <v>14.494540000000001</v>
      </c>
      <c r="BM16" s="324">
        <v>2.958434</v>
      </c>
      <c r="BN16" s="324">
        <v>-10.107839999999999</v>
      </c>
      <c r="BO16" s="324">
        <v>-16.555129999999998</v>
      </c>
      <c r="BP16" s="324">
        <v>-10.69506</v>
      </c>
      <c r="BQ16" s="324">
        <v>-5.1677289999999996</v>
      </c>
      <c r="BR16" s="324">
        <v>-6.338641</v>
      </c>
      <c r="BS16" s="324">
        <v>-13.912129999999999</v>
      </c>
      <c r="BT16" s="324">
        <v>-10.205780000000001</v>
      </c>
      <c r="BU16" s="324">
        <v>3.1495160000000002</v>
      </c>
      <c r="BV16" s="324">
        <v>16.339179999999999</v>
      </c>
    </row>
    <row r="17" spans="1:74" ht="11.15" customHeight="1" x14ac:dyDescent="0.25">
      <c r="A17" s="71" t="s">
        <v>768</v>
      </c>
      <c r="B17" s="182" t="s">
        <v>425</v>
      </c>
      <c r="C17" s="208">
        <v>108.37514652</v>
      </c>
      <c r="D17" s="208">
        <v>96.238896999999994</v>
      </c>
      <c r="E17" s="208">
        <v>90.279825290000005</v>
      </c>
      <c r="F17" s="208">
        <v>78.911266900000001</v>
      </c>
      <c r="G17" s="208">
        <v>66.878731000000002</v>
      </c>
      <c r="H17" s="208">
        <v>69.682313532999999</v>
      </c>
      <c r="I17" s="208">
        <v>76.211432129000002</v>
      </c>
      <c r="J17" s="208">
        <v>75.803878065000006</v>
      </c>
      <c r="K17" s="208">
        <v>73.102317600000006</v>
      </c>
      <c r="L17" s="208">
        <v>75.984545225999994</v>
      </c>
      <c r="M17" s="208">
        <v>93.027691200000007</v>
      </c>
      <c r="N17" s="208">
        <v>96.868913258000006</v>
      </c>
      <c r="O17" s="208">
        <v>110.32782732</v>
      </c>
      <c r="P17" s="208">
        <v>107.27053029</v>
      </c>
      <c r="Q17" s="208">
        <v>94.695213644999995</v>
      </c>
      <c r="R17" s="208">
        <v>73.505437866999998</v>
      </c>
      <c r="S17" s="208">
        <v>70.882854871000006</v>
      </c>
      <c r="T17" s="208">
        <v>71.879314233000002</v>
      </c>
      <c r="U17" s="208">
        <v>78.669351031999994</v>
      </c>
      <c r="V17" s="208">
        <v>79.816358257999994</v>
      </c>
      <c r="W17" s="208">
        <v>74.487899767000002</v>
      </c>
      <c r="X17" s="208">
        <v>77.445113000000006</v>
      </c>
      <c r="Y17" s="208">
        <v>95.250382633000001</v>
      </c>
      <c r="Z17" s="208">
        <v>103.74841948</v>
      </c>
      <c r="AA17" s="208">
        <v>105.90130752</v>
      </c>
      <c r="AB17" s="208">
        <v>106.42738986000001</v>
      </c>
      <c r="AC17" s="208">
        <v>88.035914547999994</v>
      </c>
      <c r="AD17" s="208">
        <v>75.084791332999998</v>
      </c>
      <c r="AE17" s="208">
        <v>66.313420128999994</v>
      </c>
      <c r="AF17" s="208">
        <v>71.769440099999997</v>
      </c>
      <c r="AG17" s="208">
        <v>80.638456934999994</v>
      </c>
      <c r="AH17" s="208">
        <v>77.899485451999993</v>
      </c>
      <c r="AI17" s="208">
        <v>72.187571000000005</v>
      </c>
      <c r="AJ17" s="208">
        <v>77.341737839000004</v>
      </c>
      <c r="AK17" s="208">
        <v>81.505070099999998</v>
      </c>
      <c r="AL17" s="208">
        <v>102.12006765</v>
      </c>
      <c r="AM17" s="208">
        <v>106.73812667999999</v>
      </c>
      <c r="AN17" s="208">
        <v>108.89753939000001</v>
      </c>
      <c r="AO17" s="208">
        <v>82.858068097</v>
      </c>
      <c r="AP17" s="208">
        <v>76.021170267000002</v>
      </c>
      <c r="AQ17" s="208">
        <v>67.699390968000003</v>
      </c>
      <c r="AR17" s="208">
        <v>74.032918167000005</v>
      </c>
      <c r="AS17" s="208">
        <v>77.459627161</v>
      </c>
      <c r="AT17" s="208">
        <v>78.091109129000003</v>
      </c>
      <c r="AU17" s="208">
        <v>70.227014566999998</v>
      </c>
      <c r="AV17" s="208">
        <v>73.877779580999999</v>
      </c>
      <c r="AW17" s="208">
        <v>91.096173433000004</v>
      </c>
      <c r="AX17" s="208">
        <v>95.768597870999997</v>
      </c>
      <c r="AY17" s="208">
        <v>116.95610060999999</v>
      </c>
      <c r="AZ17" s="208">
        <v>107.42113888999999</v>
      </c>
      <c r="BA17" s="208">
        <v>88.179459742000006</v>
      </c>
      <c r="BB17" s="208">
        <v>76.591306994999997</v>
      </c>
      <c r="BC17" s="208">
        <v>70.055026807999994</v>
      </c>
      <c r="BD17" s="324">
        <v>72.867140000000006</v>
      </c>
      <c r="BE17" s="324">
        <v>77.190860000000001</v>
      </c>
      <c r="BF17" s="324">
        <v>76.166269999999997</v>
      </c>
      <c r="BG17" s="324">
        <v>70.695539999999994</v>
      </c>
      <c r="BH17" s="324">
        <v>72.078649999999996</v>
      </c>
      <c r="BI17" s="324">
        <v>85.498890000000003</v>
      </c>
      <c r="BJ17" s="324">
        <v>101.05289999999999</v>
      </c>
      <c r="BK17" s="324">
        <v>109.1474</v>
      </c>
      <c r="BL17" s="324">
        <v>100.7915</v>
      </c>
      <c r="BM17" s="324">
        <v>88.777000000000001</v>
      </c>
      <c r="BN17" s="324">
        <v>76.462310000000002</v>
      </c>
      <c r="BO17" s="324">
        <v>70.057270000000003</v>
      </c>
      <c r="BP17" s="324">
        <v>75.904539999999997</v>
      </c>
      <c r="BQ17" s="324">
        <v>81.430340000000001</v>
      </c>
      <c r="BR17" s="324">
        <v>80.611590000000007</v>
      </c>
      <c r="BS17" s="324">
        <v>75.068179999999998</v>
      </c>
      <c r="BT17" s="324">
        <v>77.383920000000003</v>
      </c>
      <c r="BU17" s="324">
        <v>90.523719999999997</v>
      </c>
      <c r="BV17" s="324">
        <v>103.91630000000001</v>
      </c>
    </row>
    <row r="18" spans="1:74" ht="11.15" customHeight="1" x14ac:dyDescent="0.25">
      <c r="A18" s="76" t="s">
        <v>537</v>
      </c>
      <c r="B18" s="182" t="s">
        <v>132</v>
      </c>
      <c r="C18" s="208">
        <v>-0.60308200000000001</v>
      </c>
      <c r="D18" s="208">
        <v>0.57249585713999995</v>
      </c>
      <c r="E18" s="208">
        <v>-6.3438193547999996E-2</v>
      </c>
      <c r="F18" s="208">
        <v>-0.56190023333000005</v>
      </c>
      <c r="G18" s="208">
        <v>-0.58779551613000003</v>
      </c>
      <c r="H18" s="208">
        <v>-0.91084686667000003</v>
      </c>
      <c r="I18" s="208">
        <v>-0.38181922581</v>
      </c>
      <c r="J18" s="208">
        <v>-1.1640393548000001</v>
      </c>
      <c r="K18" s="208">
        <v>-1.2335509333000001</v>
      </c>
      <c r="L18" s="208">
        <v>-2.2473516774000002</v>
      </c>
      <c r="M18" s="208">
        <v>-2.4962911999999999</v>
      </c>
      <c r="N18" s="208">
        <v>-0.11055841935000001</v>
      </c>
      <c r="O18" s="208">
        <v>0.13349525806000001</v>
      </c>
      <c r="P18" s="208">
        <v>0.55514828570999997</v>
      </c>
      <c r="Q18" s="208">
        <v>-0.24969751612999999</v>
      </c>
      <c r="R18" s="208">
        <v>0.24072879999999999</v>
      </c>
      <c r="S18" s="208">
        <v>-2.0446290645</v>
      </c>
      <c r="T18" s="208">
        <v>-1.2346475667000001</v>
      </c>
      <c r="U18" s="208">
        <v>-1.4466413547999999</v>
      </c>
      <c r="V18" s="208">
        <v>-1.3026808387</v>
      </c>
      <c r="W18" s="208">
        <v>-0.94616643332999995</v>
      </c>
      <c r="X18" s="208">
        <v>-3.0404678387000001</v>
      </c>
      <c r="Y18" s="208">
        <v>-2.4585826332999998</v>
      </c>
      <c r="Z18" s="208">
        <v>-1.4672581935</v>
      </c>
      <c r="AA18" s="208">
        <v>1.0938961313</v>
      </c>
      <c r="AB18" s="208">
        <v>-1.0716350354999999</v>
      </c>
      <c r="AC18" s="208">
        <v>-0.35506961612999999</v>
      </c>
      <c r="AD18" s="208">
        <v>3.31119E-2</v>
      </c>
      <c r="AE18" s="208">
        <v>0.44153955322999999</v>
      </c>
      <c r="AF18" s="208">
        <v>-0.91736313000000003</v>
      </c>
      <c r="AG18" s="208">
        <v>-1.2249796781</v>
      </c>
      <c r="AH18" s="208">
        <v>-0.58821238547999999</v>
      </c>
      <c r="AI18" s="208">
        <v>-0.55550983666999998</v>
      </c>
      <c r="AJ18" s="208">
        <v>-2.7295651005999999</v>
      </c>
      <c r="AK18" s="208">
        <v>-0.20957916333000001</v>
      </c>
      <c r="AL18" s="208">
        <v>0.44068748129000002</v>
      </c>
      <c r="AM18" s="208">
        <v>-0.53291315871</v>
      </c>
      <c r="AN18" s="208">
        <v>-0.26136243285999999</v>
      </c>
      <c r="AO18" s="208">
        <v>1.5187124518999999</v>
      </c>
      <c r="AP18" s="208">
        <v>-1.3148196299999999</v>
      </c>
      <c r="AQ18" s="208">
        <v>-0.16559983871</v>
      </c>
      <c r="AR18" s="208">
        <v>-0.12465029666999999</v>
      </c>
      <c r="AS18" s="208">
        <v>-0.48921931871000002</v>
      </c>
      <c r="AT18" s="208">
        <v>-0.34046319289999999</v>
      </c>
      <c r="AU18" s="208">
        <v>0.13846913332999999</v>
      </c>
      <c r="AV18" s="208">
        <v>-1.6935344805999999</v>
      </c>
      <c r="AW18" s="208">
        <v>-2.4305238632999999</v>
      </c>
      <c r="AX18" s="208">
        <v>0.34917758484</v>
      </c>
      <c r="AY18" s="208">
        <v>-1.3674640925999999</v>
      </c>
      <c r="AZ18" s="208">
        <v>1.142002</v>
      </c>
      <c r="BA18" s="208">
        <v>0.99311122581</v>
      </c>
      <c r="BB18" s="208">
        <v>2.4449489047999999</v>
      </c>
      <c r="BC18" s="208">
        <v>0.54795809217000002</v>
      </c>
      <c r="BD18" s="324">
        <v>0.63326309999999997</v>
      </c>
      <c r="BE18" s="324">
        <v>0.33458080000000001</v>
      </c>
      <c r="BF18" s="324">
        <v>0.4427662</v>
      </c>
      <c r="BG18" s="324">
        <v>0.15132699999999999</v>
      </c>
      <c r="BH18" s="324">
        <v>1.6610609999999999</v>
      </c>
      <c r="BI18" s="324">
        <v>1.2466060000000001</v>
      </c>
      <c r="BJ18" s="324">
        <v>2.2393000000000001</v>
      </c>
      <c r="BK18" s="324">
        <v>1.1804269999999999</v>
      </c>
      <c r="BL18" s="324">
        <v>1.020105</v>
      </c>
      <c r="BM18" s="324">
        <v>0.40186749999999999</v>
      </c>
      <c r="BN18" s="324">
        <v>-2.01844</v>
      </c>
      <c r="BO18" s="324">
        <v>-1.1132770000000001</v>
      </c>
      <c r="BP18" s="324">
        <v>-1.3293809999999999</v>
      </c>
      <c r="BQ18" s="324">
        <v>-1.6076090000000001</v>
      </c>
      <c r="BR18" s="324">
        <v>-1.4996</v>
      </c>
      <c r="BS18" s="324">
        <v>-1.8697250000000001</v>
      </c>
      <c r="BT18" s="324">
        <v>-1.7835840000000001</v>
      </c>
      <c r="BU18" s="324">
        <v>-1.2815859999999999</v>
      </c>
      <c r="BV18" s="324">
        <v>2.2904179999999998</v>
      </c>
    </row>
    <row r="19" spans="1:74" ht="11.15" customHeight="1" x14ac:dyDescent="0.25">
      <c r="A19" s="77" t="s">
        <v>769</v>
      </c>
      <c r="B19" s="182" t="s">
        <v>424</v>
      </c>
      <c r="C19" s="208">
        <v>107.77206452</v>
      </c>
      <c r="D19" s="208">
        <v>96.811392857000001</v>
      </c>
      <c r="E19" s="208">
        <v>90.216387096999995</v>
      </c>
      <c r="F19" s="208">
        <v>78.349366666999998</v>
      </c>
      <c r="G19" s="208">
        <v>66.290935484000002</v>
      </c>
      <c r="H19" s="208">
        <v>68.771466666999999</v>
      </c>
      <c r="I19" s="208">
        <v>75.829612902999997</v>
      </c>
      <c r="J19" s="208">
        <v>74.639838710000006</v>
      </c>
      <c r="K19" s="208">
        <v>71.868766667000003</v>
      </c>
      <c r="L19" s="208">
        <v>73.737193547999993</v>
      </c>
      <c r="M19" s="208">
        <v>90.531400000000005</v>
      </c>
      <c r="N19" s="208">
        <v>96.758354839000006</v>
      </c>
      <c r="O19" s="208">
        <v>110.46132258</v>
      </c>
      <c r="P19" s="208">
        <v>107.82567856999999</v>
      </c>
      <c r="Q19" s="208">
        <v>94.445516128999998</v>
      </c>
      <c r="R19" s="208">
        <v>73.746166666999997</v>
      </c>
      <c r="S19" s="208">
        <v>68.838225805999997</v>
      </c>
      <c r="T19" s="208">
        <v>70.644666666999996</v>
      </c>
      <c r="U19" s="208">
        <v>77.222709676999997</v>
      </c>
      <c r="V19" s="208">
        <v>78.513677419000004</v>
      </c>
      <c r="W19" s="208">
        <v>73.541733332999996</v>
      </c>
      <c r="X19" s="208">
        <v>74.404645161000005</v>
      </c>
      <c r="Y19" s="208">
        <v>92.791799999999995</v>
      </c>
      <c r="Z19" s="208">
        <v>102.28116129</v>
      </c>
      <c r="AA19" s="208">
        <v>106.99520364999999</v>
      </c>
      <c r="AB19" s="208">
        <v>105.35575483</v>
      </c>
      <c r="AC19" s="208">
        <v>87.680844931999999</v>
      </c>
      <c r="AD19" s="208">
        <v>75.117903233000007</v>
      </c>
      <c r="AE19" s="208">
        <v>66.754959682000006</v>
      </c>
      <c r="AF19" s="208">
        <v>70.852076969999999</v>
      </c>
      <c r="AG19" s="208">
        <v>79.413477256999997</v>
      </c>
      <c r="AH19" s="208">
        <v>77.311273065999998</v>
      </c>
      <c r="AI19" s="208">
        <v>71.632061163000003</v>
      </c>
      <c r="AJ19" s="208">
        <v>74.612172737999998</v>
      </c>
      <c r="AK19" s="208">
        <v>81.295490936999997</v>
      </c>
      <c r="AL19" s="208">
        <v>102.56075513</v>
      </c>
      <c r="AM19" s="208">
        <v>106.20521352</v>
      </c>
      <c r="AN19" s="208">
        <v>108.63617696</v>
      </c>
      <c r="AO19" s="208">
        <v>84.376780549000003</v>
      </c>
      <c r="AP19" s="208">
        <v>74.706350637</v>
      </c>
      <c r="AQ19" s="208">
        <v>67.533791128999994</v>
      </c>
      <c r="AR19" s="208">
        <v>73.908267870000003</v>
      </c>
      <c r="AS19" s="208">
        <v>76.970407843000004</v>
      </c>
      <c r="AT19" s="208">
        <v>77.750645935999998</v>
      </c>
      <c r="AU19" s="208">
        <v>70.365483699999999</v>
      </c>
      <c r="AV19" s="208">
        <v>72.184245099999998</v>
      </c>
      <c r="AW19" s="208">
        <v>88.665649569999999</v>
      </c>
      <c r="AX19" s="208">
        <v>96.117775456000004</v>
      </c>
      <c r="AY19" s="208">
        <v>115.58863651999999</v>
      </c>
      <c r="AZ19" s="208">
        <v>108.56314089</v>
      </c>
      <c r="BA19" s="208">
        <v>89.172570968000002</v>
      </c>
      <c r="BB19" s="208">
        <v>79.0362559</v>
      </c>
      <c r="BC19" s="208">
        <v>70.602984899999996</v>
      </c>
      <c r="BD19" s="324">
        <v>73.500410000000002</v>
      </c>
      <c r="BE19" s="324">
        <v>77.525440000000003</v>
      </c>
      <c r="BF19" s="324">
        <v>76.609039999999993</v>
      </c>
      <c r="BG19" s="324">
        <v>70.846860000000007</v>
      </c>
      <c r="BH19" s="324">
        <v>73.739710000000002</v>
      </c>
      <c r="BI19" s="324">
        <v>86.745490000000004</v>
      </c>
      <c r="BJ19" s="324">
        <v>103.29219999999999</v>
      </c>
      <c r="BK19" s="324">
        <v>110.3278</v>
      </c>
      <c r="BL19" s="324">
        <v>101.8116</v>
      </c>
      <c r="BM19" s="324">
        <v>89.178870000000003</v>
      </c>
      <c r="BN19" s="324">
        <v>74.443870000000004</v>
      </c>
      <c r="BO19" s="324">
        <v>68.944000000000003</v>
      </c>
      <c r="BP19" s="324">
        <v>74.575159999999997</v>
      </c>
      <c r="BQ19" s="324">
        <v>79.822730000000007</v>
      </c>
      <c r="BR19" s="324">
        <v>79.111990000000006</v>
      </c>
      <c r="BS19" s="324">
        <v>73.198459999999997</v>
      </c>
      <c r="BT19" s="324">
        <v>75.600340000000003</v>
      </c>
      <c r="BU19" s="324">
        <v>89.242130000000003</v>
      </c>
      <c r="BV19" s="324">
        <v>106.2067</v>
      </c>
    </row>
    <row r="20" spans="1:74" ht="11.15" customHeight="1" x14ac:dyDescent="0.25">
      <c r="A20" s="77"/>
      <c r="B20" s="182"/>
      <c r="C20" s="208"/>
      <c r="D20" s="208"/>
      <c r="E20" s="208"/>
      <c r="F20" s="208"/>
      <c r="G20" s="208"/>
      <c r="H20" s="208"/>
      <c r="I20" s="208"/>
      <c r="J20" s="208"/>
      <c r="K20" s="208"/>
      <c r="L20" s="208"/>
      <c r="M20" s="208"/>
      <c r="N20" s="208"/>
      <c r="O20" s="208"/>
      <c r="P20" s="208"/>
      <c r="Q20" s="208"/>
      <c r="R20" s="208"/>
      <c r="S20" s="208"/>
      <c r="T20" s="208"/>
      <c r="U20" s="208"/>
      <c r="V20" s="208"/>
      <c r="W20" s="208"/>
      <c r="X20" s="208"/>
      <c r="Y20" s="208"/>
      <c r="Z20" s="208"/>
      <c r="AA20" s="208"/>
      <c r="AB20" s="208"/>
      <c r="AC20" s="208"/>
      <c r="AD20" s="208"/>
      <c r="AE20" s="208"/>
      <c r="AF20" s="208"/>
      <c r="AG20" s="208"/>
      <c r="AH20" s="208"/>
      <c r="AI20" s="208"/>
      <c r="AJ20" s="208"/>
      <c r="AK20" s="208"/>
      <c r="AL20" s="208"/>
      <c r="AM20" s="208"/>
      <c r="AN20" s="208"/>
      <c r="AO20" s="208"/>
      <c r="AP20" s="208"/>
      <c r="AQ20" s="208"/>
      <c r="AR20" s="208"/>
      <c r="AS20" s="208"/>
      <c r="AT20" s="208"/>
      <c r="AU20" s="208"/>
      <c r="AV20" s="208"/>
      <c r="AW20" s="208"/>
      <c r="AX20" s="208"/>
      <c r="AY20" s="208"/>
      <c r="AZ20" s="208"/>
      <c r="BA20" s="208"/>
      <c r="BB20" s="208"/>
      <c r="BC20" s="208"/>
      <c r="BD20" s="208"/>
      <c r="BE20" s="208"/>
      <c r="BF20" s="208"/>
      <c r="BG20" s="208"/>
      <c r="BH20" s="208"/>
      <c r="BI20" s="208"/>
      <c r="BJ20" s="208"/>
      <c r="BK20" s="208"/>
      <c r="BL20" s="208"/>
      <c r="BM20" s="208"/>
      <c r="BN20" s="208"/>
      <c r="BO20" s="208"/>
      <c r="BP20" s="208"/>
      <c r="BQ20" s="208"/>
      <c r="BR20" s="208"/>
      <c r="BS20" s="208"/>
      <c r="BT20" s="208"/>
      <c r="BU20" s="208"/>
      <c r="BV20" s="208"/>
    </row>
    <row r="21" spans="1:74" ht="11.15" customHeight="1" x14ac:dyDescent="0.25">
      <c r="A21" s="71"/>
      <c r="B21" s="78" t="s">
        <v>777</v>
      </c>
      <c r="C21" s="223"/>
      <c r="D21" s="223"/>
      <c r="E21" s="223"/>
      <c r="F21" s="223"/>
      <c r="G21" s="223"/>
      <c r="H21" s="223"/>
      <c r="I21" s="223"/>
      <c r="J21" s="223"/>
      <c r="K21" s="223"/>
      <c r="L21" s="223"/>
      <c r="M21" s="223"/>
      <c r="N21" s="223"/>
      <c r="O21" s="223"/>
      <c r="P21" s="223"/>
      <c r="Q21" s="223"/>
      <c r="R21" s="223"/>
      <c r="S21" s="223"/>
      <c r="T21" s="223"/>
      <c r="U21" s="223"/>
      <c r="V21" s="223"/>
      <c r="W21" s="223"/>
      <c r="X21" s="223"/>
      <c r="Y21" s="223"/>
      <c r="Z21" s="223"/>
      <c r="AA21" s="223"/>
      <c r="AB21" s="223"/>
      <c r="AC21" s="223"/>
      <c r="AD21" s="223"/>
      <c r="AE21" s="223"/>
      <c r="AF21" s="223"/>
      <c r="AG21" s="223"/>
      <c r="AH21" s="223"/>
      <c r="AI21" s="223"/>
      <c r="AJ21" s="223"/>
      <c r="AK21" s="223"/>
      <c r="AL21" s="223"/>
      <c r="AM21" s="223"/>
      <c r="AN21" s="223"/>
      <c r="AO21" s="223"/>
      <c r="AP21" s="223"/>
      <c r="AQ21" s="223"/>
      <c r="AR21" s="223"/>
      <c r="AS21" s="223"/>
      <c r="AT21" s="223"/>
      <c r="AU21" s="223"/>
      <c r="AV21" s="223"/>
      <c r="AW21" s="223"/>
      <c r="AX21" s="223"/>
      <c r="AY21" s="223"/>
      <c r="AZ21" s="223"/>
      <c r="BA21" s="223"/>
      <c r="BB21" s="223"/>
      <c r="BC21" s="223"/>
      <c r="BD21" s="355"/>
      <c r="BE21" s="355"/>
      <c r="BF21" s="355"/>
      <c r="BG21" s="355"/>
      <c r="BH21" s="355"/>
      <c r="BI21" s="355"/>
      <c r="BJ21" s="355"/>
      <c r="BK21" s="355"/>
      <c r="BL21" s="355"/>
      <c r="BM21" s="355"/>
      <c r="BN21" s="355"/>
      <c r="BO21" s="355"/>
      <c r="BP21" s="355"/>
      <c r="BQ21" s="355"/>
      <c r="BR21" s="355"/>
      <c r="BS21" s="355"/>
      <c r="BT21" s="355"/>
      <c r="BU21" s="355"/>
      <c r="BV21" s="355"/>
    </row>
    <row r="22" spans="1:74" ht="11.15" customHeight="1" x14ac:dyDescent="0.25">
      <c r="A22" s="76" t="s">
        <v>538</v>
      </c>
      <c r="B22" s="182" t="s">
        <v>426</v>
      </c>
      <c r="C22" s="208">
        <v>31.654032258000001</v>
      </c>
      <c r="D22" s="208">
        <v>24.638785714000001</v>
      </c>
      <c r="E22" s="208">
        <v>21.270612903</v>
      </c>
      <c r="F22" s="208">
        <v>14.694900000000001</v>
      </c>
      <c r="G22" s="208">
        <v>5.4522258065000004</v>
      </c>
      <c r="H22" s="208">
        <v>3.9748000000000001</v>
      </c>
      <c r="I22" s="208">
        <v>3.4167096774000001</v>
      </c>
      <c r="J22" s="208">
        <v>3.2187096774000001</v>
      </c>
      <c r="K22" s="208">
        <v>3.7439</v>
      </c>
      <c r="L22" s="208">
        <v>8.2360645161000008</v>
      </c>
      <c r="M22" s="208">
        <v>19.965900000000001</v>
      </c>
      <c r="N22" s="208">
        <v>24.696129032000002</v>
      </c>
      <c r="O22" s="208">
        <v>30.767322580999998</v>
      </c>
      <c r="P22" s="208">
        <v>28.897571428999999</v>
      </c>
      <c r="Q22" s="208">
        <v>22.210225806</v>
      </c>
      <c r="R22" s="208">
        <v>10.952666667000001</v>
      </c>
      <c r="S22" s="208">
        <v>6.8518387097</v>
      </c>
      <c r="T22" s="208">
        <v>4.3071333333000004</v>
      </c>
      <c r="U22" s="208">
        <v>3.6051935483999999</v>
      </c>
      <c r="V22" s="208">
        <v>3.2869032258000002</v>
      </c>
      <c r="W22" s="208">
        <v>3.6613333333</v>
      </c>
      <c r="X22" s="208">
        <v>7.4740322581000003</v>
      </c>
      <c r="Y22" s="208">
        <v>19.6358</v>
      </c>
      <c r="Z22" s="208">
        <v>24.277806452</v>
      </c>
      <c r="AA22" s="208">
        <v>26.607612903</v>
      </c>
      <c r="AB22" s="208">
        <v>25.417448275999998</v>
      </c>
      <c r="AC22" s="208">
        <v>16.993838709999999</v>
      </c>
      <c r="AD22" s="208">
        <v>12.601633333000001</v>
      </c>
      <c r="AE22" s="208">
        <v>7.6315483870999996</v>
      </c>
      <c r="AF22" s="208">
        <v>4.5372000000000003</v>
      </c>
      <c r="AG22" s="208">
        <v>3.8106774194000002</v>
      </c>
      <c r="AH22" s="208">
        <v>3.5102903226</v>
      </c>
      <c r="AI22" s="208">
        <v>4.2174666667</v>
      </c>
      <c r="AJ22" s="208">
        <v>7.8039677419000002</v>
      </c>
      <c r="AK22" s="208">
        <v>14.660866667000001</v>
      </c>
      <c r="AL22" s="208">
        <v>25.793193548000001</v>
      </c>
      <c r="AM22" s="208">
        <v>28.296774194000001</v>
      </c>
      <c r="AN22" s="208">
        <v>30.912821429000001</v>
      </c>
      <c r="AO22" s="208">
        <v>18.316774194000001</v>
      </c>
      <c r="AP22" s="208">
        <v>11.286099999999999</v>
      </c>
      <c r="AQ22" s="208">
        <v>6.9588709677000002</v>
      </c>
      <c r="AR22" s="208">
        <v>4.2663333333000004</v>
      </c>
      <c r="AS22" s="208">
        <v>3.6005806452</v>
      </c>
      <c r="AT22" s="208">
        <v>3.3935806452000001</v>
      </c>
      <c r="AU22" s="208">
        <v>3.8997000000000002</v>
      </c>
      <c r="AV22" s="208">
        <v>6.159516129</v>
      </c>
      <c r="AW22" s="208">
        <v>15.768133333</v>
      </c>
      <c r="AX22" s="208">
        <v>21.408129032000002</v>
      </c>
      <c r="AY22" s="208">
        <v>30.987645161</v>
      </c>
      <c r="AZ22" s="208">
        <v>28.432821429000001</v>
      </c>
      <c r="BA22" s="208">
        <v>19.084806451999999</v>
      </c>
      <c r="BB22" s="208">
        <v>12.93515</v>
      </c>
      <c r="BC22" s="208">
        <v>6.08134</v>
      </c>
      <c r="BD22" s="324">
        <v>4.0198669999999996</v>
      </c>
      <c r="BE22" s="324">
        <v>3.5026839999999999</v>
      </c>
      <c r="BF22" s="324">
        <v>3.104962</v>
      </c>
      <c r="BG22" s="324">
        <v>3.8341880000000002</v>
      </c>
      <c r="BH22" s="324">
        <v>7.4558739999999997</v>
      </c>
      <c r="BI22" s="324">
        <v>16.979669999999999</v>
      </c>
      <c r="BJ22" s="324">
        <v>26.03378</v>
      </c>
      <c r="BK22" s="324">
        <v>28.65531</v>
      </c>
      <c r="BL22" s="324">
        <v>26.0669</v>
      </c>
      <c r="BM22" s="324">
        <v>19.505330000000001</v>
      </c>
      <c r="BN22" s="324">
        <v>11.93052</v>
      </c>
      <c r="BO22" s="324">
        <v>7.383451</v>
      </c>
      <c r="BP22" s="324">
        <v>5.0213650000000003</v>
      </c>
      <c r="BQ22" s="324">
        <v>4.1389180000000003</v>
      </c>
      <c r="BR22" s="324">
        <v>3.665006</v>
      </c>
      <c r="BS22" s="324">
        <v>4.3278689999999997</v>
      </c>
      <c r="BT22" s="324">
        <v>7.4138869999999999</v>
      </c>
      <c r="BU22" s="324">
        <v>16.90241</v>
      </c>
      <c r="BV22" s="324">
        <v>25.91403</v>
      </c>
    </row>
    <row r="23" spans="1:74" ht="11.15" customHeight="1" x14ac:dyDescent="0.25">
      <c r="A23" s="76" t="s">
        <v>539</v>
      </c>
      <c r="B23" s="182" t="s">
        <v>427</v>
      </c>
      <c r="C23" s="208">
        <v>17.87</v>
      </c>
      <c r="D23" s="208">
        <v>15.150107143</v>
      </c>
      <c r="E23" s="208">
        <v>13.482032258</v>
      </c>
      <c r="F23" s="208">
        <v>10.061366667</v>
      </c>
      <c r="G23" s="208">
        <v>5.2821935484000004</v>
      </c>
      <c r="H23" s="208">
        <v>4.7466999999999997</v>
      </c>
      <c r="I23" s="208">
        <v>4.4378709677000003</v>
      </c>
      <c r="J23" s="208">
        <v>4.6121290323000004</v>
      </c>
      <c r="K23" s="208">
        <v>4.8867333332999996</v>
      </c>
      <c r="L23" s="208">
        <v>7.6570645161000002</v>
      </c>
      <c r="M23" s="208">
        <v>12.8752</v>
      </c>
      <c r="N23" s="208">
        <v>14.808612903</v>
      </c>
      <c r="O23" s="208">
        <v>17.881451612999999</v>
      </c>
      <c r="P23" s="208">
        <v>16.865928571000001</v>
      </c>
      <c r="Q23" s="208">
        <v>13.684870968</v>
      </c>
      <c r="R23" s="208">
        <v>8.2181999999999995</v>
      </c>
      <c r="S23" s="208">
        <v>5.9640645160999997</v>
      </c>
      <c r="T23" s="208">
        <v>4.8217333333000001</v>
      </c>
      <c r="U23" s="208">
        <v>4.5790322580999998</v>
      </c>
      <c r="V23" s="208">
        <v>4.5415161289999997</v>
      </c>
      <c r="W23" s="208">
        <v>4.7718999999999996</v>
      </c>
      <c r="X23" s="208">
        <v>6.9722580645000001</v>
      </c>
      <c r="Y23" s="208">
        <v>12.960766667</v>
      </c>
      <c r="Z23" s="208">
        <v>14.736000000000001</v>
      </c>
      <c r="AA23" s="208">
        <v>15.828258065</v>
      </c>
      <c r="AB23" s="208">
        <v>15.433413793</v>
      </c>
      <c r="AC23" s="208">
        <v>10.938064516000001</v>
      </c>
      <c r="AD23" s="208">
        <v>7.9367000000000001</v>
      </c>
      <c r="AE23" s="208">
        <v>5.2472580645000004</v>
      </c>
      <c r="AF23" s="208">
        <v>4.3928666666999998</v>
      </c>
      <c r="AG23" s="208">
        <v>4.1640322580999998</v>
      </c>
      <c r="AH23" s="208">
        <v>4.2315483871000001</v>
      </c>
      <c r="AI23" s="208">
        <v>4.7900999999999998</v>
      </c>
      <c r="AJ23" s="208">
        <v>6.7370967742000003</v>
      </c>
      <c r="AK23" s="208">
        <v>9.7852333333000008</v>
      </c>
      <c r="AL23" s="208">
        <v>14.644032257999999</v>
      </c>
      <c r="AM23" s="208">
        <v>15.858096774</v>
      </c>
      <c r="AN23" s="208">
        <v>17.559785714</v>
      </c>
      <c r="AO23" s="208">
        <v>11.441903226000001</v>
      </c>
      <c r="AP23" s="208">
        <v>8.1709333333000007</v>
      </c>
      <c r="AQ23" s="208">
        <v>5.8497096773999999</v>
      </c>
      <c r="AR23" s="208">
        <v>4.7345666667000001</v>
      </c>
      <c r="AS23" s="208">
        <v>4.5635806452000001</v>
      </c>
      <c r="AT23" s="208">
        <v>4.5229032258000004</v>
      </c>
      <c r="AU23" s="208">
        <v>4.9571666667000001</v>
      </c>
      <c r="AV23" s="208">
        <v>6.2745806452000004</v>
      </c>
      <c r="AW23" s="208">
        <v>11.122400000000001</v>
      </c>
      <c r="AX23" s="208">
        <v>12.876064516</v>
      </c>
      <c r="AY23" s="208">
        <v>17.830741934999999</v>
      </c>
      <c r="AZ23" s="208">
        <v>16.630464285999999</v>
      </c>
      <c r="BA23" s="208">
        <v>12.495322581</v>
      </c>
      <c r="BB23" s="208">
        <v>8.9444110000000006</v>
      </c>
      <c r="BC23" s="208">
        <v>4.9053630000000004</v>
      </c>
      <c r="BD23" s="324">
        <v>4.528429</v>
      </c>
      <c r="BE23" s="324">
        <v>4.0514919999999996</v>
      </c>
      <c r="BF23" s="324">
        <v>4.4196299999999997</v>
      </c>
      <c r="BG23" s="324">
        <v>4.8479590000000004</v>
      </c>
      <c r="BH23" s="324">
        <v>6.424048</v>
      </c>
      <c r="BI23" s="324">
        <v>10.485099999999999</v>
      </c>
      <c r="BJ23" s="324">
        <v>14.318680000000001</v>
      </c>
      <c r="BK23" s="324">
        <v>17.08278</v>
      </c>
      <c r="BL23" s="324">
        <v>15.55264</v>
      </c>
      <c r="BM23" s="324">
        <v>12.545210000000001</v>
      </c>
      <c r="BN23" s="324">
        <v>8.495241</v>
      </c>
      <c r="BO23" s="324">
        <v>6.1301899999999998</v>
      </c>
      <c r="BP23" s="324">
        <v>5.277298</v>
      </c>
      <c r="BQ23" s="324">
        <v>4.7931710000000001</v>
      </c>
      <c r="BR23" s="324">
        <v>4.9797099999999999</v>
      </c>
      <c r="BS23" s="324">
        <v>5.2594839999999996</v>
      </c>
      <c r="BT23" s="324">
        <v>6.4590560000000004</v>
      </c>
      <c r="BU23" s="324">
        <v>10.5336</v>
      </c>
      <c r="BV23" s="324">
        <v>14.35745</v>
      </c>
    </row>
    <row r="24" spans="1:74" ht="11.15" customHeight="1" x14ac:dyDescent="0.25">
      <c r="A24" s="76" t="s">
        <v>541</v>
      </c>
      <c r="B24" s="182" t="s">
        <v>428</v>
      </c>
      <c r="C24" s="208">
        <v>25.232419355000001</v>
      </c>
      <c r="D24" s="208">
        <v>24.968071428999998</v>
      </c>
      <c r="E24" s="208">
        <v>23.802032258000001</v>
      </c>
      <c r="F24" s="208">
        <v>23.244599999999998</v>
      </c>
      <c r="G24" s="208">
        <v>21.63616129</v>
      </c>
      <c r="H24" s="208">
        <v>21.636800000000001</v>
      </c>
      <c r="I24" s="208">
        <v>21.540258065</v>
      </c>
      <c r="J24" s="208">
        <v>21.545580645000001</v>
      </c>
      <c r="K24" s="208">
        <v>21.901166666999998</v>
      </c>
      <c r="L24" s="208">
        <v>22.077935484000001</v>
      </c>
      <c r="M24" s="208">
        <v>24.5318</v>
      </c>
      <c r="N24" s="208">
        <v>24.770709676999999</v>
      </c>
      <c r="O24" s="208">
        <v>25.825290323000001</v>
      </c>
      <c r="P24" s="208">
        <v>25.673999999999999</v>
      </c>
      <c r="Q24" s="208">
        <v>24.195387097000001</v>
      </c>
      <c r="R24" s="208">
        <v>22.503333333</v>
      </c>
      <c r="S24" s="208">
        <v>21.770354838999999</v>
      </c>
      <c r="T24" s="208">
        <v>21.139833332999999</v>
      </c>
      <c r="U24" s="208">
        <v>20.953419355000001</v>
      </c>
      <c r="V24" s="208">
        <v>21.689451612999999</v>
      </c>
      <c r="W24" s="208">
        <v>21.4635</v>
      </c>
      <c r="X24" s="208">
        <v>22.050935484</v>
      </c>
      <c r="Y24" s="208">
        <v>24.487266667</v>
      </c>
      <c r="Z24" s="208">
        <v>25.126870967999999</v>
      </c>
      <c r="AA24" s="208">
        <v>25.136064516000001</v>
      </c>
      <c r="AB24" s="208">
        <v>24.956379309999999</v>
      </c>
      <c r="AC24" s="208">
        <v>22.892516129000001</v>
      </c>
      <c r="AD24" s="208">
        <v>21.095300000000002</v>
      </c>
      <c r="AE24" s="208">
        <v>19.880064516000001</v>
      </c>
      <c r="AF24" s="208">
        <v>20.004300000000001</v>
      </c>
      <c r="AG24" s="208">
        <v>20.420903226</v>
      </c>
      <c r="AH24" s="208">
        <v>20.908967742000002</v>
      </c>
      <c r="AI24" s="208">
        <v>21.440200000000001</v>
      </c>
      <c r="AJ24" s="208">
        <v>22.118483870999999</v>
      </c>
      <c r="AK24" s="208">
        <v>23.371200000000002</v>
      </c>
      <c r="AL24" s="208">
        <v>25.083419355</v>
      </c>
      <c r="AM24" s="208">
        <v>25.253064515999998</v>
      </c>
      <c r="AN24" s="208">
        <v>23.717035714000001</v>
      </c>
      <c r="AO24" s="208">
        <v>22.454580645</v>
      </c>
      <c r="AP24" s="208">
        <v>22.397466667</v>
      </c>
      <c r="AQ24" s="208">
        <v>20.988677418999998</v>
      </c>
      <c r="AR24" s="208">
        <v>21.110800000000001</v>
      </c>
      <c r="AS24" s="208">
        <v>21.205677419000001</v>
      </c>
      <c r="AT24" s="208">
        <v>21.355096774</v>
      </c>
      <c r="AU24" s="208">
        <v>20.796600000000002</v>
      </c>
      <c r="AV24" s="208">
        <v>21.60116129</v>
      </c>
      <c r="AW24" s="208">
        <v>24.041699999999999</v>
      </c>
      <c r="AX24" s="208">
        <v>24.681935484</v>
      </c>
      <c r="AY24" s="208">
        <v>26.102677418999999</v>
      </c>
      <c r="AZ24" s="208">
        <v>25.548357143</v>
      </c>
      <c r="BA24" s="208">
        <v>24.063129031999999</v>
      </c>
      <c r="BB24" s="208">
        <v>23.15278</v>
      </c>
      <c r="BC24" s="208">
        <v>21.765599999999999</v>
      </c>
      <c r="BD24" s="324">
        <v>21.125810000000001</v>
      </c>
      <c r="BE24" s="324">
        <v>20.872389999999999</v>
      </c>
      <c r="BF24" s="324">
        <v>20.848980000000001</v>
      </c>
      <c r="BG24" s="324">
        <v>21.023389999999999</v>
      </c>
      <c r="BH24" s="324">
        <v>21.816179999999999</v>
      </c>
      <c r="BI24" s="324">
        <v>23.40401</v>
      </c>
      <c r="BJ24" s="324">
        <v>24.083469999999998</v>
      </c>
      <c r="BK24" s="324">
        <v>24.211780000000001</v>
      </c>
      <c r="BL24" s="324">
        <v>23.596969999999999</v>
      </c>
      <c r="BM24" s="324">
        <v>22.200340000000001</v>
      </c>
      <c r="BN24" s="324">
        <v>21.610330000000001</v>
      </c>
      <c r="BO24" s="324">
        <v>21.104900000000001</v>
      </c>
      <c r="BP24" s="324">
        <v>20.946999999999999</v>
      </c>
      <c r="BQ24" s="324">
        <v>21.188559999999999</v>
      </c>
      <c r="BR24" s="324">
        <v>21.765519999999999</v>
      </c>
      <c r="BS24" s="324">
        <v>22.598210000000002</v>
      </c>
      <c r="BT24" s="324">
        <v>23.649840000000001</v>
      </c>
      <c r="BU24" s="324">
        <v>25.480609999999999</v>
      </c>
      <c r="BV24" s="324">
        <v>26.022829999999999</v>
      </c>
    </row>
    <row r="25" spans="1:74" ht="11.15" customHeight="1" x14ac:dyDescent="0.25">
      <c r="A25" s="76" t="s">
        <v>542</v>
      </c>
      <c r="B25" s="182" t="s">
        <v>133</v>
      </c>
      <c r="C25" s="208">
        <v>25.358223129999999</v>
      </c>
      <c r="D25" s="208">
        <v>24.646943570000001</v>
      </c>
      <c r="E25" s="208">
        <v>24.407165899999999</v>
      </c>
      <c r="F25" s="208">
        <v>23.466336600000002</v>
      </c>
      <c r="G25" s="208">
        <v>27.359657349999999</v>
      </c>
      <c r="H25" s="208">
        <v>31.75476553</v>
      </c>
      <c r="I25" s="208">
        <v>39.473176940000002</v>
      </c>
      <c r="J25" s="208">
        <v>38.247505320000002</v>
      </c>
      <c r="K25" s="208">
        <v>34.330478200000002</v>
      </c>
      <c r="L25" s="208">
        <v>28.643328350000001</v>
      </c>
      <c r="M25" s="208">
        <v>25.435547700000001</v>
      </c>
      <c r="N25" s="208">
        <v>24.591489289999998</v>
      </c>
      <c r="O25" s="208">
        <v>27.371593229999998</v>
      </c>
      <c r="P25" s="208">
        <v>27.832502860000002</v>
      </c>
      <c r="Q25" s="208">
        <v>26.242776899999999</v>
      </c>
      <c r="R25" s="208">
        <v>24.656012100000002</v>
      </c>
      <c r="S25" s="208">
        <v>26.970561</v>
      </c>
      <c r="T25" s="208">
        <v>33.018746499999999</v>
      </c>
      <c r="U25" s="208">
        <v>40.473126710000003</v>
      </c>
      <c r="V25" s="208">
        <v>41.222715000000001</v>
      </c>
      <c r="W25" s="208">
        <v>36.025827700000001</v>
      </c>
      <c r="X25" s="208">
        <v>30.215086769999999</v>
      </c>
      <c r="Y25" s="208">
        <v>27.295588670000001</v>
      </c>
      <c r="Z25" s="208">
        <v>29.40414848</v>
      </c>
      <c r="AA25" s="208">
        <v>30.593493970000001</v>
      </c>
      <c r="AB25" s="208">
        <v>30.77954793</v>
      </c>
      <c r="AC25" s="208">
        <v>28.694715899999998</v>
      </c>
      <c r="AD25" s="208">
        <v>25.897369900000001</v>
      </c>
      <c r="AE25" s="208">
        <v>26.977830650000001</v>
      </c>
      <c r="AF25" s="208">
        <v>34.682076969999997</v>
      </c>
      <c r="AG25" s="208">
        <v>43.374767579999997</v>
      </c>
      <c r="AH25" s="208">
        <v>41.132208550000001</v>
      </c>
      <c r="AI25" s="208">
        <v>33.829027830000001</v>
      </c>
      <c r="AJ25" s="208">
        <v>30.547140479999999</v>
      </c>
      <c r="AK25" s="208">
        <v>25.70752427</v>
      </c>
      <c r="AL25" s="208">
        <v>28.523529320000002</v>
      </c>
      <c r="AM25" s="208">
        <v>28.13985868</v>
      </c>
      <c r="AN25" s="208">
        <v>28.10567696</v>
      </c>
      <c r="AO25" s="208">
        <v>24.25742571</v>
      </c>
      <c r="AP25" s="208">
        <v>25.192583970000001</v>
      </c>
      <c r="AQ25" s="208">
        <v>26.325275000000001</v>
      </c>
      <c r="AR25" s="208">
        <v>36.163267869999999</v>
      </c>
      <c r="AS25" s="208">
        <v>39.844117519999998</v>
      </c>
      <c r="AT25" s="208">
        <v>40.661581419999997</v>
      </c>
      <c r="AU25" s="208">
        <v>33.172783699999997</v>
      </c>
      <c r="AV25" s="208">
        <v>30.440245099999999</v>
      </c>
      <c r="AW25" s="208">
        <v>29.404249570000001</v>
      </c>
      <c r="AX25" s="208">
        <v>28.576872229999999</v>
      </c>
      <c r="AY25" s="208">
        <v>31.581475229999999</v>
      </c>
      <c r="AZ25" s="208">
        <v>29.135176606999998</v>
      </c>
      <c r="BA25" s="208">
        <v>25.274183871000002</v>
      </c>
      <c r="BB25" s="208">
        <v>26.10596</v>
      </c>
      <c r="BC25" s="208">
        <v>30.220099999999999</v>
      </c>
      <c r="BD25" s="324">
        <v>36.077069999999999</v>
      </c>
      <c r="BE25" s="324">
        <v>41.189529999999998</v>
      </c>
      <c r="BF25" s="324">
        <v>40.317680000000003</v>
      </c>
      <c r="BG25" s="324">
        <v>33.400570000000002</v>
      </c>
      <c r="BH25" s="324">
        <v>30.160820000000001</v>
      </c>
      <c r="BI25" s="324">
        <v>27.496639999999999</v>
      </c>
      <c r="BJ25" s="324">
        <v>29.880849999999999</v>
      </c>
      <c r="BK25" s="324">
        <v>31.151340000000001</v>
      </c>
      <c r="BL25" s="324">
        <v>27.64855</v>
      </c>
      <c r="BM25" s="324">
        <v>26.394089999999998</v>
      </c>
      <c r="BN25" s="324">
        <v>24.354759999999999</v>
      </c>
      <c r="BO25" s="324">
        <v>26.435040000000001</v>
      </c>
      <c r="BP25" s="324">
        <v>35.223210000000002</v>
      </c>
      <c r="BQ25" s="324">
        <v>41.397829999999999</v>
      </c>
      <c r="BR25" s="324">
        <v>40.408520000000003</v>
      </c>
      <c r="BS25" s="324">
        <v>32.91872</v>
      </c>
      <c r="BT25" s="324">
        <v>29.891719999999999</v>
      </c>
      <c r="BU25" s="324">
        <v>27.660170000000001</v>
      </c>
      <c r="BV25" s="324">
        <v>30.675249999999998</v>
      </c>
    </row>
    <row r="26" spans="1:74" ht="11.15" customHeight="1" x14ac:dyDescent="0.25">
      <c r="A26" s="76" t="s">
        <v>540</v>
      </c>
      <c r="B26" s="182" t="s">
        <v>429</v>
      </c>
      <c r="C26" s="208">
        <v>4.3351290323000002</v>
      </c>
      <c r="D26" s="208">
        <v>4.4257142856999998</v>
      </c>
      <c r="E26" s="208">
        <v>4.4773548387000002</v>
      </c>
      <c r="F26" s="208">
        <v>4.4697666667</v>
      </c>
      <c r="G26" s="208">
        <v>4.5211612903000002</v>
      </c>
      <c r="H26" s="208">
        <v>4.5440333332999998</v>
      </c>
      <c r="I26" s="208">
        <v>4.6345483870999997</v>
      </c>
      <c r="J26" s="208">
        <v>4.7279999999999998</v>
      </c>
      <c r="K26" s="208">
        <v>4.8055666666999999</v>
      </c>
      <c r="L26" s="208">
        <v>4.8665161289999999</v>
      </c>
      <c r="M26" s="208">
        <v>4.9514666667</v>
      </c>
      <c r="N26" s="208">
        <v>4.9272258065000001</v>
      </c>
      <c r="O26" s="208">
        <v>4.7996774194</v>
      </c>
      <c r="P26" s="208">
        <v>4.8323571429000003</v>
      </c>
      <c r="Q26" s="208">
        <v>4.8544838710000002</v>
      </c>
      <c r="R26" s="208">
        <v>4.8779666666999999</v>
      </c>
      <c r="S26" s="208">
        <v>4.9151935483999996</v>
      </c>
      <c r="T26" s="208">
        <v>4.9287666666999996</v>
      </c>
      <c r="U26" s="208">
        <v>4.9559677419000003</v>
      </c>
      <c r="V26" s="208">
        <v>5.0764516128999997</v>
      </c>
      <c r="W26" s="208">
        <v>5.0958666667000001</v>
      </c>
      <c r="X26" s="208">
        <v>5.1406129032000001</v>
      </c>
      <c r="Y26" s="208">
        <v>5.2248999999999999</v>
      </c>
      <c r="Z26" s="208">
        <v>5.2190322581000004</v>
      </c>
      <c r="AA26" s="208">
        <v>5.1365483871000004</v>
      </c>
      <c r="AB26" s="208">
        <v>5.1305517241</v>
      </c>
      <c r="AC26" s="208">
        <v>5.1398387097000002</v>
      </c>
      <c r="AD26" s="208">
        <v>5.0047666667000001</v>
      </c>
      <c r="AE26" s="208">
        <v>4.7069354838999997</v>
      </c>
      <c r="AF26" s="208">
        <v>4.7740666666999996</v>
      </c>
      <c r="AG26" s="208">
        <v>4.8585806452</v>
      </c>
      <c r="AH26" s="208">
        <v>4.8429032257999998</v>
      </c>
      <c r="AI26" s="208">
        <v>4.8480999999999996</v>
      </c>
      <c r="AJ26" s="208">
        <v>4.8111290323000002</v>
      </c>
      <c r="AK26" s="208">
        <v>4.9593666667000003</v>
      </c>
      <c r="AL26" s="208">
        <v>4.9669354839000004</v>
      </c>
      <c r="AM26" s="208">
        <v>5.0017419355000001</v>
      </c>
      <c r="AN26" s="208">
        <v>4.6048214286000002</v>
      </c>
      <c r="AO26" s="208">
        <v>4.9718387097000001</v>
      </c>
      <c r="AP26" s="208">
        <v>5.0446</v>
      </c>
      <c r="AQ26" s="208">
        <v>5.0336774194</v>
      </c>
      <c r="AR26" s="208">
        <v>5.0449999999999999</v>
      </c>
      <c r="AS26" s="208">
        <v>5.0669677419000001</v>
      </c>
      <c r="AT26" s="208">
        <v>5.1022258064999999</v>
      </c>
      <c r="AU26" s="208">
        <v>5.0680333332999998</v>
      </c>
      <c r="AV26" s="208">
        <v>5.1774516128999997</v>
      </c>
      <c r="AW26" s="208">
        <v>5.2531333333000001</v>
      </c>
      <c r="AX26" s="208">
        <v>5.2524838709999999</v>
      </c>
      <c r="AY26" s="208">
        <v>5.1202903225999998</v>
      </c>
      <c r="AZ26" s="208">
        <v>5.0827142856999998</v>
      </c>
      <c r="BA26" s="208">
        <v>5.1623870967999999</v>
      </c>
      <c r="BB26" s="208">
        <v>5.1540980000000003</v>
      </c>
      <c r="BC26" s="208">
        <v>5.1757200000000001</v>
      </c>
      <c r="BD26" s="324">
        <v>5.1928409999999996</v>
      </c>
      <c r="BE26" s="324">
        <v>5.2150840000000001</v>
      </c>
      <c r="BF26" s="324">
        <v>5.2563599999999999</v>
      </c>
      <c r="BG26" s="324">
        <v>5.2865130000000002</v>
      </c>
      <c r="BH26" s="324">
        <v>5.3217239999999997</v>
      </c>
      <c r="BI26" s="324">
        <v>5.3710380000000004</v>
      </c>
      <c r="BJ26" s="324">
        <v>5.3974580000000003</v>
      </c>
      <c r="BK26" s="324">
        <v>5.4064370000000004</v>
      </c>
      <c r="BL26" s="324">
        <v>5.4216879999999996</v>
      </c>
      <c r="BM26" s="324">
        <v>5.4443409999999997</v>
      </c>
      <c r="BN26" s="324">
        <v>5.4728529999999997</v>
      </c>
      <c r="BO26" s="324">
        <v>5.4988419999999998</v>
      </c>
      <c r="BP26" s="324">
        <v>5.5198429999999998</v>
      </c>
      <c r="BQ26" s="324">
        <v>5.5374889999999999</v>
      </c>
      <c r="BR26" s="324">
        <v>5.5528839999999997</v>
      </c>
      <c r="BS26" s="324">
        <v>5.5689799999999998</v>
      </c>
      <c r="BT26" s="324">
        <v>5.5694619999999997</v>
      </c>
      <c r="BU26" s="324">
        <v>5.5777809999999999</v>
      </c>
      <c r="BV26" s="324">
        <v>5.5650570000000004</v>
      </c>
    </row>
    <row r="27" spans="1:74" ht="11.15" customHeight="1" x14ac:dyDescent="0.25">
      <c r="A27" s="76" t="s">
        <v>544</v>
      </c>
      <c r="B27" s="182" t="s">
        <v>807</v>
      </c>
      <c r="C27" s="208">
        <v>3.1874516128999999</v>
      </c>
      <c r="D27" s="208">
        <v>2.8468928570999998</v>
      </c>
      <c r="E27" s="208">
        <v>2.6420645161</v>
      </c>
      <c r="F27" s="208">
        <v>2.2766000000000002</v>
      </c>
      <c r="G27" s="208">
        <v>1.9034516129000001</v>
      </c>
      <c r="H27" s="208">
        <v>1.9791666667000001</v>
      </c>
      <c r="I27" s="208">
        <v>2.1939032258000002</v>
      </c>
      <c r="J27" s="208">
        <v>2.1543548387000002</v>
      </c>
      <c r="K27" s="208">
        <v>2.0665666667</v>
      </c>
      <c r="L27" s="208">
        <v>2.1222580645</v>
      </c>
      <c r="M27" s="208">
        <v>2.6371666667000002</v>
      </c>
      <c r="N27" s="208">
        <v>2.8298064516000001</v>
      </c>
      <c r="O27" s="208">
        <v>3.6702903226000001</v>
      </c>
      <c r="P27" s="208">
        <v>3.5776071428999998</v>
      </c>
      <c r="Q27" s="208">
        <v>3.1120645160999998</v>
      </c>
      <c r="R27" s="208">
        <v>2.3922333333000001</v>
      </c>
      <c r="S27" s="208">
        <v>2.2204516128999998</v>
      </c>
      <c r="T27" s="208">
        <v>2.2827333332999999</v>
      </c>
      <c r="U27" s="208">
        <v>2.5102903226</v>
      </c>
      <c r="V27" s="208">
        <v>2.5509354839</v>
      </c>
      <c r="W27" s="208">
        <v>2.3775666666999999</v>
      </c>
      <c r="X27" s="208">
        <v>2.4059677419000001</v>
      </c>
      <c r="Y27" s="208">
        <v>3.0417666667000001</v>
      </c>
      <c r="Z27" s="208">
        <v>3.3715806451999999</v>
      </c>
      <c r="AA27" s="208">
        <v>3.5590000000000002</v>
      </c>
      <c r="AB27" s="208">
        <v>3.5042068966</v>
      </c>
      <c r="AC27" s="208">
        <v>2.8876451613</v>
      </c>
      <c r="AD27" s="208">
        <v>2.4479000000000002</v>
      </c>
      <c r="AE27" s="208">
        <v>2.1770967741999998</v>
      </c>
      <c r="AF27" s="208">
        <v>2.3273333332999999</v>
      </c>
      <c r="AG27" s="208">
        <v>2.6502903226000001</v>
      </c>
      <c r="AH27" s="208">
        <v>2.5511290323</v>
      </c>
      <c r="AI27" s="208">
        <v>2.3729333332999998</v>
      </c>
      <c r="AJ27" s="208">
        <v>2.4601290322999998</v>
      </c>
      <c r="AK27" s="208">
        <v>2.6770666667</v>
      </c>
      <c r="AL27" s="208">
        <v>3.4154193548</v>
      </c>
      <c r="AM27" s="208">
        <v>3.5100645160999999</v>
      </c>
      <c r="AN27" s="208">
        <v>3.5904285713999999</v>
      </c>
      <c r="AO27" s="208">
        <v>2.7886451612999998</v>
      </c>
      <c r="AP27" s="208">
        <v>2.4690333333000001</v>
      </c>
      <c r="AQ27" s="208">
        <v>2.2319677419000001</v>
      </c>
      <c r="AR27" s="208">
        <v>2.4426666667000001</v>
      </c>
      <c r="AS27" s="208">
        <v>2.5438709677000002</v>
      </c>
      <c r="AT27" s="208">
        <v>2.5696451613</v>
      </c>
      <c r="AU27" s="208">
        <v>2.3255666666999999</v>
      </c>
      <c r="AV27" s="208">
        <v>2.3856774193999999</v>
      </c>
      <c r="AW27" s="208">
        <v>2.9304000000000001</v>
      </c>
      <c r="AX27" s="208">
        <v>3.1766774193999998</v>
      </c>
      <c r="AY27" s="208">
        <v>3.8201935483999998</v>
      </c>
      <c r="AZ27" s="208">
        <v>3.5880000000000001</v>
      </c>
      <c r="BA27" s="208">
        <v>2.9471290322999999</v>
      </c>
      <c r="BB27" s="208">
        <v>2.5982440000000002</v>
      </c>
      <c r="BC27" s="208">
        <v>2.3092489999999999</v>
      </c>
      <c r="BD27" s="324">
        <v>2.4107720000000001</v>
      </c>
      <c r="BE27" s="324">
        <v>2.548648</v>
      </c>
      <c r="BF27" s="324">
        <v>2.5158049999999998</v>
      </c>
      <c r="BG27" s="324">
        <v>2.3086229999999999</v>
      </c>
      <c r="BH27" s="324">
        <v>2.415451</v>
      </c>
      <c r="BI27" s="324">
        <v>2.8634189999999999</v>
      </c>
      <c r="BJ27" s="324">
        <v>3.432299</v>
      </c>
      <c r="BK27" s="324">
        <v>3.6745380000000001</v>
      </c>
      <c r="BL27" s="324">
        <v>3.379235</v>
      </c>
      <c r="BM27" s="324">
        <v>2.943937</v>
      </c>
      <c r="BN27" s="324">
        <v>2.4345530000000002</v>
      </c>
      <c r="BO27" s="324">
        <v>2.2459579999999999</v>
      </c>
      <c r="BP27" s="324">
        <v>2.4408340000000002</v>
      </c>
      <c r="BQ27" s="324">
        <v>2.621156</v>
      </c>
      <c r="BR27" s="324">
        <v>2.594741</v>
      </c>
      <c r="BS27" s="324">
        <v>2.3795809999999999</v>
      </c>
      <c r="BT27" s="324">
        <v>2.470764</v>
      </c>
      <c r="BU27" s="324">
        <v>2.941948</v>
      </c>
      <c r="BV27" s="324">
        <v>3.5265029999999999</v>
      </c>
    </row>
    <row r="28" spans="1:74" ht="11.15" customHeight="1" x14ac:dyDescent="0.25">
      <c r="A28" s="76" t="s">
        <v>552</v>
      </c>
      <c r="B28" s="182" t="s">
        <v>430</v>
      </c>
      <c r="C28" s="208">
        <v>0.13809677418999999</v>
      </c>
      <c r="D28" s="208">
        <v>0.13810714286</v>
      </c>
      <c r="E28" s="208">
        <v>0.13809677418999999</v>
      </c>
      <c r="F28" s="208">
        <v>0.1381</v>
      </c>
      <c r="G28" s="208">
        <v>0.13809677418999999</v>
      </c>
      <c r="H28" s="208">
        <v>0.1381</v>
      </c>
      <c r="I28" s="208">
        <v>0.13809677418999999</v>
      </c>
      <c r="J28" s="208">
        <v>0.13809677418999999</v>
      </c>
      <c r="K28" s="208">
        <v>0.1381</v>
      </c>
      <c r="L28" s="208">
        <v>0.13809677418999999</v>
      </c>
      <c r="M28" s="208">
        <v>0.1381</v>
      </c>
      <c r="N28" s="208">
        <v>0.13809677418999999</v>
      </c>
      <c r="O28" s="208">
        <v>0.14564516128999999</v>
      </c>
      <c r="P28" s="208">
        <v>0.14564285714</v>
      </c>
      <c r="Q28" s="208">
        <v>0.14564516128999999</v>
      </c>
      <c r="R28" s="208">
        <v>0.14563333333</v>
      </c>
      <c r="S28" s="208">
        <v>0.14564516128999999</v>
      </c>
      <c r="T28" s="208">
        <v>0.14563333333</v>
      </c>
      <c r="U28" s="208">
        <v>0.14564516128999999</v>
      </c>
      <c r="V28" s="208">
        <v>0.14564516128999999</v>
      </c>
      <c r="W28" s="208">
        <v>0.14563333333</v>
      </c>
      <c r="X28" s="208">
        <v>0.14564516128999999</v>
      </c>
      <c r="Y28" s="208">
        <v>0.14563333333</v>
      </c>
      <c r="Z28" s="208">
        <v>0.14564516128999999</v>
      </c>
      <c r="AA28" s="208">
        <v>0.13422580645000001</v>
      </c>
      <c r="AB28" s="208">
        <v>0.13420689655000001</v>
      </c>
      <c r="AC28" s="208">
        <v>0.13422580645000001</v>
      </c>
      <c r="AD28" s="208">
        <v>0.13423333333000001</v>
      </c>
      <c r="AE28" s="208">
        <v>0.13422580645000001</v>
      </c>
      <c r="AF28" s="208">
        <v>0.13423333333000001</v>
      </c>
      <c r="AG28" s="208">
        <v>0.13422580645000001</v>
      </c>
      <c r="AH28" s="208">
        <v>0.13422580645000001</v>
      </c>
      <c r="AI28" s="208">
        <v>0.13423333333000001</v>
      </c>
      <c r="AJ28" s="208">
        <v>0.13422580645000001</v>
      </c>
      <c r="AK28" s="208">
        <v>0.13423333333000001</v>
      </c>
      <c r="AL28" s="208">
        <v>0.13422580645000001</v>
      </c>
      <c r="AM28" s="208">
        <v>0.14561290323000001</v>
      </c>
      <c r="AN28" s="208">
        <v>0.14560714286000001</v>
      </c>
      <c r="AO28" s="208">
        <v>0.14561290323000001</v>
      </c>
      <c r="AP28" s="208">
        <v>0.14563333333</v>
      </c>
      <c r="AQ28" s="208">
        <v>0.14561290323000001</v>
      </c>
      <c r="AR28" s="208">
        <v>0.14563333333</v>
      </c>
      <c r="AS28" s="208">
        <v>0.14561290323000001</v>
      </c>
      <c r="AT28" s="208">
        <v>0.14561290323000001</v>
      </c>
      <c r="AU28" s="208">
        <v>0.14563333333</v>
      </c>
      <c r="AV28" s="208">
        <v>0.14561290323000001</v>
      </c>
      <c r="AW28" s="208">
        <v>0.14563333333</v>
      </c>
      <c r="AX28" s="208">
        <v>0.14561290323000001</v>
      </c>
      <c r="AY28" s="208">
        <v>0.14561290323000001</v>
      </c>
      <c r="AZ28" s="208">
        <v>0.14560714286000001</v>
      </c>
      <c r="BA28" s="208">
        <v>0.14561290323000001</v>
      </c>
      <c r="BB28" s="208">
        <v>0.14561289999999999</v>
      </c>
      <c r="BC28" s="208">
        <v>0.14561289999999999</v>
      </c>
      <c r="BD28" s="324">
        <v>0.14561289999999999</v>
      </c>
      <c r="BE28" s="324">
        <v>0.14561289999999999</v>
      </c>
      <c r="BF28" s="324">
        <v>0.14561289999999999</v>
      </c>
      <c r="BG28" s="324">
        <v>0.14561289999999999</v>
      </c>
      <c r="BH28" s="324">
        <v>0.14561289999999999</v>
      </c>
      <c r="BI28" s="324">
        <v>0.14561289999999999</v>
      </c>
      <c r="BJ28" s="324">
        <v>0.14561289999999999</v>
      </c>
      <c r="BK28" s="324">
        <v>0.14561289999999999</v>
      </c>
      <c r="BL28" s="324">
        <v>0.14561289999999999</v>
      </c>
      <c r="BM28" s="324">
        <v>0.14561289999999999</v>
      </c>
      <c r="BN28" s="324">
        <v>0.14561289999999999</v>
      </c>
      <c r="BO28" s="324">
        <v>0.14561289999999999</v>
      </c>
      <c r="BP28" s="324">
        <v>0.14561289999999999</v>
      </c>
      <c r="BQ28" s="324">
        <v>0.14561289999999999</v>
      </c>
      <c r="BR28" s="324">
        <v>0.14561289999999999</v>
      </c>
      <c r="BS28" s="324">
        <v>0.14561289999999999</v>
      </c>
      <c r="BT28" s="324">
        <v>0.14561289999999999</v>
      </c>
      <c r="BU28" s="324">
        <v>0.14561289999999999</v>
      </c>
      <c r="BV28" s="324">
        <v>0.14561289999999999</v>
      </c>
    </row>
    <row r="29" spans="1:74" ht="11.15" customHeight="1" x14ac:dyDescent="0.25">
      <c r="A29" s="77" t="s">
        <v>543</v>
      </c>
      <c r="B29" s="183" t="s">
        <v>779</v>
      </c>
      <c r="C29" s="208">
        <v>107.77206452</v>
      </c>
      <c r="D29" s="208">
        <v>96.811392857000001</v>
      </c>
      <c r="E29" s="208">
        <v>90.216387096999995</v>
      </c>
      <c r="F29" s="208">
        <v>78.349366666999998</v>
      </c>
      <c r="G29" s="208">
        <v>66.290935484000002</v>
      </c>
      <c r="H29" s="208">
        <v>68.771466666999999</v>
      </c>
      <c r="I29" s="208">
        <v>75.829612902999997</v>
      </c>
      <c r="J29" s="208">
        <v>74.639838710000006</v>
      </c>
      <c r="K29" s="208">
        <v>71.868766667000003</v>
      </c>
      <c r="L29" s="208">
        <v>73.737193547999993</v>
      </c>
      <c r="M29" s="208">
        <v>90.531400000000005</v>
      </c>
      <c r="N29" s="208">
        <v>96.758354839000006</v>
      </c>
      <c r="O29" s="208">
        <v>110.46132258</v>
      </c>
      <c r="P29" s="208">
        <v>107.82567856999999</v>
      </c>
      <c r="Q29" s="208">
        <v>94.445516128999998</v>
      </c>
      <c r="R29" s="208">
        <v>73.746166666999997</v>
      </c>
      <c r="S29" s="208">
        <v>68.838225805999997</v>
      </c>
      <c r="T29" s="208">
        <v>70.644666666999996</v>
      </c>
      <c r="U29" s="208">
        <v>77.222709676999997</v>
      </c>
      <c r="V29" s="208">
        <v>78.513677419000004</v>
      </c>
      <c r="W29" s="208">
        <v>73.541733332999996</v>
      </c>
      <c r="X29" s="208">
        <v>74.404645161000005</v>
      </c>
      <c r="Y29" s="208">
        <v>92.791799999999995</v>
      </c>
      <c r="Z29" s="208">
        <v>102.28116129</v>
      </c>
      <c r="AA29" s="208">
        <v>106.99520364999999</v>
      </c>
      <c r="AB29" s="208">
        <v>105.35575483</v>
      </c>
      <c r="AC29" s="208">
        <v>87.680844931999999</v>
      </c>
      <c r="AD29" s="208">
        <v>75.117903233000007</v>
      </c>
      <c r="AE29" s="208">
        <v>66.754959682000006</v>
      </c>
      <c r="AF29" s="208">
        <v>70.852076969999999</v>
      </c>
      <c r="AG29" s="208">
        <v>79.413477256999997</v>
      </c>
      <c r="AH29" s="208">
        <v>77.311273065999998</v>
      </c>
      <c r="AI29" s="208">
        <v>71.632061163000003</v>
      </c>
      <c r="AJ29" s="208">
        <v>74.612172737999998</v>
      </c>
      <c r="AK29" s="208">
        <v>81.295490936999997</v>
      </c>
      <c r="AL29" s="208">
        <v>102.56075513</v>
      </c>
      <c r="AM29" s="208">
        <v>106.20521352</v>
      </c>
      <c r="AN29" s="208">
        <v>108.63617696</v>
      </c>
      <c r="AO29" s="208">
        <v>84.376780549000003</v>
      </c>
      <c r="AP29" s="208">
        <v>74.706350637</v>
      </c>
      <c r="AQ29" s="208">
        <v>67.533791128999994</v>
      </c>
      <c r="AR29" s="208">
        <v>73.908267870000003</v>
      </c>
      <c r="AS29" s="208">
        <v>76.970407843000004</v>
      </c>
      <c r="AT29" s="208">
        <v>77.750645935999998</v>
      </c>
      <c r="AU29" s="208">
        <v>70.365483699999999</v>
      </c>
      <c r="AV29" s="208">
        <v>72.184245099999998</v>
      </c>
      <c r="AW29" s="208">
        <v>88.665649569999999</v>
      </c>
      <c r="AX29" s="208">
        <v>96.117775456000004</v>
      </c>
      <c r="AY29" s="208">
        <v>115.58863651999999</v>
      </c>
      <c r="AZ29" s="208">
        <v>108.56314089</v>
      </c>
      <c r="BA29" s="208">
        <v>89.172570968000002</v>
      </c>
      <c r="BB29" s="208">
        <v>79.0362559</v>
      </c>
      <c r="BC29" s="208">
        <v>70.602984899999996</v>
      </c>
      <c r="BD29" s="324">
        <v>73.500410000000002</v>
      </c>
      <c r="BE29" s="324">
        <v>77.525440000000003</v>
      </c>
      <c r="BF29" s="324">
        <v>76.609039999999993</v>
      </c>
      <c r="BG29" s="324">
        <v>70.846860000000007</v>
      </c>
      <c r="BH29" s="324">
        <v>73.739710000000002</v>
      </c>
      <c r="BI29" s="324">
        <v>86.745490000000004</v>
      </c>
      <c r="BJ29" s="324">
        <v>103.29219999999999</v>
      </c>
      <c r="BK29" s="324">
        <v>110.3278</v>
      </c>
      <c r="BL29" s="324">
        <v>101.8116</v>
      </c>
      <c r="BM29" s="324">
        <v>89.178870000000003</v>
      </c>
      <c r="BN29" s="324">
        <v>74.443870000000004</v>
      </c>
      <c r="BO29" s="324">
        <v>68.944000000000003</v>
      </c>
      <c r="BP29" s="324">
        <v>74.575159999999997</v>
      </c>
      <c r="BQ29" s="324">
        <v>79.822730000000007</v>
      </c>
      <c r="BR29" s="324">
        <v>79.111990000000006</v>
      </c>
      <c r="BS29" s="324">
        <v>73.198459999999997</v>
      </c>
      <c r="BT29" s="324">
        <v>75.600340000000003</v>
      </c>
      <c r="BU29" s="324">
        <v>89.242130000000003</v>
      </c>
      <c r="BV29" s="324">
        <v>106.2067</v>
      </c>
    </row>
    <row r="30" spans="1:74" ht="11.15" customHeight="1" x14ac:dyDescent="0.25">
      <c r="A30" s="77"/>
      <c r="B30" s="183"/>
      <c r="C30" s="208"/>
      <c r="D30" s="208"/>
      <c r="E30" s="208"/>
      <c r="F30" s="208"/>
      <c r="G30" s="208"/>
      <c r="H30" s="208"/>
      <c r="I30" s="208"/>
      <c r="J30" s="208"/>
      <c r="K30" s="208"/>
      <c r="L30" s="208"/>
      <c r="M30" s="208"/>
      <c r="N30" s="208"/>
      <c r="O30" s="208"/>
      <c r="P30" s="208"/>
      <c r="Q30" s="208"/>
      <c r="R30" s="208"/>
      <c r="S30" s="208"/>
      <c r="T30" s="208"/>
      <c r="U30" s="208"/>
      <c r="V30" s="208"/>
      <c r="W30" s="208"/>
      <c r="X30" s="208"/>
      <c r="Y30" s="208"/>
      <c r="Z30" s="208"/>
      <c r="AA30" s="208"/>
      <c r="AB30" s="208"/>
      <c r="AC30" s="208"/>
      <c r="AD30" s="208"/>
      <c r="AE30" s="208"/>
      <c r="AF30" s="208"/>
      <c r="AG30" s="208"/>
      <c r="AH30" s="208"/>
      <c r="AI30" s="208"/>
      <c r="AJ30" s="208"/>
      <c r="AK30" s="208"/>
      <c r="AL30" s="208"/>
      <c r="AM30" s="208"/>
      <c r="AN30" s="208"/>
      <c r="AO30" s="208"/>
      <c r="AP30" s="208"/>
      <c r="AQ30" s="208"/>
      <c r="AR30" s="208"/>
      <c r="AS30" s="208"/>
      <c r="AT30" s="208"/>
      <c r="AU30" s="208"/>
      <c r="AV30" s="208"/>
      <c r="AW30" s="208"/>
      <c r="AX30" s="208"/>
      <c r="AY30" s="208"/>
      <c r="AZ30" s="208"/>
      <c r="BA30" s="208"/>
      <c r="BB30" s="208"/>
      <c r="BC30" s="208"/>
      <c r="BD30" s="208"/>
      <c r="BE30" s="208"/>
      <c r="BF30" s="208"/>
      <c r="BG30" s="208"/>
      <c r="BH30" s="208"/>
      <c r="BI30" s="208"/>
      <c r="BJ30" s="208"/>
      <c r="BK30" s="208"/>
      <c r="BL30" s="208"/>
      <c r="BM30" s="208"/>
      <c r="BN30" s="208"/>
      <c r="BO30" s="208"/>
      <c r="BP30" s="208"/>
      <c r="BQ30" s="208"/>
      <c r="BR30" s="208"/>
      <c r="BS30" s="208"/>
      <c r="BT30" s="208"/>
      <c r="BU30" s="208"/>
      <c r="BV30" s="208"/>
    </row>
    <row r="31" spans="1:74" ht="11.15" customHeight="1" x14ac:dyDescent="0.25">
      <c r="A31" s="71"/>
      <c r="B31" s="79" t="s">
        <v>778</v>
      </c>
      <c r="C31" s="82"/>
      <c r="D31" s="82"/>
      <c r="E31" s="82"/>
      <c r="F31" s="82"/>
      <c r="G31" s="82"/>
      <c r="H31" s="82"/>
      <c r="I31" s="82"/>
      <c r="J31" s="82"/>
      <c r="K31" s="82"/>
      <c r="L31" s="82"/>
      <c r="M31" s="82"/>
      <c r="N31" s="82"/>
      <c r="O31" s="82"/>
      <c r="P31" s="82"/>
      <c r="Q31" s="82"/>
      <c r="R31" s="82"/>
      <c r="S31" s="82"/>
      <c r="T31" s="82"/>
      <c r="U31" s="82"/>
      <c r="V31" s="82"/>
      <c r="W31" s="82"/>
      <c r="X31" s="82"/>
      <c r="Y31" s="82"/>
      <c r="Z31" s="82"/>
      <c r="AA31" s="82"/>
      <c r="AB31" s="82"/>
      <c r="AC31" s="82"/>
      <c r="AD31" s="82"/>
      <c r="AE31" s="82"/>
      <c r="AF31" s="82"/>
      <c r="AG31" s="82"/>
      <c r="AH31" s="82"/>
      <c r="AI31" s="82"/>
      <c r="AJ31" s="82"/>
      <c r="AK31" s="82"/>
      <c r="AL31" s="82"/>
      <c r="AM31" s="82"/>
      <c r="AN31" s="82"/>
      <c r="AO31" s="82"/>
      <c r="AP31" s="82"/>
      <c r="AQ31" s="82"/>
      <c r="AR31" s="82"/>
      <c r="AS31" s="82"/>
      <c r="AT31" s="82"/>
      <c r="AU31" s="82"/>
      <c r="AV31" s="82"/>
      <c r="AW31" s="82"/>
      <c r="AX31" s="82"/>
      <c r="AY31" s="82"/>
      <c r="AZ31" s="82"/>
      <c r="BA31" s="82"/>
      <c r="BB31" s="82"/>
      <c r="BC31" s="82"/>
      <c r="BD31" s="356"/>
      <c r="BE31" s="356"/>
      <c r="BF31" s="356"/>
      <c r="BG31" s="356"/>
      <c r="BH31" s="356"/>
      <c r="BI31" s="356"/>
      <c r="BJ31" s="356"/>
      <c r="BK31" s="356"/>
      <c r="BL31" s="356"/>
      <c r="BM31" s="356"/>
      <c r="BN31" s="356"/>
      <c r="BO31" s="356"/>
      <c r="BP31" s="356"/>
      <c r="BQ31" s="356"/>
      <c r="BR31" s="356"/>
      <c r="BS31" s="356"/>
      <c r="BT31" s="356"/>
      <c r="BU31" s="356"/>
      <c r="BV31" s="356"/>
    </row>
    <row r="32" spans="1:74" ht="11.15" customHeight="1" x14ac:dyDescent="0.25">
      <c r="A32" s="76" t="s">
        <v>536</v>
      </c>
      <c r="B32" s="182" t="s">
        <v>431</v>
      </c>
      <c r="C32" s="251">
        <v>2140.556</v>
      </c>
      <c r="D32" s="251">
        <v>1672.662</v>
      </c>
      <c r="E32" s="251">
        <v>1390.279</v>
      </c>
      <c r="F32" s="251">
        <v>1426.799</v>
      </c>
      <c r="G32" s="251">
        <v>1847.454</v>
      </c>
      <c r="H32" s="251">
        <v>2195.2260000000001</v>
      </c>
      <c r="I32" s="251">
        <v>2381.2689999999998</v>
      </c>
      <c r="J32" s="251">
        <v>2616.8409999999999</v>
      </c>
      <c r="K32" s="251">
        <v>2950.3679999999999</v>
      </c>
      <c r="L32" s="251">
        <v>3236.2539999999999</v>
      </c>
      <c r="M32" s="251">
        <v>3030.0790000000002</v>
      </c>
      <c r="N32" s="251">
        <v>2708.3180000000002</v>
      </c>
      <c r="O32" s="251">
        <v>1993.9960000000001</v>
      </c>
      <c r="P32" s="251">
        <v>1426.21</v>
      </c>
      <c r="Q32" s="251">
        <v>1184.8900000000001</v>
      </c>
      <c r="R32" s="251">
        <v>1559.4010000000001</v>
      </c>
      <c r="S32" s="251">
        <v>2031.0309999999999</v>
      </c>
      <c r="T32" s="251">
        <v>2460.748</v>
      </c>
      <c r="U32" s="251">
        <v>2714.1959999999999</v>
      </c>
      <c r="V32" s="251">
        <v>2997.81</v>
      </c>
      <c r="W32" s="251">
        <v>3414.9389999999999</v>
      </c>
      <c r="X32" s="251">
        <v>3762.0430000000001</v>
      </c>
      <c r="Y32" s="251">
        <v>3610.029</v>
      </c>
      <c r="Z32" s="251">
        <v>3188.2429999999999</v>
      </c>
      <c r="AA32" s="251">
        <v>2616.1750000000002</v>
      </c>
      <c r="AB32" s="251">
        <v>2080.8829999999998</v>
      </c>
      <c r="AC32" s="251">
        <v>2029.3589999999999</v>
      </c>
      <c r="AD32" s="251">
        <v>2332.4929999999999</v>
      </c>
      <c r="AE32" s="251">
        <v>2777.5839999999998</v>
      </c>
      <c r="AF32" s="251">
        <v>3133.0949999999998</v>
      </c>
      <c r="AG32" s="251">
        <v>3293.549</v>
      </c>
      <c r="AH32" s="251">
        <v>3522.2159999999999</v>
      </c>
      <c r="AI32" s="251">
        <v>3839.8359999999998</v>
      </c>
      <c r="AJ32" s="251">
        <v>3928.5030000000002</v>
      </c>
      <c r="AK32" s="251">
        <v>3931.616</v>
      </c>
      <c r="AL32" s="251">
        <v>3340.9810000000002</v>
      </c>
      <c r="AM32" s="251">
        <v>2634.9670000000001</v>
      </c>
      <c r="AN32" s="251">
        <v>1859.287</v>
      </c>
      <c r="AO32" s="251">
        <v>1801.2940000000001</v>
      </c>
      <c r="AP32" s="251">
        <v>1975.1030000000001</v>
      </c>
      <c r="AQ32" s="251">
        <v>2389.8910000000001</v>
      </c>
      <c r="AR32" s="251">
        <v>2585.1260000000002</v>
      </c>
      <c r="AS32" s="251">
        <v>2754.7139999999999</v>
      </c>
      <c r="AT32" s="251">
        <v>2917.268</v>
      </c>
      <c r="AU32" s="251">
        <v>3305.982</v>
      </c>
      <c r="AV32" s="251">
        <v>3665.3850000000002</v>
      </c>
      <c r="AW32" s="251">
        <v>3532.7750000000001</v>
      </c>
      <c r="AX32" s="251">
        <v>3209.982</v>
      </c>
      <c r="AY32" s="251">
        <v>2215.9699999999998</v>
      </c>
      <c r="AZ32" s="251">
        <v>1562.047</v>
      </c>
      <c r="BA32" s="251">
        <v>1401.4939999999999</v>
      </c>
      <c r="BB32" s="251">
        <v>1597.7768570999999</v>
      </c>
      <c r="BC32" s="251">
        <v>1983.384</v>
      </c>
      <c r="BD32" s="340">
        <v>2257.027</v>
      </c>
      <c r="BE32" s="340">
        <v>2396.11</v>
      </c>
      <c r="BF32" s="340">
        <v>2586.6469999999999</v>
      </c>
      <c r="BG32" s="340">
        <v>2989.2620000000002</v>
      </c>
      <c r="BH32" s="340">
        <v>3339.1210000000001</v>
      </c>
      <c r="BI32" s="340">
        <v>3282.0059999999999</v>
      </c>
      <c r="BJ32" s="340">
        <v>2789.2750000000001</v>
      </c>
      <c r="BK32" s="340">
        <v>2070.2399999999998</v>
      </c>
      <c r="BL32" s="340">
        <v>1664.393</v>
      </c>
      <c r="BM32" s="340">
        <v>1572.681</v>
      </c>
      <c r="BN32" s="340">
        <v>1875.9159999999999</v>
      </c>
      <c r="BO32" s="340">
        <v>2389.125</v>
      </c>
      <c r="BP32" s="340">
        <v>2709.9769999999999</v>
      </c>
      <c r="BQ32" s="340">
        <v>2870.1770000000001</v>
      </c>
      <c r="BR32" s="340">
        <v>3066.6750000000002</v>
      </c>
      <c r="BS32" s="340">
        <v>3484.0390000000002</v>
      </c>
      <c r="BT32" s="340">
        <v>3800.4180000000001</v>
      </c>
      <c r="BU32" s="340">
        <v>3705.9319999999998</v>
      </c>
      <c r="BV32" s="340">
        <v>3199.4180000000001</v>
      </c>
    </row>
    <row r="33" spans="1:74" ht="11.15" customHeight="1" x14ac:dyDescent="0.25">
      <c r="A33" s="562" t="s">
        <v>991</v>
      </c>
      <c r="B33" s="563" t="s">
        <v>996</v>
      </c>
      <c r="C33" s="251">
        <v>492.67099999999999</v>
      </c>
      <c r="D33" s="251">
        <v>363.14400000000001</v>
      </c>
      <c r="E33" s="251">
        <v>229.11099999999999</v>
      </c>
      <c r="F33" s="251">
        <v>231.15299999999999</v>
      </c>
      <c r="G33" s="251">
        <v>348.459</v>
      </c>
      <c r="H33" s="251">
        <v>464.94799999999998</v>
      </c>
      <c r="I33" s="251">
        <v>569.19299999999998</v>
      </c>
      <c r="J33" s="251">
        <v>663.58699999999999</v>
      </c>
      <c r="K33" s="251">
        <v>778.03200000000004</v>
      </c>
      <c r="L33" s="251">
        <v>830.21699999999998</v>
      </c>
      <c r="M33" s="251">
        <v>750.03499999999997</v>
      </c>
      <c r="N33" s="251">
        <v>659.14800000000002</v>
      </c>
      <c r="O33" s="251">
        <v>467.721</v>
      </c>
      <c r="P33" s="251">
        <v>311.51100000000002</v>
      </c>
      <c r="Q33" s="251">
        <v>216.22300000000001</v>
      </c>
      <c r="R33" s="251">
        <v>294.22199999999998</v>
      </c>
      <c r="S33" s="251">
        <v>418.642</v>
      </c>
      <c r="T33" s="251">
        <v>537.44399999999996</v>
      </c>
      <c r="U33" s="251">
        <v>611.43700000000001</v>
      </c>
      <c r="V33" s="251">
        <v>724.87400000000002</v>
      </c>
      <c r="W33" s="251">
        <v>844.64700000000005</v>
      </c>
      <c r="X33" s="251">
        <v>932.38099999999997</v>
      </c>
      <c r="Y33" s="251">
        <v>885.82100000000003</v>
      </c>
      <c r="Z33" s="251">
        <v>763.80600000000004</v>
      </c>
      <c r="AA33" s="251">
        <v>591.51300000000003</v>
      </c>
      <c r="AB33" s="251">
        <v>437.649</v>
      </c>
      <c r="AC33" s="251">
        <v>385.30200000000002</v>
      </c>
      <c r="AD33" s="251">
        <v>427.642</v>
      </c>
      <c r="AE33" s="251">
        <v>553.024</v>
      </c>
      <c r="AF33" s="251">
        <v>654.83199999999999</v>
      </c>
      <c r="AG33" s="251">
        <v>721.28499999999997</v>
      </c>
      <c r="AH33" s="251">
        <v>803.30200000000002</v>
      </c>
      <c r="AI33" s="251">
        <v>889.8</v>
      </c>
      <c r="AJ33" s="251">
        <v>943.726</v>
      </c>
      <c r="AK33" s="251">
        <v>929.1</v>
      </c>
      <c r="AL33" s="251">
        <v>762.65899999999999</v>
      </c>
      <c r="AM33" s="251">
        <v>557.01900000000001</v>
      </c>
      <c r="AN33" s="251">
        <v>377.28300000000002</v>
      </c>
      <c r="AO33" s="251">
        <v>312.65199999999999</v>
      </c>
      <c r="AP33" s="251">
        <v>333.59699999999998</v>
      </c>
      <c r="AQ33" s="251">
        <v>425.51</v>
      </c>
      <c r="AR33" s="251">
        <v>514.76300000000003</v>
      </c>
      <c r="AS33" s="251">
        <v>604.83100000000002</v>
      </c>
      <c r="AT33" s="251">
        <v>688.31500000000005</v>
      </c>
      <c r="AU33" s="251">
        <v>804.37800000000004</v>
      </c>
      <c r="AV33" s="251">
        <v>904.35299999999995</v>
      </c>
      <c r="AW33" s="251">
        <v>841.98699999999997</v>
      </c>
      <c r="AX33" s="251">
        <v>765.726</v>
      </c>
      <c r="AY33" s="251">
        <v>503.01</v>
      </c>
      <c r="AZ33" s="251">
        <v>331.68299999999999</v>
      </c>
      <c r="BA33" s="251">
        <v>242.15100000000001</v>
      </c>
      <c r="BB33" s="251">
        <v>256</v>
      </c>
      <c r="BC33" s="251">
        <v>374.37142856999998</v>
      </c>
      <c r="BD33" s="340">
        <v>461.55270000000002</v>
      </c>
      <c r="BE33" s="340">
        <v>539.78369999999995</v>
      </c>
      <c r="BF33" s="340">
        <v>626.41420000000005</v>
      </c>
      <c r="BG33" s="340">
        <v>740.23059999999998</v>
      </c>
      <c r="BH33" s="340">
        <v>820.82910000000004</v>
      </c>
      <c r="BI33" s="340">
        <v>777.14769999999999</v>
      </c>
      <c r="BJ33" s="340">
        <v>643.52689999999996</v>
      </c>
      <c r="BK33" s="340">
        <v>448.49090000000001</v>
      </c>
      <c r="BL33" s="340">
        <v>334.88749999999999</v>
      </c>
      <c r="BM33" s="340">
        <v>277.024</v>
      </c>
      <c r="BN33" s="340">
        <v>354.3501</v>
      </c>
      <c r="BO33" s="340">
        <v>505.99599999999998</v>
      </c>
      <c r="BP33" s="340">
        <v>609.21069999999997</v>
      </c>
      <c r="BQ33" s="340">
        <v>682.35400000000004</v>
      </c>
      <c r="BR33" s="340">
        <v>769.05399999999997</v>
      </c>
      <c r="BS33" s="340">
        <v>886.72500000000002</v>
      </c>
      <c r="BT33" s="340">
        <v>945.83159999999998</v>
      </c>
      <c r="BU33" s="340">
        <v>913.29380000000003</v>
      </c>
      <c r="BV33" s="340">
        <v>772.27290000000005</v>
      </c>
    </row>
    <row r="34" spans="1:74" ht="11.15" customHeight="1" x14ac:dyDescent="0.25">
      <c r="A34" s="562" t="s">
        <v>992</v>
      </c>
      <c r="B34" s="563" t="s">
        <v>997</v>
      </c>
      <c r="C34" s="251">
        <v>553.64</v>
      </c>
      <c r="D34" s="251">
        <v>380.86700000000002</v>
      </c>
      <c r="E34" s="251">
        <v>261.48</v>
      </c>
      <c r="F34" s="251">
        <v>234.88900000000001</v>
      </c>
      <c r="G34" s="251">
        <v>343.39100000000002</v>
      </c>
      <c r="H34" s="251">
        <v>458.62099999999998</v>
      </c>
      <c r="I34" s="251">
        <v>571.33199999999999</v>
      </c>
      <c r="J34" s="251">
        <v>704.78899999999999</v>
      </c>
      <c r="K34" s="251">
        <v>846.18700000000001</v>
      </c>
      <c r="L34" s="251">
        <v>971.39099999999996</v>
      </c>
      <c r="M34" s="251">
        <v>907.56700000000001</v>
      </c>
      <c r="N34" s="251">
        <v>777.11300000000006</v>
      </c>
      <c r="O34" s="251">
        <v>521.36400000000003</v>
      </c>
      <c r="P34" s="251">
        <v>337.01499999999999</v>
      </c>
      <c r="Q34" s="251">
        <v>241.81299999999999</v>
      </c>
      <c r="R34" s="251">
        <v>305.166</v>
      </c>
      <c r="S34" s="251">
        <v>439.20800000000003</v>
      </c>
      <c r="T34" s="251">
        <v>579.34699999999998</v>
      </c>
      <c r="U34" s="251">
        <v>696.24599999999998</v>
      </c>
      <c r="V34" s="251">
        <v>834.22900000000004</v>
      </c>
      <c r="W34" s="251">
        <v>990.12099999999998</v>
      </c>
      <c r="X34" s="251">
        <v>1102.942</v>
      </c>
      <c r="Y34" s="251">
        <v>1029.8109999999999</v>
      </c>
      <c r="Z34" s="251">
        <v>884.81100000000004</v>
      </c>
      <c r="AA34" s="251">
        <v>717.08199999999999</v>
      </c>
      <c r="AB34" s="251">
        <v>541.07500000000005</v>
      </c>
      <c r="AC34" s="251">
        <v>471.33600000000001</v>
      </c>
      <c r="AD34" s="251">
        <v>523.28800000000001</v>
      </c>
      <c r="AE34" s="251">
        <v>640.524</v>
      </c>
      <c r="AF34" s="251">
        <v>746.98599999999999</v>
      </c>
      <c r="AG34" s="251">
        <v>827.11599999999999</v>
      </c>
      <c r="AH34" s="251">
        <v>934.70100000000002</v>
      </c>
      <c r="AI34" s="251">
        <v>1052.6420000000001</v>
      </c>
      <c r="AJ34" s="251">
        <v>1113.2</v>
      </c>
      <c r="AK34" s="251">
        <v>1107.643</v>
      </c>
      <c r="AL34" s="251">
        <v>917.51599999999996</v>
      </c>
      <c r="AM34" s="251">
        <v>692.38099999999997</v>
      </c>
      <c r="AN34" s="251">
        <v>453.46300000000002</v>
      </c>
      <c r="AO34" s="251">
        <v>395.23099999999999</v>
      </c>
      <c r="AP34" s="251">
        <v>437.99299999999999</v>
      </c>
      <c r="AQ34" s="251">
        <v>531.67999999999995</v>
      </c>
      <c r="AR34" s="251">
        <v>629.53800000000001</v>
      </c>
      <c r="AS34" s="251">
        <v>720.101</v>
      </c>
      <c r="AT34" s="251">
        <v>827.45600000000002</v>
      </c>
      <c r="AU34" s="251">
        <v>965.71500000000003</v>
      </c>
      <c r="AV34" s="251">
        <v>1075.3610000000001</v>
      </c>
      <c r="AW34" s="251">
        <v>1022.811</v>
      </c>
      <c r="AX34" s="251">
        <v>886.6</v>
      </c>
      <c r="AY34" s="251">
        <v>574.95299999999997</v>
      </c>
      <c r="AZ34" s="251">
        <v>372.28699999999998</v>
      </c>
      <c r="BA34" s="251">
        <v>296.10599999999999</v>
      </c>
      <c r="BB34" s="251">
        <v>326.57142857000002</v>
      </c>
      <c r="BC34" s="251">
        <v>436.34285713999998</v>
      </c>
      <c r="BD34" s="340">
        <v>523.3211</v>
      </c>
      <c r="BE34" s="340">
        <v>606.19629999999995</v>
      </c>
      <c r="BF34" s="340">
        <v>707.19280000000003</v>
      </c>
      <c r="BG34" s="340">
        <v>852.59690000000001</v>
      </c>
      <c r="BH34" s="340">
        <v>970.08820000000003</v>
      </c>
      <c r="BI34" s="340">
        <v>943.58619999999996</v>
      </c>
      <c r="BJ34" s="340">
        <v>769.01329999999996</v>
      </c>
      <c r="BK34" s="340">
        <v>547.12070000000006</v>
      </c>
      <c r="BL34" s="340">
        <v>407.34390000000002</v>
      </c>
      <c r="BM34" s="340">
        <v>340.30919999999998</v>
      </c>
      <c r="BN34" s="340">
        <v>406.92579999999998</v>
      </c>
      <c r="BO34" s="340">
        <v>547.48749999999995</v>
      </c>
      <c r="BP34" s="340">
        <v>648.17190000000005</v>
      </c>
      <c r="BQ34" s="340">
        <v>728.53250000000003</v>
      </c>
      <c r="BR34" s="340">
        <v>833.51959999999997</v>
      </c>
      <c r="BS34" s="340">
        <v>980.35149999999999</v>
      </c>
      <c r="BT34" s="340">
        <v>1081.097</v>
      </c>
      <c r="BU34" s="340">
        <v>1033.4690000000001</v>
      </c>
      <c r="BV34" s="340">
        <v>858.69299999999998</v>
      </c>
    </row>
    <row r="35" spans="1:74" ht="11.15" customHeight="1" x14ac:dyDescent="0.25">
      <c r="A35" s="562" t="s">
        <v>993</v>
      </c>
      <c r="B35" s="563" t="s">
        <v>998</v>
      </c>
      <c r="C35" s="251">
        <v>709.21100000000001</v>
      </c>
      <c r="D35" s="251">
        <v>614.99699999999996</v>
      </c>
      <c r="E35" s="251">
        <v>613.20299999999997</v>
      </c>
      <c r="F35" s="251">
        <v>648.99599999999998</v>
      </c>
      <c r="G35" s="251">
        <v>777.95399999999995</v>
      </c>
      <c r="H35" s="251">
        <v>845.21900000000005</v>
      </c>
      <c r="I35" s="251">
        <v>813.43899999999996</v>
      </c>
      <c r="J35" s="251">
        <v>802.06399999999996</v>
      </c>
      <c r="K35" s="251">
        <v>845.36599999999999</v>
      </c>
      <c r="L35" s="251">
        <v>948.33299999999997</v>
      </c>
      <c r="M35" s="251">
        <v>913.93200000000002</v>
      </c>
      <c r="N35" s="251">
        <v>879.34500000000003</v>
      </c>
      <c r="O35" s="251">
        <v>696.52300000000002</v>
      </c>
      <c r="P35" s="251">
        <v>562.56100000000004</v>
      </c>
      <c r="Q35" s="251">
        <v>519.04499999999996</v>
      </c>
      <c r="R35" s="251">
        <v>695.03499999999997</v>
      </c>
      <c r="S35" s="251">
        <v>825.66899999999998</v>
      </c>
      <c r="T35" s="251">
        <v>917.25599999999997</v>
      </c>
      <c r="U35" s="251">
        <v>941.72699999999998</v>
      </c>
      <c r="V35" s="251">
        <v>948.79399999999998</v>
      </c>
      <c r="W35" s="251">
        <v>1049.0540000000001</v>
      </c>
      <c r="X35" s="251">
        <v>1191.8009999999999</v>
      </c>
      <c r="Y35" s="251">
        <v>1180.4459999999999</v>
      </c>
      <c r="Z35" s="251">
        <v>1094.683</v>
      </c>
      <c r="AA35" s="251">
        <v>934.55100000000004</v>
      </c>
      <c r="AB35" s="251">
        <v>777.98900000000003</v>
      </c>
      <c r="AC35" s="251">
        <v>856.99599999999998</v>
      </c>
      <c r="AD35" s="251">
        <v>1021.981</v>
      </c>
      <c r="AE35" s="251">
        <v>1140.3</v>
      </c>
      <c r="AF35" s="251">
        <v>1221.2280000000001</v>
      </c>
      <c r="AG35" s="251">
        <v>1206.979</v>
      </c>
      <c r="AH35" s="251">
        <v>1233.355</v>
      </c>
      <c r="AI35" s="251">
        <v>1312.67</v>
      </c>
      <c r="AJ35" s="251">
        <v>1280.971</v>
      </c>
      <c r="AK35" s="251">
        <v>1312.672</v>
      </c>
      <c r="AL35" s="251">
        <v>1155.134</v>
      </c>
      <c r="AM35" s="251">
        <v>944.577</v>
      </c>
      <c r="AN35" s="251">
        <v>679.50199999999995</v>
      </c>
      <c r="AO35" s="251">
        <v>760.21799999999996</v>
      </c>
      <c r="AP35" s="251">
        <v>832.33900000000006</v>
      </c>
      <c r="AQ35" s="251">
        <v>978.79600000000005</v>
      </c>
      <c r="AR35" s="251">
        <v>993.36500000000001</v>
      </c>
      <c r="AS35" s="251">
        <v>973.06899999999996</v>
      </c>
      <c r="AT35" s="251">
        <v>939.52200000000005</v>
      </c>
      <c r="AU35" s="251">
        <v>1052.7349999999999</v>
      </c>
      <c r="AV35" s="251">
        <v>1184.701</v>
      </c>
      <c r="AW35" s="251">
        <v>1169.171</v>
      </c>
      <c r="AX35" s="251">
        <v>1142.665</v>
      </c>
      <c r="AY35" s="251">
        <v>793.52800000000002</v>
      </c>
      <c r="AZ35" s="251">
        <v>580.62400000000002</v>
      </c>
      <c r="BA35" s="251">
        <v>587.35799999999995</v>
      </c>
      <c r="BB35" s="251">
        <v>725</v>
      </c>
      <c r="BC35" s="251">
        <v>831.74285713999996</v>
      </c>
      <c r="BD35" s="340">
        <v>865.64340000000004</v>
      </c>
      <c r="BE35" s="340">
        <v>843.7364</v>
      </c>
      <c r="BF35" s="340">
        <v>819.03899999999999</v>
      </c>
      <c r="BG35" s="340">
        <v>915.69820000000004</v>
      </c>
      <c r="BH35" s="340">
        <v>1025.413</v>
      </c>
      <c r="BI35" s="340">
        <v>1048.2829999999999</v>
      </c>
      <c r="BJ35" s="340">
        <v>939.10140000000001</v>
      </c>
      <c r="BK35" s="340">
        <v>737.98230000000001</v>
      </c>
      <c r="BL35" s="340">
        <v>632.18910000000005</v>
      </c>
      <c r="BM35" s="340">
        <v>676.09460000000001</v>
      </c>
      <c r="BN35" s="340">
        <v>807.42759999999998</v>
      </c>
      <c r="BO35" s="340">
        <v>965.21040000000005</v>
      </c>
      <c r="BP35" s="340">
        <v>1021.204</v>
      </c>
      <c r="BQ35" s="340">
        <v>988.7165</v>
      </c>
      <c r="BR35" s="340">
        <v>967.44190000000003</v>
      </c>
      <c r="BS35" s="340">
        <v>1084.241</v>
      </c>
      <c r="BT35" s="340">
        <v>1207.924</v>
      </c>
      <c r="BU35" s="340">
        <v>1211.329</v>
      </c>
      <c r="BV35" s="340">
        <v>1087.7439999999999</v>
      </c>
    </row>
    <row r="36" spans="1:74" ht="11.15" customHeight="1" x14ac:dyDescent="0.25">
      <c r="A36" s="562" t="s">
        <v>994</v>
      </c>
      <c r="B36" s="638" t="s">
        <v>999</v>
      </c>
      <c r="C36" s="251">
        <v>135.05099999999999</v>
      </c>
      <c r="D36" s="251">
        <v>100.727</v>
      </c>
      <c r="E36" s="251">
        <v>86.992000000000004</v>
      </c>
      <c r="F36" s="251">
        <v>91.147999999999996</v>
      </c>
      <c r="G36" s="251">
        <v>119.907</v>
      </c>
      <c r="H36" s="251">
        <v>139.99</v>
      </c>
      <c r="I36" s="251">
        <v>148.05199999999999</v>
      </c>
      <c r="J36" s="251">
        <v>163.47499999999999</v>
      </c>
      <c r="K36" s="251">
        <v>179.38399999999999</v>
      </c>
      <c r="L36" s="251">
        <v>183.09100000000001</v>
      </c>
      <c r="M36" s="251">
        <v>167.887</v>
      </c>
      <c r="N36" s="251">
        <v>141.46</v>
      </c>
      <c r="O36" s="251">
        <v>103.471</v>
      </c>
      <c r="P36" s="251">
        <v>73.132000000000005</v>
      </c>
      <c r="Q36" s="251">
        <v>63.338999999999999</v>
      </c>
      <c r="R36" s="251">
        <v>76.438000000000002</v>
      </c>
      <c r="S36" s="251">
        <v>101.82</v>
      </c>
      <c r="T36" s="251">
        <v>135.13999999999999</v>
      </c>
      <c r="U36" s="251">
        <v>158.78299999999999</v>
      </c>
      <c r="V36" s="251">
        <v>177.92099999999999</v>
      </c>
      <c r="W36" s="251">
        <v>200.48599999999999</v>
      </c>
      <c r="X36" s="251">
        <v>206.239</v>
      </c>
      <c r="Y36" s="251">
        <v>196.303</v>
      </c>
      <c r="Z36" s="251">
        <v>167.4</v>
      </c>
      <c r="AA36" s="251">
        <v>134.99700000000001</v>
      </c>
      <c r="AB36" s="251">
        <v>99.387</v>
      </c>
      <c r="AC36" s="251">
        <v>91.873000000000005</v>
      </c>
      <c r="AD36" s="251">
        <v>109.496</v>
      </c>
      <c r="AE36" s="251">
        <v>143.38399999999999</v>
      </c>
      <c r="AF36" s="251">
        <v>177.05500000000001</v>
      </c>
      <c r="AG36" s="251">
        <v>200.209</v>
      </c>
      <c r="AH36" s="251">
        <v>214.78200000000001</v>
      </c>
      <c r="AI36" s="251">
        <v>235.09399999999999</v>
      </c>
      <c r="AJ36" s="251">
        <v>239.428</v>
      </c>
      <c r="AK36" s="251">
        <v>236.36199999999999</v>
      </c>
      <c r="AL36" s="251">
        <v>195.131</v>
      </c>
      <c r="AM36" s="251">
        <v>154.86199999999999</v>
      </c>
      <c r="AN36" s="251">
        <v>115.10599999999999</v>
      </c>
      <c r="AO36" s="251">
        <v>113.42700000000001</v>
      </c>
      <c r="AP36" s="251">
        <v>123.884</v>
      </c>
      <c r="AQ36" s="251">
        <v>154.82900000000001</v>
      </c>
      <c r="AR36" s="251">
        <v>175.06200000000001</v>
      </c>
      <c r="AS36" s="251">
        <v>184.54599999999999</v>
      </c>
      <c r="AT36" s="251">
        <v>190.40700000000001</v>
      </c>
      <c r="AU36" s="251">
        <v>205.22200000000001</v>
      </c>
      <c r="AV36" s="251">
        <v>213.31800000000001</v>
      </c>
      <c r="AW36" s="251">
        <v>204.40299999999999</v>
      </c>
      <c r="AX36" s="251">
        <v>171.28200000000001</v>
      </c>
      <c r="AY36" s="251">
        <v>127.892</v>
      </c>
      <c r="AZ36" s="251">
        <v>92.852000000000004</v>
      </c>
      <c r="BA36" s="251">
        <v>90.399000000000001</v>
      </c>
      <c r="BB36" s="251">
        <v>92.571428570999998</v>
      </c>
      <c r="BC36" s="251">
        <v>117.22857143</v>
      </c>
      <c r="BD36" s="340">
        <v>146.07929999999999</v>
      </c>
      <c r="BE36" s="340">
        <v>161.82650000000001</v>
      </c>
      <c r="BF36" s="340">
        <v>176.11940000000001</v>
      </c>
      <c r="BG36" s="340">
        <v>198.94550000000001</v>
      </c>
      <c r="BH36" s="340">
        <v>213.20419999999999</v>
      </c>
      <c r="BI36" s="340">
        <v>207.0959</v>
      </c>
      <c r="BJ36" s="340">
        <v>182.8486</v>
      </c>
      <c r="BK36" s="340">
        <v>149.5788</v>
      </c>
      <c r="BL36" s="340">
        <v>122.9712</v>
      </c>
      <c r="BM36" s="340">
        <v>110.6897</v>
      </c>
      <c r="BN36" s="340">
        <v>110.98439999999999</v>
      </c>
      <c r="BO36" s="340">
        <v>128.0839</v>
      </c>
      <c r="BP36" s="340">
        <v>151.3355</v>
      </c>
      <c r="BQ36" s="340">
        <v>172.7482</v>
      </c>
      <c r="BR36" s="340">
        <v>193.52340000000001</v>
      </c>
      <c r="BS36" s="340">
        <v>213.41550000000001</v>
      </c>
      <c r="BT36" s="340">
        <v>225.44909999999999</v>
      </c>
      <c r="BU36" s="340">
        <v>217.5934</v>
      </c>
      <c r="BV36" s="340">
        <v>191.94970000000001</v>
      </c>
    </row>
    <row r="37" spans="1:74" ht="11.15" customHeight="1" x14ac:dyDescent="0.25">
      <c r="A37" s="562" t="s">
        <v>995</v>
      </c>
      <c r="B37" s="638" t="s">
        <v>1000</v>
      </c>
      <c r="C37" s="251">
        <v>216.35599999999999</v>
      </c>
      <c r="D37" s="251">
        <v>181.286</v>
      </c>
      <c r="E37" s="251">
        <v>168.87299999999999</v>
      </c>
      <c r="F37" s="251">
        <v>190.017</v>
      </c>
      <c r="G37" s="251">
        <v>226.291</v>
      </c>
      <c r="H37" s="251">
        <v>253.24600000000001</v>
      </c>
      <c r="I37" s="251">
        <v>244.18799999999999</v>
      </c>
      <c r="J37" s="251">
        <v>246.06700000000001</v>
      </c>
      <c r="K37" s="251">
        <v>263.00299999999999</v>
      </c>
      <c r="L37" s="251">
        <v>264.084</v>
      </c>
      <c r="M37" s="251">
        <v>252.029</v>
      </c>
      <c r="N37" s="251">
        <v>214.17400000000001</v>
      </c>
      <c r="O37" s="251">
        <v>170.928</v>
      </c>
      <c r="P37" s="251">
        <v>110.759</v>
      </c>
      <c r="Q37" s="251">
        <v>114.514</v>
      </c>
      <c r="R37" s="251">
        <v>158.43899999999999</v>
      </c>
      <c r="S37" s="251">
        <v>214.374</v>
      </c>
      <c r="T37" s="251">
        <v>258.71600000000001</v>
      </c>
      <c r="U37" s="251">
        <v>271.65100000000001</v>
      </c>
      <c r="V37" s="251">
        <v>276.31900000000002</v>
      </c>
      <c r="W37" s="251">
        <v>294.11599999999999</v>
      </c>
      <c r="X37" s="251">
        <v>292.34100000000001</v>
      </c>
      <c r="Y37" s="251">
        <v>282.58199999999999</v>
      </c>
      <c r="Z37" s="251">
        <v>244.91399999999999</v>
      </c>
      <c r="AA37" s="251">
        <v>209.90100000000001</v>
      </c>
      <c r="AB37" s="251">
        <v>199.06700000000001</v>
      </c>
      <c r="AC37" s="251">
        <v>200.44800000000001</v>
      </c>
      <c r="AD37" s="251">
        <v>227.10300000000001</v>
      </c>
      <c r="AE37" s="251">
        <v>276.32100000000003</v>
      </c>
      <c r="AF37" s="251">
        <v>307.63900000000001</v>
      </c>
      <c r="AG37" s="251">
        <v>310.85300000000001</v>
      </c>
      <c r="AH37" s="251">
        <v>306.63600000000002</v>
      </c>
      <c r="AI37" s="251">
        <v>318.45600000000002</v>
      </c>
      <c r="AJ37" s="251">
        <v>319.786</v>
      </c>
      <c r="AK37" s="251">
        <v>315.94</v>
      </c>
      <c r="AL37" s="251">
        <v>282.24299999999999</v>
      </c>
      <c r="AM37" s="251">
        <v>259.44099999999997</v>
      </c>
      <c r="AN37" s="251">
        <v>209.17400000000001</v>
      </c>
      <c r="AO37" s="251">
        <v>196.5</v>
      </c>
      <c r="AP37" s="251">
        <v>224.02099999999999</v>
      </c>
      <c r="AQ37" s="251">
        <v>274.25599999999997</v>
      </c>
      <c r="AR37" s="251">
        <v>245.655</v>
      </c>
      <c r="AS37" s="251">
        <v>243.90199999999999</v>
      </c>
      <c r="AT37" s="251">
        <v>242.07</v>
      </c>
      <c r="AU37" s="251">
        <v>247.595</v>
      </c>
      <c r="AV37" s="251">
        <v>257.26499999999999</v>
      </c>
      <c r="AW37" s="251">
        <v>266.36399999999998</v>
      </c>
      <c r="AX37" s="251">
        <v>218.285</v>
      </c>
      <c r="AY37" s="251">
        <v>193.77</v>
      </c>
      <c r="AZ37" s="251">
        <v>163.19200000000001</v>
      </c>
      <c r="BA37" s="251">
        <v>164.84899999999999</v>
      </c>
      <c r="BB37" s="251">
        <v>177</v>
      </c>
      <c r="BC37" s="251">
        <v>201.51428571</v>
      </c>
      <c r="BD37" s="340">
        <v>238.24610000000001</v>
      </c>
      <c r="BE37" s="340">
        <v>222.38290000000001</v>
      </c>
      <c r="BF37" s="340">
        <v>235.69739999999999</v>
      </c>
      <c r="BG37" s="340">
        <v>259.60669999999999</v>
      </c>
      <c r="BH37" s="340">
        <v>287.40199999999999</v>
      </c>
      <c r="BI37" s="340">
        <v>283.70920000000001</v>
      </c>
      <c r="BJ37" s="340">
        <v>232.6011</v>
      </c>
      <c r="BK37" s="340">
        <v>164.88319999999999</v>
      </c>
      <c r="BL37" s="340">
        <v>144.81700000000001</v>
      </c>
      <c r="BM37" s="340">
        <v>146.37989999999999</v>
      </c>
      <c r="BN37" s="340">
        <v>174.0445</v>
      </c>
      <c r="BO37" s="340">
        <v>220.1634</v>
      </c>
      <c r="BP37" s="340">
        <v>257.87060000000002</v>
      </c>
      <c r="BQ37" s="340">
        <v>275.64159999999998</v>
      </c>
      <c r="BR37" s="340">
        <v>280.95170000000002</v>
      </c>
      <c r="BS37" s="340">
        <v>297.12110000000001</v>
      </c>
      <c r="BT37" s="340">
        <v>317.93180000000001</v>
      </c>
      <c r="BU37" s="340">
        <v>308.06299999999999</v>
      </c>
      <c r="BV37" s="340">
        <v>266.57440000000003</v>
      </c>
    </row>
    <row r="38" spans="1:74" ht="11.15" customHeight="1" x14ac:dyDescent="0.25">
      <c r="A38" s="562" t="s">
        <v>1001</v>
      </c>
      <c r="B38" s="637" t="s">
        <v>420</v>
      </c>
      <c r="C38" s="247">
        <v>33.628999999999998</v>
      </c>
      <c r="D38" s="247">
        <v>31.640999999999998</v>
      </c>
      <c r="E38" s="247">
        <v>30.620999999999999</v>
      </c>
      <c r="F38" s="247">
        <v>30.597000000000001</v>
      </c>
      <c r="G38" s="247">
        <v>31.452999999999999</v>
      </c>
      <c r="H38" s="247">
        <v>33.203000000000003</v>
      </c>
      <c r="I38" s="247">
        <v>35.064999999999998</v>
      </c>
      <c r="J38" s="247">
        <v>36.859000000000002</v>
      </c>
      <c r="K38" s="247">
        <v>38.396000000000001</v>
      </c>
      <c r="L38" s="247">
        <v>39.137999999999998</v>
      </c>
      <c r="M38" s="247">
        <v>38.628999999999998</v>
      </c>
      <c r="N38" s="247">
        <v>37.076999999999998</v>
      </c>
      <c r="O38" s="247">
        <v>33.99</v>
      </c>
      <c r="P38" s="247">
        <v>31.233000000000001</v>
      </c>
      <c r="Q38" s="247">
        <v>29.957000000000001</v>
      </c>
      <c r="R38" s="247">
        <v>30.100999999999999</v>
      </c>
      <c r="S38" s="247">
        <v>31.32</v>
      </c>
      <c r="T38" s="247">
        <v>32.844999999999999</v>
      </c>
      <c r="U38" s="247">
        <v>34.353000000000002</v>
      </c>
      <c r="V38" s="247">
        <v>35.673000000000002</v>
      </c>
      <c r="W38" s="247">
        <v>36.515999999999998</v>
      </c>
      <c r="X38" s="247">
        <v>36.338999999999999</v>
      </c>
      <c r="Y38" s="247">
        <v>35.067</v>
      </c>
      <c r="Z38" s="247">
        <v>32.628</v>
      </c>
      <c r="AA38" s="247">
        <v>28.131</v>
      </c>
      <c r="AB38" s="247">
        <v>25.716000000000001</v>
      </c>
      <c r="AC38" s="247">
        <v>23.402999999999999</v>
      </c>
      <c r="AD38" s="247">
        <v>22.981999999999999</v>
      </c>
      <c r="AE38" s="247">
        <v>24.030999999999999</v>
      </c>
      <c r="AF38" s="247">
        <v>25.356000000000002</v>
      </c>
      <c r="AG38" s="247">
        <v>27.109000000000002</v>
      </c>
      <c r="AH38" s="247">
        <v>29.44</v>
      </c>
      <c r="AI38" s="247">
        <v>31.172999999999998</v>
      </c>
      <c r="AJ38" s="247">
        <v>31.393000000000001</v>
      </c>
      <c r="AK38" s="247">
        <v>29.899000000000001</v>
      </c>
      <c r="AL38" s="247">
        <v>28.298999999999999</v>
      </c>
      <c r="AM38" s="247">
        <v>26.687999999999999</v>
      </c>
      <c r="AN38" s="247">
        <v>24.759</v>
      </c>
      <c r="AO38" s="247">
        <v>23.266999999999999</v>
      </c>
      <c r="AP38" s="247">
        <v>23.27</v>
      </c>
      <c r="AQ38" s="247">
        <v>24.82</v>
      </c>
      <c r="AR38" s="247">
        <v>26.742999999999999</v>
      </c>
      <c r="AS38" s="247">
        <v>28.265999999999998</v>
      </c>
      <c r="AT38" s="247">
        <v>29.498999999999999</v>
      </c>
      <c r="AU38" s="247">
        <v>30.337</v>
      </c>
      <c r="AV38" s="247">
        <v>30.388000000000002</v>
      </c>
      <c r="AW38" s="247">
        <v>28.04</v>
      </c>
      <c r="AX38" s="247">
        <v>25.425999999999998</v>
      </c>
      <c r="AY38" s="247">
        <v>22.815999999999999</v>
      </c>
      <c r="AZ38" s="247">
        <v>21.408999999999999</v>
      </c>
      <c r="BA38" s="247">
        <v>20.631</v>
      </c>
      <c r="BB38" s="247">
        <v>20.634</v>
      </c>
      <c r="BC38" s="247">
        <v>22.184000000000001</v>
      </c>
      <c r="BD38" s="313">
        <v>22.184000000000001</v>
      </c>
      <c r="BE38" s="313">
        <v>22.184000000000001</v>
      </c>
      <c r="BF38" s="313">
        <v>22.184000000000001</v>
      </c>
      <c r="BG38" s="313">
        <v>22.184000000000001</v>
      </c>
      <c r="BH38" s="313">
        <v>22.184000000000001</v>
      </c>
      <c r="BI38" s="313">
        <v>22.184000000000001</v>
      </c>
      <c r="BJ38" s="313">
        <v>22.184000000000001</v>
      </c>
      <c r="BK38" s="313">
        <v>22.184000000000001</v>
      </c>
      <c r="BL38" s="313">
        <v>22.184000000000001</v>
      </c>
      <c r="BM38" s="313">
        <v>22.184000000000001</v>
      </c>
      <c r="BN38" s="313">
        <v>22.184000000000001</v>
      </c>
      <c r="BO38" s="313">
        <v>22.184000000000001</v>
      </c>
      <c r="BP38" s="313">
        <v>22.184000000000001</v>
      </c>
      <c r="BQ38" s="313">
        <v>22.184000000000001</v>
      </c>
      <c r="BR38" s="313">
        <v>22.184000000000001</v>
      </c>
      <c r="BS38" s="313">
        <v>22.184000000000001</v>
      </c>
      <c r="BT38" s="313">
        <v>22.184000000000001</v>
      </c>
      <c r="BU38" s="313">
        <v>22.184000000000001</v>
      </c>
      <c r="BV38" s="313">
        <v>22.184000000000001</v>
      </c>
    </row>
    <row r="39" spans="1:74" s="406" customFormat="1" ht="12" customHeight="1" x14ac:dyDescent="0.25">
      <c r="A39" s="405"/>
      <c r="B39" s="788" t="s">
        <v>850</v>
      </c>
      <c r="C39" s="755"/>
      <c r="D39" s="755"/>
      <c r="E39" s="755"/>
      <c r="F39" s="755"/>
      <c r="G39" s="755"/>
      <c r="H39" s="755"/>
      <c r="I39" s="755"/>
      <c r="J39" s="755"/>
      <c r="K39" s="755"/>
      <c r="L39" s="755"/>
      <c r="M39" s="755"/>
      <c r="N39" s="755"/>
      <c r="O39" s="755"/>
      <c r="P39" s="755"/>
      <c r="Q39" s="752"/>
      <c r="AY39" s="474"/>
      <c r="AZ39" s="474"/>
      <c r="BA39" s="474"/>
      <c r="BB39" s="574"/>
      <c r="BC39" s="474"/>
      <c r="BD39" s="474"/>
      <c r="BE39" s="474"/>
      <c r="BF39" s="474"/>
      <c r="BG39" s="474"/>
      <c r="BH39" s="474"/>
      <c r="BI39" s="474"/>
      <c r="BJ39" s="474"/>
    </row>
    <row r="40" spans="1:74" s="406" customFormat="1" ht="12" customHeight="1" x14ac:dyDescent="0.25">
      <c r="A40" s="405"/>
      <c r="B40" s="797" t="s">
        <v>851</v>
      </c>
      <c r="C40" s="755"/>
      <c r="D40" s="755"/>
      <c r="E40" s="755"/>
      <c r="F40" s="755"/>
      <c r="G40" s="755"/>
      <c r="H40" s="755"/>
      <c r="I40" s="755"/>
      <c r="J40" s="755"/>
      <c r="K40" s="755"/>
      <c r="L40" s="755"/>
      <c r="M40" s="755"/>
      <c r="N40" s="755"/>
      <c r="O40" s="755"/>
      <c r="P40" s="755"/>
      <c r="Q40" s="752"/>
      <c r="Y40" s="639"/>
      <c r="Z40" s="639"/>
      <c r="AA40" s="639"/>
      <c r="AB40" s="639"/>
      <c r="AY40" s="474"/>
      <c r="AZ40" s="474"/>
      <c r="BA40" s="474"/>
      <c r="BB40" s="474"/>
      <c r="BC40" s="474"/>
      <c r="BD40" s="474"/>
      <c r="BE40" s="474"/>
      <c r="BF40" s="474"/>
      <c r="BG40" s="474"/>
      <c r="BH40" s="474"/>
      <c r="BI40" s="474"/>
      <c r="BJ40" s="474"/>
    </row>
    <row r="41" spans="1:74" s="406" customFormat="1" ht="12" customHeight="1" x14ac:dyDescent="0.25">
      <c r="A41" s="405"/>
      <c r="B41" s="797" t="s">
        <v>852</v>
      </c>
      <c r="C41" s="755"/>
      <c r="D41" s="755"/>
      <c r="E41" s="755"/>
      <c r="F41" s="755"/>
      <c r="G41" s="755"/>
      <c r="H41" s="755"/>
      <c r="I41" s="755"/>
      <c r="J41" s="755"/>
      <c r="K41" s="755"/>
      <c r="L41" s="755"/>
      <c r="M41" s="755"/>
      <c r="N41" s="755"/>
      <c r="O41" s="755"/>
      <c r="P41" s="755"/>
      <c r="Q41" s="752"/>
      <c r="AY41" s="474"/>
      <c r="AZ41" s="474"/>
      <c r="BA41" s="474"/>
      <c r="BB41" s="474"/>
      <c r="BC41" s="474"/>
      <c r="BD41" s="474"/>
      <c r="BE41" s="474"/>
      <c r="BF41" s="474"/>
      <c r="BG41" s="474"/>
      <c r="BH41" s="474"/>
      <c r="BI41" s="474"/>
      <c r="BJ41" s="474"/>
    </row>
    <row r="42" spans="1:74" s="406" customFormat="1" ht="12" customHeight="1" x14ac:dyDescent="0.25">
      <c r="A42" s="405"/>
      <c r="B42" s="795" t="s">
        <v>1002</v>
      </c>
      <c r="C42" s="752"/>
      <c r="D42" s="752"/>
      <c r="E42" s="752"/>
      <c r="F42" s="752"/>
      <c r="G42" s="752"/>
      <c r="H42" s="752"/>
      <c r="I42" s="752"/>
      <c r="J42" s="752"/>
      <c r="K42" s="752"/>
      <c r="L42" s="752"/>
      <c r="M42" s="752"/>
      <c r="N42" s="752"/>
      <c r="O42" s="752"/>
      <c r="P42" s="752"/>
      <c r="Q42" s="752"/>
      <c r="AY42" s="474"/>
      <c r="AZ42" s="474"/>
      <c r="BA42" s="474"/>
      <c r="BB42" s="474"/>
      <c r="BC42" s="474"/>
      <c r="BD42" s="474"/>
      <c r="BE42" s="474"/>
      <c r="BF42" s="474"/>
      <c r="BG42" s="474"/>
      <c r="BH42" s="474"/>
      <c r="BI42" s="474"/>
      <c r="BJ42" s="474"/>
    </row>
    <row r="43" spans="1:74" s="268" customFormat="1" ht="12" customHeight="1" x14ac:dyDescent="0.25">
      <c r="A43" s="76"/>
      <c r="B43" s="745" t="s">
        <v>808</v>
      </c>
      <c r="C43" s="737"/>
      <c r="D43" s="737"/>
      <c r="E43" s="737"/>
      <c r="F43" s="737"/>
      <c r="G43" s="737"/>
      <c r="H43" s="737"/>
      <c r="I43" s="737"/>
      <c r="J43" s="737"/>
      <c r="K43" s="737"/>
      <c r="L43" s="737"/>
      <c r="M43" s="737"/>
      <c r="N43" s="737"/>
      <c r="O43" s="737"/>
      <c r="P43" s="737"/>
      <c r="Q43" s="737"/>
      <c r="AY43" s="473"/>
      <c r="AZ43" s="473"/>
      <c r="BA43" s="473"/>
      <c r="BB43" s="473"/>
      <c r="BC43" s="473"/>
      <c r="BD43" s="473"/>
      <c r="BE43" s="473"/>
      <c r="BF43" s="473"/>
      <c r="BG43" s="473"/>
      <c r="BH43" s="473"/>
      <c r="BI43" s="473"/>
      <c r="BJ43" s="473"/>
    </row>
    <row r="44" spans="1:74" s="406" customFormat="1" ht="12" customHeight="1" x14ac:dyDescent="0.25">
      <c r="A44" s="405"/>
      <c r="B44" s="798" t="s">
        <v>856</v>
      </c>
      <c r="C44" s="798"/>
      <c r="D44" s="798"/>
      <c r="E44" s="798"/>
      <c r="F44" s="798"/>
      <c r="G44" s="798"/>
      <c r="H44" s="798"/>
      <c r="I44" s="798"/>
      <c r="J44" s="798"/>
      <c r="K44" s="798"/>
      <c r="L44" s="798"/>
      <c r="M44" s="798"/>
      <c r="N44" s="798"/>
      <c r="O44" s="798"/>
      <c r="P44" s="798"/>
      <c r="Q44" s="752"/>
      <c r="AY44" s="474"/>
      <c r="AZ44" s="474"/>
      <c r="BA44" s="474"/>
      <c r="BB44" s="474"/>
      <c r="BC44" s="474"/>
      <c r="BD44" s="474"/>
      <c r="BE44" s="474"/>
      <c r="BF44" s="474"/>
      <c r="BG44" s="474"/>
      <c r="BH44" s="474"/>
      <c r="BI44" s="474"/>
      <c r="BJ44" s="474"/>
    </row>
    <row r="45" spans="1:74" s="406" customFormat="1" ht="12" customHeight="1" x14ac:dyDescent="0.25">
      <c r="A45" s="405"/>
      <c r="B45" s="773" t="str">
        <f>"Notes: "&amp;"EIA completed modeling and analysis for this report on " &amp;Dates!D2&amp;"."</f>
        <v>Notes: EIA completed modeling and analysis for this report on Thursday June 2, 2022.</v>
      </c>
      <c r="C45" s="796"/>
      <c r="D45" s="796"/>
      <c r="E45" s="796"/>
      <c r="F45" s="796"/>
      <c r="G45" s="796"/>
      <c r="H45" s="796"/>
      <c r="I45" s="796"/>
      <c r="J45" s="796"/>
      <c r="K45" s="796"/>
      <c r="L45" s="796"/>
      <c r="M45" s="796"/>
      <c r="N45" s="796"/>
      <c r="O45" s="796"/>
      <c r="P45" s="796"/>
      <c r="Q45" s="774"/>
      <c r="AY45" s="474"/>
      <c r="AZ45" s="474"/>
      <c r="BA45" s="474"/>
      <c r="BB45" s="474"/>
      <c r="BC45" s="474"/>
      <c r="BD45" s="474"/>
      <c r="BE45" s="474"/>
      <c r="BF45" s="474"/>
      <c r="BG45" s="474"/>
      <c r="BH45" s="474"/>
      <c r="BI45" s="474"/>
      <c r="BJ45" s="474"/>
    </row>
    <row r="46" spans="1:74" s="406" customFormat="1" ht="12" customHeight="1" x14ac:dyDescent="0.25">
      <c r="A46" s="405"/>
      <c r="B46" s="763" t="s">
        <v>351</v>
      </c>
      <c r="C46" s="762"/>
      <c r="D46" s="762"/>
      <c r="E46" s="762"/>
      <c r="F46" s="762"/>
      <c r="G46" s="762"/>
      <c r="H46" s="762"/>
      <c r="I46" s="762"/>
      <c r="J46" s="762"/>
      <c r="K46" s="762"/>
      <c r="L46" s="762"/>
      <c r="M46" s="762"/>
      <c r="N46" s="762"/>
      <c r="O46" s="762"/>
      <c r="P46" s="762"/>
      <c r="Q46" s="762"/>
      <c r="AY46" s="474"/>
      <c r="AZ46" s="474"/>
      <c r="BA46" s="474"/>
      <c r="BB46" s="474"/>
      <c r="BC46" s="474"/>
      <c r="BD46" s="474"/>
      <c r="BE46" s="474"/>
      <c r="BF46" s="474"/>
      <c r="BG46" s="474"/>
      <c r="BH46" s="474"/>
      <c r="BI46" s="474"/>
      <c r="BJ46" s="474"/>
    </row>
    <row r="47" spans="1:74" s="406" customFormat="1" ht="12" customHeight="1" x14ac:dyDescent="0.25">
      <c r="A47" s="405"/>
      <c r="B47" s="756" t="s">
        <v>857</v>
      </c>
      <c r="C47" s="755"/>
      <c r="D47" s="755"/>
      <c r="E47" s="755"/>
      <c r="F47" s="755"/>
      <c r="G47" s="755"/>
      <c r="H47" s="755"/>
      <c r="I47" s="755"/>
      <c r="J47" s="755"/>
      <c r="K47" s="755"/>
      <c r="L47" s="755"/>
      <c r="M47" s="755"/>
      <c r="N47" s="755"/>
      <c r="O47" s="755"/>
      <c r="P47" s="755"/>
      <c r="Q47" s="752"/>
      <c r="AY47" s="474"/>
      <c r="AZ47" s="474"/>
      <c r="BA47" s="474"/>
      <c r="BB47" s="474"/>
      <c r="BC47" s="474"/>
      <c r="BD47" s="474"/>
      <c r="BE47" s="474"/>
      <c r="BF47" s="474"/>
      <c r="BG47" s="474"/>
      <c r="BH47" s="474"/>
      <c r="BI47" s="474"/>
      <c r="BJ47" s="474"/>
    </row>
    <row r="48" spans="1:74" s="406" customFormat="1" ht="12" customHeight="1" x14ac:dyDescent="0.25">
      <c r="A48" s="405"/>
      <c r="B48" s="758" t="s">
        <v>831</v>
      </c>
      <c r="C48" s="759"/>
      <c r="D48" s="759"/>
      <c r="E48" s="759"/>
      <c r="F48" s="759"/>
      <c r="G48" s="759"/>
      <c r="H48" s="759"/>
      <c r="I48" s="759"/>
      <c r="J48" s="759"/>
      <c r="K48" s="759"/>
      <c r="L48" s="759"/>
      <c r="M48" s="759"/>
      <c r="N48" s="759"/>
      <c r="O48" s="759"/>
      <c r="P48" s="759"/>
      <c r="Q48" s="752"/>
      <c r="AY48" s="474"/>
      <c r="AZ48" s="474"/>
      <c r="BA48" s="474"/>
      <c r="BB48" s="474"/>
      <c r="BC48" s="474"/>
      <c r="BD48" s="590"/>
      <c r="BE48" s="590"/>
      <c r="BF48" s="590"/>
      <c r="BG48" s="474"/>
      <c r="BH48" s="474"/>
      <c r="BI48" s="474"/>
      <c r="BJ48" s="474"/>
    </row>
    <row r="49" spans="1:74" s="407" customFormat="1" ht="12" customHeight="1" x14ac:dyDescent="0.25">
      <c r="A49" s="393"/>
      <c r="B49" s="764" t="s">
        <v>1362</v>
      </c>
      <c r="C49" s="752"/>
      <c r="D49" s="752"/>
      <c r="E49" s="752"/>
      <c r="F49" s="752"/>
      <c r="G49" s="752"/>
      <c r="H49" s="752"/>
      <c r="I49" s="752"/>
      <c r="J49" s="752"/>
      <c r="K49" s="752"/>
      <c r="L49" s="752"/>
      <c r="M49" s="752"/>
      <c r="N49" s="752"/>
      <c r="O49" s="752"/>
      <c r="P49" s="752"/>
      <c r="Q49" s="752"/>
      <c r="AY49" s="475"/>
      <c r="AZ49" s="475"/>
      <c r="BA49" s="475"/>
      <c r="BB49" s="475"/>
      <c r="BC49" s="475"/>
      <c r="BD49" s="591"/>
      <c r="BE49" s="591"/>
      <c r="BF49" s="591"/>
      <c r="BG49" s="475"/>
      <c r="BH49" s="475"/>
      <c r="BI49" s="475"/>
      <c r="BJ49" s="475"/>
    </row>
    <row r="50" spans="1:74" x14ac:dyDescent="0.25">
      <c r="BK50" s="357"/>
      <c r="BL50" s="357"/>
      <c r="BM50" s="357"/>
      <c r="BN50" s="357"/>
      <c r="BO50" s="357"/>
      <c r="BP50" s="357"/>
      <c r="BQ50" s="357"/>
      <c r="BR50" s="357"/>
      <c r="BS50" s="357"/>
      <c r="BT50" s="357"/>
      <c r="BU50" s="357"/>
      <c r="BV50" s="357"/>
    </row>
    <row r="51" spans="1:74" x14ac:dyDescent="0.25">
      <c r="BK51" s="357"/>
      <c r="BL51" s="357"/>
      <c r="BM51" s="357"/>
      <c r="BN51" s="357"/>
      <c r="BO51" s="357"/>
      <c r="BP51" s="357"/>
      <c r="BQ51" s="357"/>
      <c r="BR51" s="357"/>
      <c r="BS51" s="357"/>
      <c r="BT51" s="357"/>
      <c r="BU51" s="357"/>
      <c r="BV51" s="357"/>
    </row>
    <row r="52" spans="1:74" x14ac:dyDescent="0.25">
      <c r="BK52" s="357"/>
      <c r="BL52" s="357"/>
      <c r="BM52" s="357"/>
      <c r="BN52" s="357"/>
      <c r="BO52" s="357"/>
      <c r="BP52" s="357"/>
      <c r="BQ52" s="357"/>
      <c r="BR52" s="357"/>
      <c r="BS52" s="357"/>
      <c r="BT52" s="357"/>
      <c r="BU52" s="357"/>
      <c r="BV52" s="357"/>
    </row>
    <row r="53" spans="1:74" x14ac:dyDescent="0.25">
      <c r="BK53" s="357"/>
      <c r="BL53" s="357"/>
      <c r="BM53" s="357"/>
      <c r="BN53" s="357"/>
      <c r="BO53" s="357"/>
      <c r="BP53" s="357"/>
      <c r="BQ53" s="357"/>
      <c r="BR53" s="357"/>
      <c r="BS53" s="357"/>
      <c r="BT53" s="357"/>
      <c r="BU53" s="357"/>
      <c r="BV53" s="357"/>
    </row>
    <row r="54" spans="1:74" x14ac:dyDescent="0.25">
      <c r="BK54" s="357"/>
      <c r="BL54" s="357"/>
      <c r="BM54" s="357"/>
      <c r="BN54" s="357"/>
      <c r="BO54" s="357"/>
      <c r="BP54" s="357"/>
      <c r="BQ54" s="357"/>
      <c r="BR54" s="357"/>
      <c r="BS54" s="357"/>
      <c r="BT54" s="357"/>
      <c r="BU54" s="357"/>
      <c r="BV54" s="357"/>
    </row>
    <row r="55" spans="1:74" x14ac:dyDescent="0.25">
      <c r="BK55" s="357"/>
      <c r="BL55" s="357"/>
      <c r="BM55" s="357"/>
      <c r="BN55" s="357"/>
      <c r="BO55" s="357"/>
      <c r="BP55" s="357"/>
      <c r="BQ55" s="357"/>
      <c r="BR55" s="357"/>
      <c r="BS55" s="357"/>
      <c r="BT55" s="357"/>
      <c r="BU55" s="357"/>
      <c r="BV55" s="357"/>
    </row>
    <row r="56" spans="1:74" x14ac:dyDescent="0.25">
      <c r="BK56" s="357"/>
      <c r="BL56" s="357"/>
      <c r="BM56" s="357"/>
      <c r="BN56" s="357"/>
      <c r="BO56" s="357"/>
      <c r="BP56" s="357"/>
      <c r="BQ56" s="357"/>
      <c r="BR56" s="357"/>
      <c r="BS56" s="357"/>
      <c r="BT56" s="357"/>
      <c r="BU56" s="357"/>
      <c r="BV56" s="357"/>
    </row>
    <row r="57" spans="1:74" x14ac:dyDescent="0.25">
      <c r="BK57" s="357"/>
      <c r="BL57" s="357"/>
      <c r="BM57" s="357"/>
      <c r="BN57" s="357"/>
      <c r="BO57" s="357"/>
      <c r="BP57" s="357"/>
      <c r="BQ57" s="357"/>
      <c r="BR57" s="357"/>
      <c r="BS57" s="357"/>
      <c r="BT57" s="357"/>
      <c r="BU57" s="357"/>
      <c r="BV57" s="357"/>
    </row>
    <row r="58" spans="1:74" x14ac:dyDescent="0.25">
      <c r="BK58" s="357"/>
      <c r="BL58" s="357"/>
      <c r="BM58" s="357"/>
      <c r="BN58" s="357"/>
      <c r="BO58" s="357"/>
      <c r="BP58" s="357"/>
      <c r="BQ58" s="357"/>
      <c r="BR58" s="357"/>
      <c r="BS58" s="357"/>
      <c r="BT58" s="357"/>
      <c r="BU58" s="357"/>
      <c r="BV58" s="357"/>
    </row>
    <row r="59" spans="1:74" x14ac:dyDescent="0.25">
      <c r="BK59" s="357"/>
      <c r="BL59" s="357"/>
      <c r="BM59" s="357"/>
      <c r="BN59" s="357"/>
      <c r="BO59" s="357"/>
      <c r="BP59" s="357"/>
      <c r="BQ59" s="357"/>
      <c r="BR59" s="357"/>
      <c r="BS59" s="357"/>
      <c r="BT59" s="357"/>
      <c r="BU59" s="357"/>
      <c r="BV59" s="357"/>
    </row>
    <row r="60" spans="1:74" x14ac:dyDescent="0.25">
      <c r="BK60" s="357"/>
      <c r="BL60" s="357"/>
      <c r="BM60" s="357"/>
      <c r="BN60" s="357"/>
      <c r="BO60" s="357"/>
      <c r="BP60" s="357"/>
      <c r="BQ60" s="357"/>
      <c r="BR60" s="357"/>
      <c r="BS60" s="357"/>
      <c r="BT60" s="357"/>
      <c r="BU60" s="357"/>
      <c r="BV60" s="357"/>
    </row>
    <row r="61" spans="1:74" x14ac:dyDescent="0.25">
      <c r="BK61" s="357"/>
      <c r="BL61" s="357"/>
      <c r="BM61" s="357"/>
      <c r="BN61" s="357"/>
      <c r="BO61" s="357"/>
      <c r="BP61" s="357"/>
      <c r="BQ61" s="357"/>
      <c r="BR61" s="357"/>
      <c r="BS61" s="357"/>
      <c r="BT61" s="357"/>
      <c r="BU61" s="357"/>
      <c r="BV61" s="357"/>
    </row>
    <row r="62" spans="1:74" x14ac:dyDescent="0.25">
      <c r="BK62" s="357"/>
      <c r="BL62" s="357"/>
      <c r="BM62" s="357"/>
      <c r="BN62" s="357"/>
      <c r="BO62" s="357"/>
      <c r="BP62" s="357"/>
      <c r="BQ62" s="357"/>
      <c r="BR62" s="357"/>
      <c r="BS62" s="357"/>
      <c r="BT62" s="357"/>
      <c r="BU62" s="357"/>
      <c r="BV62" s="357"/>
    </row>
    <row r="63" spans="1:74" x14ac:dyDescent="0.25">
      <c r="BK63" s="357"/>
      <c r="BL63" s="357"/>
      <c r="BM63" s="357"/>
      <c r="BN63" s="357"/>
      <c r="BO63" s="357"/>
      <c r="BP63" s="357"/>
      <c r="BQ63" s="357"/>
      <c r="BR63" s="357"/>
      <c r="BS63" s="357"/>
      <c r="BT63" s="357"/>
      <c r="BU63" s="357"/>
      <c r="BV63" s="357"/>
    </row>
    <row r="64" spans="1:74" x14ac:dyDescent="0.25">
      <c r="BK64" s="357"/>
      <c r="BL64" s="357"/>
      <c r="BM64" s="357"/>
      <c r="BN64" s="357"/>
      <c r="BO64" s="357"/>
      <c r="BP64" s="357"/>
      <c r="BQ64" s="357"/>
      <c r="BR64" s="357"/>
      <c r="BS64" s="357"/>
      <c r="BT64" s="357"/>
      <c r="BU64" s="357"/>
      <c r="BV64" s="357"/>
    </row>
    <row r="65" spans="63:74" x14ac:dyDescent="0.25">
      <c r="BK65" s="357"/>
      <c r="BL65" s="357"/>
      <c r="BM65" s="357"/>
      <c r="BN65" s="357"/>
      <c r="BO65" s="357"/>
      <c r="BP65" s="357"/>
      <c r="BQ65" s="357"/>
      <c r="BR65" s="357"/>
      <c r="BS65" s="357"/>
      <c r="BT65" s="357"/>
      <c r="BU65" s="357"/>
      <c r="BV65" s="357"/>
    </row>
    <row r="66" spans="63:74" x14ac:dyDescent="0.25">
      <c r="BK66" s="357"/>
      <c r="BL66" s="357"/>
      <c r="BM66" s="357"/>
      <c r="BN66" s="357"/>
      <c r="BO66" s="357"/>
      <c r="BP66" s="357"/>
      <c r="BQ66" s="357"/>
      <c r="BR66" s="357"/>
      <c r="BS66" s="357"/>
      <c r="BT66" s="357"/>
      <c r="BU66" s="357"/>
      <c r="BV66" s="357"/>
    </row>
    <row r="67" spans="63:74" x14ac:dyDescent="0.25">
      <c r="BK67" s="357"/>
      <c r="BL67" s="357"/>
      <c r="BM67" s="357"/>
      <c r="BN67" s="357"/>
      <c r="BO67" s="357"/>
      <c r="BP67" s="357"/>
      <c r="BQ67" s="357"/>
      <c r="BR67" s="357"/>
      <c r="BS67" s="357"/>
      <c r="BT67" s="357"/>
      <c r="BU67" s="357"/>
      <c r="BV67" s="357"/>
    </row>
    <row r="68" spans="63:74" x14ac:dyDescent="0.25">
      <c r="BK68" s="357"/>
      <c r="BL68" s="357"/>
      <c r="BM68" s="357"/>
      <c r="BN68" s="357"/>
      <c r="BO68" s="357"/>
      <c r="BP68" s="357"/>
      <c r="BQ68" s="357"/>
      <c r="BR68" s="357"/>
      <c r="BS68" s="357"/>
      <c r="BT68" s="357"/>
      <c r="BU68" s="357"/>
      <c r="BV68" s="357"/>
    </row>
    <row r="69" spans="63:74" x14ac:dyDescent="0.25">
      <c r="BK69" s="357"/>
      <c r="BL69" s="357"/>
      <c r="BM69" s="357"/>
      <c r="BN69" s="357"/>
      <c r="BO69" s="357"/>
      <c r="BP69" s="357"/>
      <c r="BQ69" s="357"/>
      <c r="BR69" s="357"/>
      <c r="BS69" s="357"/>
      <c r="BT69" s="357"/>
      <c r="BU69" s="357"/>
      <c r="BV69" s="357"/>
    </row>
    <row r="70" spans="63:74" x14ac:dyDescent="0.25">
      <c r="BK70" s="357"/>
      <c r="BL70" s="357"/>
      <c r="BM70" s="357"/>
      <c r="BN70" s="357"/>
      <c r="BO70" s="357"/>
      <c r="BP70" s="357"/>
      <c r="BQ70" s="357"/>
      <c r="BR70" s="357"/>
      <c r="BS70" s="357"/>
      <c r="BT70" s="357"/>
      <c r="BU70" s="357"/>
      <c r="BV70" s="357"/>
    </row>
    <row r="71" spans="63:74" x14ac:dyDescent="0.25">
      <c r="BK71" s="357"/>
      <c r="BL71" s="357"/>
      <c r="BM71" s="357"/>
      <c r="BN71" s="357"/>
      <c r="BO71" s="357"/>
      <c r="BP71" s="357"/>
      <c r="BQ71" s="357"/>
      <c r="BR71" s="357"/>
      <c r="BS71" s="357"/>
      <c r="BT71" s="357"/>
      <c r="BU71" s="357"/>
      <c r="BV71" s="357"/>
    </row>
    <row r="72" spans="63:74" x14ac:dyDescent="0.25">
      <c r="BK72" s="357"/>
      <c r="BL72" s="357"/>
      <c r="BM72" s="357"/>
      <c r="BN72" s="357"/>
      <c r="BO72" s="357"/>
      <c r="BP72" s="357"/>
      <c r="BQ72" s="357"/>
      <c r="BR72" s="357"/>
      <c r="BS72" s="357"/>
      <c r="BT72" s="357"/>
      <c r="BU72" s="357"/>
      <c r="BV72" s="357"/>
    </row>
    <row r="73" spans="63:74" x14ac:dyDescent="0.25">
      <c r="BK73" s="357"/>
      <c r="BL73" s="357"/>
      <c r="BM73" s="357"/>
      <c r="BN73" s="357"/>
      <c r="BO73" s="357"/>
      <c r="BP73" s="357"/>
      <c r="BQ73" s="357"/>
      <c r="BR73" s="357"/>
      <c r="BS73" s="357"/>
      <c r="BT73" s="357"/>
      <c r="BU73" s="357"/>
      <c r="BV73" s="357"/>
    </row>
    <row r="74" spans="63:74" x14ac:dyDescent="0.25">
      <c r="BK74" s="357"/>
      <c r="BL74" s="357"/>
      <c r="BM74" s="357"/>
      <c r="BN74" s="357"/>
      <c r="BO74" s="357"/>
      <c r="BP74" s="357"/>
      <c r="BQ74" s="357"/>
      <c r="BR74" s="357"/>
      <c r="BS74" s="357"/>
      <c r="BT74" s="357"/>
      <c r="BU74" s="357"/>
      <c r="BV74" s="357"/>
    </row>
    <row r="75" spans="63:74" x14ac:dyDescent="0.25">
      <c r="BK75" s="357"/>
      <c r="BL75" s="357"/>
      <c r="BM75" s="357"/>
      <c r="BN75" s="357"/>
      <c r="BO75" s="357"/>
      <c r="BP75" s="357"/>
      <c r="BQ75" s="357"/>
      <c r="BR75" s="357"/>
      <c r="BS75" s="357"/>
      <c r="BT75" s="357"/>
      <c r="BU75" s="357"/>
      <c r="BV75" s="357"/>
    </row>
    <row r="76" spans="63:74" x14ac:dyDescent="0.25">
      <c r="BK76" s="357"/>
      <c r="BL76" s="357"/>
      <c r="BM76" s="357"/>
      <c r="BN76" s="357"/>
      <c r="BO76" s="357"/>
      <c r="BP76" s="357"/>
      <c r="BQ76" s="357"/>
      <c r="BR76" s="357"/>
      <c r="BS76" s="357"/>
      <c r="BT76" s="357"/>
      <c r="BU76" s="357"/>
      <c r="BV76" s="357"/>
    </row>
    <row r="77" spans="63:74" x14ac:dyDescent="0.25">
      <c r="BK77" s="357"/>
      <c r="BL77" s="357"/>
      <c r="BM77" s="357"/>
      <c r="BN77" s="357"/>
      <c r="BO77" s="357"/>
      <c r="BP77" s="357"/>
      <c r="BQ77" s="357"/>
      <c r="BR77" s="357"/>
      <c r="BS77" s="357"/>
      <c r="BT77" s="357"/>
      <c r="BU77" s="357"/>
      <c r="BV77" s="357"/>
    </row>
    <row r="78" spans="63:74" x14ac:dyDescent="0.25">
      <c r="BK78" s="357"/>
      <c r="BL78" s="357"/>
      <c r="BM78" s="357"/>
      <c r="BN78" s="357"/>
      <c r="BO78" s="357"/>
      <c r="BP78" s="357"/>
      <c r="BQ78" s="357"/>
      <c r="BR78" s="357"/>
      <c r="BS78" s="357"/>
      <c r="BT78" s="357"/>
      <c r="BU78" s="357"/>
      <c r="BV78" s="357"/>
    </row>
    <row r="79" spans="63:74" x14ac:dyDescent="0.25">
      <c r="BK79" s="357"/>
      <c r="BL79" s="357"/>
      <c r="BM79" s="357"/>
      <c r="BN79" s="357"/>
      <c r="BO79" s="357"/>
      <c r="BP79" s="357"/>
      <c r="BQ79" s="357"/>
      <c r="BR79" s="357"/>
      <c r="BS79" s="357"/>
      <c r="BT79" s="357"/>
      <c r="BU79" s="357"/>
      <c r="BV79" s="357"/>
    </row>
    <row r="80" spans="63:74" x14ac:dyDescent="0.25">
      <c r="BK80" s="357"/>
      <c r="BL80" s="357"/>
      <c r="BM80" s="357"/>
      <c r="BN80" s="357"/>
      <c r="BO80" s="357"/>
      <c r="BP80" s="357"/>
      <c r="BQ80" s="357"/>
      <c r="BR80" s="357"/>
      <c r="BS80" s="357"/>
      <c r="BT80" s="357"/>
      <c r="BU80" s="357"/>
      <c r="BV80" s="357"/>
    </row>
    <row r="81" spans="63:74" x14ac:dyDescent="0.25">
      <c r="BK81" s="357"/>
      <c r="BL81" s="357"/>
      <c r="BM81" s="357"/>
      <c r="BN81" s="357"/>
      <c r="BO81" s="357"/>
      <c r="BP81" s="357"/>
      <c r="BQ81" s="357"/>
      <c r="BR81" s="357"/>
      <c r="BS81" s="357"/>
      <c r="BT81" s="357"/>
      <c r="BU81" s="357"/>
      <c r="BV81" s="357"/>
    </row>
    <row r="82" spans="63:74" x14ac:dyDescent="0.25">
      <c r="BK82" s="357"/>
      <c r="BL82" s="357"/>
      <c r="BM82" s="357"/>
      <c r="BN82" s="357"/>
      <c r="BO82" s="357"/>
      <c r="BP82" s="357"/>
      <c r="BQ82" s="357"/>
      <c r="BR82" s="357"/>
      <c r="BS82" s="357"/>
      <c r="BT82" s="357"/>
      <c r="BU82" s="357"/>
      <c r="BV82" s="357"/>
    </row>
    <row r="83" spans="63:74" x14ac:dyDescent="0.25">
      <c r="BK83" s="357"/>
      <c r="BL83" s="357"/>
      <c r="BM83" s="357"/>
      <c r="BN83" s="357"/>
      <c r="BO83" s="357"/>
      <c r="BP83" s="357"/>
      <c r="BQ83" s="357"/>
      <c r="BR83" s="357"/>
      <c r="BS83" s="357"/>
      <c r="BT83" s="357"/>
      <c r="BU83" s="357"/>
      <c r="BV83" s="357"/>
    </row>
    <row r="84" spans="63:74" x14ac:dyDescent="0.25">
      <c r="BK84" s="357"/>
      <c r="BL84" s="357"/>
      <c r="BM84" s="357"/>
      <c r="BN84" s="357"/>
      <c r="BO84" s="357"/>
      <c r="BP84" s="357"/>
      <c r="BQ84" s="357"/>
      <c r="BR84" s="357"/>
      <c r="BS84" s="357"/>
      <c r="BT84" s="357"/>
      <c r="BU84" s="357"/>
      <c r="BV84" s="357"/>
    </row>
    <row r="85" spans="63:74" x14ac:dyDescent="0.25">
      <c r="BK85" s="357"/>
      <c r="BL85" s="357"/>
      <c r="BM85" s="357"/>
      <c r="BN85" s="357"/>
      <c r="BO85" s="357"/>
      <c r="BP85" s="357"/>
      <c r="BQ85" s="357"/>
      <c r="BR85" s="357"/>
      <c r="BS85" s="357"/>
      <c r="BT85" s="357"/>
      <c r="BU85" s="357"/>
      <c r="BV85" s="357"/>
    </row>
    <row r="86" spans="63:74" x14ac:dyDescent="0.25">
      <c r="BK86" s="357"/>
      <c r="BL86" s="357"/>
      <c r="BM86" s="357"/>
      <c r="BN86" s="357"/>
      <c r="BO86" s="357"/>
      <c r="BP86" s="357"/>
      <c r="BQ86" s="357"/>
      <c r="BR86" s="357"/>
      <c r="BS86" s="357"/>
      <c r="BT86" s="357"/>
      <c r="BU86" s="357"/>
      <c r="BV86" s="357"/>
    </row>
    <row r="87" spans="63:74" x14ac:dyDescent="0.25">
      <c r="BK87" s="357"/>
      <c r="BL87" s="357"/>
      <c r="BM87" s="357"/>
      <c r="BN87" s="357"/>
      <c r="BO87" s="357"/>
      <c r="BP87" s="357"/>
      <c r="BQ87" s="357"/>
      <c r="BR87" s="357"/>
      <c r="BS87" s="357"/>
      <c r="BT87" s="357"/>
      <c r="BU87" s="357"/>
      <c r="BV87" s="357"/>
    </row>
    <row r="88" spans="63:74" x14ac:dyDescent="0.25">
      <c r="BK88" s="357"/>
      <c r="BL88" s="357"/>
      <c r="BM88" s="357"/>
      <c r="BN88" s="357"/>
      <c r="BO88" s="357"/>
      <c r="BP88" s="357"/>
      <c r="BQ88" s="357"/>
      <c r="BR88" s="357"/>
      <c r="BS88" s="357"/>
      <c r="BT88" s="357"/>
      <c r="BU88" s="357"/>
      <c r="BV88" s="357"/>
    </row>
    <row r="89" spans="63:74" x14ac:dyDescent="0.25">
      <c r="BK89" s="357"/>
      <c r="BL89" s="357"/>
      <c r="BM89" s="357"/>
      <c r="BN89" s="357"/>
      <c r="BO89" s="357"/>
      <c r="BP89" s="357"/>
      <c r="BQ89" s="357"/>
      <c r="BR89" s="357"/>
      <c r="BS89" s="357"/>
      <c r="BT89" s="357"/>
      <c r="BU89" s="357"/>
      <c r="BV89" s="357"/>
    </row>
    <row r="90" spans="63:74" x14ac:dyDescent="0.25">
      <c r="BK90" s="357"/>
      <c r="BL90" s="357"/>
      <c r="BM90" s="357"/>
      <c r="BN90" s="357"/>
      <c r="BO90" s="357"/>
      <c r="BP90" s="357"/>
      <c r="BQ90" s="357"/>
      <c r="BR90" s="357"/>
      <c r="BS90" s="357"/>
      <c r="BT90" s="357"/>
      <c r="BU90" s="357"/>
      <c r="BV90" s="357"/>
    </row>
    <row r="91" spans="63:74" x14ac:dyDescent="0.25">
      <c r="BK91" s="357"/>
      <c r="BL91" s="357"/>
      <c r="BM91" s="357"/>
      <c r="BN91" s="357"/>
      <c r="BO91" s="357"/>
      <c r="BP91" s="357"/>
      <c r="BQ91" s="357"/>
      <c r="BR91" s="357"/>
      <c r="BS91" s="357"/>
      <c r="BT91" s="357"/>
      <c r="BU91" s="357"/>
      <c r="BV91" s="357"/>
    </row>
    <row r="92" spans="63:74" x14ac:dyDescent="0.25">
      <c r="BK92" s="357"/>
      <c r="BL92" s="357"/>
      <c r="BM92" s="357"/>
      <c r="BN92" s="357"/>
      <c r="BO92" s="357"/>
      <c r="BP92" s="357"/>
      <c r="BQ92" s="357"/>
      <c r="BR92" s="357"/>
      <c r="BS92" s="357"/>
      <c r="BT92" s="357"/>
      <c r="BU92" s="357"/>
      <c r="BV92" s="357"/>
    </row>
    <row r="93" spans="63:74" x14ac:dyDescent="0.25">
      <c r="BK93" s="357"/>
      <c r="BL93" s="357"/>
      <c r="BM93" s="357"/>
      <c r="BN93" s="357"/>
      <c r="BO93" s="357"/>
      <c r="BP93" s="357"/>
      <c r="BQ93" s="357"/>
      <c r="BR93" s="357"/>
      <c r="BS93" s="357"/>
      <c r="BT93" s="357"/>
      <c r="BU93" s="357"/>
      <c r="BV93" s="357"/>
    </row>
    <row r="94" spans="63:74" x14ac:dyDescent="0.25">
      <c r="BK94" s="357"/>
      <c r="BL94" s="357"/>
      <c r="BM94" s="357"/>
      <c r="BN94" s="357"/>
      <c r="BO94" s="357"/>
      <c r="BP94" s="357"/>
      <c r="BQ94" s="357"/>
      <c r="BR94" s="357"/>
      <c r="BS94" s="357"/>
      <c r="BT94" s="357"/>
      <c r="BU94" s="357"/>
      <c r="BV94" s="357"/>
    </row>
    <row r="95" spans="63:74" x14ac:dyDescent="0.25">
      <c r="BK95" s="357"/>
      <c r="BL95" s="357"/>
      <c r="BM95" s="357"/>
      <c r="BN95" s="357"/>
      <c r="BO95" s="357"/>
      <c r="BP95" s="357"/>
      <c r="BQ95" s="357"/>
      <c r="BR95" s="357"/>
      <c r="BS95" s="357"/>
      <c r="BT95" s="357"/>
      <c r="BU95" s="357"/>
      <c r="BV95" s="357"/>
    </row>
    <row r="96" spans="63:74" x14ac:dyDescent="0.25">
      <c r="BK96" s="357"/>
      <c r="BL96" s="357"/>
      <c r="BM96" s="357"/>
      <c r="BN96" s="357"/>
      <c r="BO96" s="357"/>
      <c r="BP96" s="357"/>
      <c r="BQ96" s="357"/>
      <c r="BR96" s="357"/>
      <c r="BS96" s="357"/>
      <c r="BT96" s="357"/>
      <c r="BU96" s="357"/>
      <c r="BV96" s="357"/>
    </row>
    <row r="97" spans="63:74" x14ac:dyDescent="0.25">
      <c r="BK97" s="357"/>
      <c r="BL97" s="357"/>
      <c r="BM97" s="357"/>
      <c r="BN97" s="357"/>
      <c r="BO97" s="357"/>
      <c r="BP97" s="357"/>
      <c r="BQ97" s="357"/>
      <c r="BR97" s="357"/>
      <c r="BS97" s="357"/>
      <c r="BT97" s="357"/>
      <c r="BU97" s="357"/>
      <c r="BV97" s="357"/>
    </row>
    <row r="98" spans="63:74" x14ac:dyDescent="0.25">
      <c r="BK98" s="357"/>
      <c r="BL98" s="357"/>
      <c r="BM98" s="357"/>
      <c r="BN98" s="357"/>
      <c r="BO98" s="357"/>
      <c r="BP98" s="357"/>
      <c r="BQ98" s="357"/>
      <c r="BR98" s="357"/>
      <c r="BS98" s="357"/>
      <c r="BT98" s="357"/>
      <c r="BU98" s="357"/>
      <c r="BV98" s="357"/>
    </row>
    <row r="99" spans="63:74" x14ac:dyDescent="0.25">
      <c r="BK99" s="357"/>
      <c r="BL99" s="357"/>
      <c r="BM99" s="357"/>
      <c r="BN99" s="357"/>
      <c r="BO99" s="357"/>
      <c r="BP99" s="357"/>
      <c r="BQ99" s="357"/>
      <c r="BR99" s="357"/>
      <c r="BS99" s="357"/>
      <c r="BT99" s="357"/>
      <c r="BU99" s="357"/>
      <c r="BV99" s="357"/>
    </row>
    <row r="100" spans="63:74" x14ac:dyDescent="0.25">
      <c r="BK100" s="357"/>
      <c r="BL100" s="357"/>
      <c r="BM100" s="357"/>
      <c r="BN100" s="357"/>
      <c r="BO100" s="357"/>
      <c r="BP100" s="357"/>
      <c r="BQ100" s="357"/>
      <c r="BR100" s="357"/>
      <c r="BS100" s="357"/>
      <c r="BT100" s="357"/>
      <c r="BU100" s="357"/>
      <c r="BV100" s="357"/>
    </row>
    <row r="101" spans="63:74" x14ac:dyDescent="0.25">
      <c r="BK101" s="357"/>
      <c r="BL101" s="357"/>
      <c r="BM101" s="357"/>
      <c r="BN101" s="357"/>
      <c r="BO101" s="357"/>
      <c r="BP101" s="357"/>
      <c r="BQ101" s="357"/>
      <c r="BR101" s="357"/>
      <c r="BS101" s="357"/>
      <c r="BT101" s="357"/>
      <c r="BU101" s="357"/>
      <c r="BV101" s="357"/>
    </row>
    <row r="102" spans="63:74" x14ac:dyDescent="0.25">
      <c r="BK102" s="357"/>
      <c r="BL102" s="357"/>
      <c r="BM102" s="357"/>
      <c r="BN102" s="357"/>
      <c r="BO102" s="357"/>
      <c r="BP102" s="357"/>
      <c r="BQ102" s="357"/>
      <c r="BR102" s="357"/>
      <c r="BS102" s="357"/>
      <c r="BT102" s="357"/>
      <c r="BU102" s="357"/>
      <c r="BV102" s="357"/>
    </row>
    <row r="103" spans="63:74" x14ac:dyDescent="0.25">
      <c r="BK103" s="357"/>
      <c r="BL103" s="357"/>
      <c r="BM103" s="357"/>
      <c r="BN103" s="357"/>
      <c r="BO103" s="357"/>
      <c r="BP103" s="357"/>
      <c r="BQ103" s="357"/>
      <c r="BR103" s="357"/>
      <c r="BS103" s="357"/>
      <c r="BT103" s="357"/>
      <c r="BU103" s="357"/>
      <c r="BV103" s="357"/>
    </row>
    <row r="104" spans="63:74" x14ac:dyDescent="0.25">
      <c r="BK104" s="357"/>
      <c r="BL104" s="357"/>
      <c r="BM104" s="357"/>
      <c r="BN104" s="357"/>
      <c r="BO104" s="357"/>
      <c r="BP104" s="357"/>
      <c r="BQ104" s="357"/>
      <c r="BR104" s="357"/>
      <c r="BS104" s="357"/>
      <c r="BT104" s="357"/>
      <c r="BU104" s="357"/>
      <c r="BV104" s="357"/>
    </row>
    <row r="105" spans="63:74" x14ac:dyDescent="0.25">
      <c r="BK105" s="357"/>
      <c r="BL105" s="357"/>
      <c r="BM105" s="357"/>
      <c r="BN105" s="357"/>
      <c r="BO105" s="357"/>
      <c r="BP105" s="357"/>
      <c r="BQ105" s="357"/>
      <c r="BR105" s="357"/>
      <c r="BS105" s="357"/>
      <c r="BT105" s="357"/>
      <c r="BU105" s="357"/>
      <c r="BV105" s="357"/>
    </row>
    <row r="106" spans="63:74" x14ac:dyDescent="0.25">
      <c r="BK106" s="357"/>
      <c r="BL106" s="357"/>
      <c r="BM106" s="357"/>
      <c r="BN106" s="357"/>
      <c r="BO106" s="357"/>
      <c r="BP106" s="357"/>
      <c r="BQ106" s="357"/>
      <c r="BR106" s="357"/>
      <c r="BS106" s="357"/>
      <c r="BT106" s="357"/>
      <c r="BU106" s="357"/>
      <c r="BV106" s="357"/>
    </row>
    <row r="107" spans="63:74" x14ac:dyDescent="0.25">
      <c r="BK107" s="357"/>
      <c r="BL107" s="357"/>
      <c r="BM107" s="357"/>
      <c r="BN107" s="357"/>
      <c r="BO107" s="357"/>
      <c r="BP107" s="357"/>
      <c r="BQ107" s="357"/>
      <c r="BR107" s="357"/>
      <c r="BS107" s="357"/>
      <c r="BT107" s="357"/>
      <c r="BU107" s="357"/>
      <c r="BV107" s="357"/>
    </row>
    <row r="108" spans="63:74" x14ac:dyDescent="0.25">
      <c r="BK108" s="357"/>
      <c r="BL108" s="357"/>
      <c r="BM108" s="357"/>
      <c r="BN108" s="357"/>
      <c r="BO108" s="357"/>
      <c r="BP108" s="357"/>
      <c r="BQ108" s="357"/>
      <c r="BR108" s="357"/>
      <c r="BS108" s="357"/>
      <c r="BT108" s="357"/>
      <c r="BU108" s="357"/>
      <c r="BV108" s="357"/>
    </row>
    <row r="109" spans="63:74" x14ac:dyDescent="0.25">
      <c r="BK109" s="357"/>
      <c r="BL109" s="357"/>
      <c r="BM109" s="357"/>
      <c r="BN109" s="357"/>
      <c r="BO109" s="357"/>
      <c r="BP109" s="357"/>
      <c r="BQ109" s="357"/>
      <c r="BR109" s="357"/>
      <c r="BS109" s="357"/>
      <c r="BT109" s="357"/>
      <c r="BU109" s="357"/>
      <c r="BV109" s="357"/>
    </row>
    <row r="110" spans="63:74" x14ac:dyDescent="0.25">
      <c r="BK110" s="357"/>
      <c r="BL110" s="357"/>
      <c r="BM110" s="357"/>
      <c r="BN110" s="357"/>
      <c r="BO110" s="357"/>
      <c r="BP110" s="357"/>
      <c r="BQ110" s="357"/>
      <c r="BR110" s="357"/>
      <c r="BS110" s="357"/>
      <c r="BT110" s="357"/>
      <c r="BU110" s="357"/>
      <c r="BV110" s="357"/>
    </row>
    <row r="111" spans="63:74" x14ac:dyDescent="0.25">
      <c r="BK111" s="357"/>
      <c r="BL111" s="357"/>
      <c r="BM111" s="357"/>
      <c r="BN111" s="357"/>
      <c r="BO111" s="357"/>
      <c r="BP111" s="357"/>
      <c r="BQ111" s="357"/>
      <c r="BR111" s="357"/>
      <c r="BS111" s="357"/>
      <c r="BT111" s="357"/>
      <c r="BU111" s="357"/>
      <c r="BV111" s="357"/>
    </row>
    <row r="112" spans="63:74" x14ac:dyDescent="0.25">
      <c r="BK112" s="357"/>
      <c r="BL112" s="357"/>
      <c r="BM112" s="357"/>
      <c r="BN112" s="357"/>
      <c r="BO112" s="357"/>
      <c r="BP112" s="357"/>
      <c r="BQ112" s="357"/>
      <c r="BR112" s="357"/>
      <c r="BS112" s="357"/>
      <c r="BT112" s="357"/>
      <c r="BU112" s="357"/>
      <c r="BV112" s="357"/>
    </row>
    <row r="113" spans="63:74" x14ac:dyDescent="0.25">
      <c r="BK113" s="357"/>
      <c r="BL113" s="357"/>
      <c r="BM113" s="357"/>
      <c r="BN113" s="357"/>
      <c r="BO113" s="357"/>
      <c r="BP113" s="357"/>
      <c r="BQ113" s="357"/>
      <c r="BR113" s="357"/>
      <c r="BS113" s="357"/>
      <c r="BT113" s="357"/>
      <c r="BU113" s="357"/>
      <c r="BV113" s="357"/>
    </row>
    <row r="114" spans="63:74" x14ac:dyDescent="0.25">
      <c r="BK114" s="357"/>
      <c r="BL114" s="357"/>
      <c r="BM114" s="357"/>
      <c r="BN114" s="357"/>
      <c r="BO114" s="357"/>
      <c r="BP114" s="357"/>
      <c r="BQ114" s="357"/>
      <c r="BR114" s="357"/>
      <c r="BS114" s="357"/>
      <c r="BT114" s="357"/>
      <c r="BU114" s="357"/>
      <c r="BV114" s="357"/>
    </row>
    <row r="115" spans="63:74" x14ac:dyDescent="0.25">
      <c r="BK115" s="357"/>
      <c r="BL115" s="357"/>
      <c r="BM115" s="357"/>
      <c r="BN115" s="357"/>
      <c r="BO115" s="357"/>
      <c r="BP115" s="357"/>
      <c r="BQ115" s="357"/>
      <c r="BR115" s="357"/>
      <c r="BS115" s="357"/>
      <c r="BT115" s="357"/>
      <c r="BU115" s="357"/>
      <c r="BV115" s="357"/>
    </row>
    <row r="116" spans="63:74" x14ac:dyDescent="0.25">
      <c r="BK116" s="357"/>
      <c r="BL116" s="357"/>
      <c r="BM116" s="357"/>
      <c r="BN116" s="357"/>
      <c r="BO116" s="357"/>
      <c r="BP116" s="357"/>
      <c r="BQ116" s="357"/>
      <c r="BR116" s="357"/>
      <c r="BS116" s="357"/>
      <c r="BT116" s="357"/>
      <c r="BU116" s="357"/>
      <c r="BV116" s="357"/>
    </row>
    <row r="117" spans="63:74" x14ac:dyDescent="0.25">
      <c r="BK117" s="357"/>
      <c r="BL117" s="357"/>
      <c r="BM117" s="357"/>
      <c r="BN117" s="357"/>
      <c r="BO117" s="357"/>
      <c r="BP117" s="357"/>
      <c r="BQ117" s="357"/>
      <c r="BR117" s="357"/>
      <c r="BS117" s="357"/>
      <c r="BT117" s="357"/>
      <c r="BU117" s="357"/>
      <c r="BV117" s="357"/>
    </row>
    <row r="118" spans="63:74" x14ac:dyDescent="0.25">
      <c r="BK118" s="357"/>
      <c r="BL118" s="357"/>
      <c r="BM118" s="357"/>
      <c r="BN118" s="357"/>
      <c r="BO118" s="357"/>
      <c r="BP118" s="357"/>
      <c r="BQ118" s="357"/>
      <c r="BR118" s="357"/>
      <c r="BS118" s="357"/>
      <c r="BT118" s="357"/>
      <c r="BU118" s="357"/>
      <c r="BV118" s="357"/>
    </row>
    <row r="119" spans="63:74" x14ac:dyDescent="0.25">
      <c r="BK119" s="357"/>
      <c r="BL119" s="357"/>
      <c r="BM119" s="357"/>
      <c r="BN119" s="357"/>
      <c r="BO119" s="357"/>
      <c r="BP119" s="357"/>
      <c r="BQ119" s="357"/>
      <c r="BR119" s="357"/>
      <c r="BS119" s="357"/>
      <c r="BT119" s="357"/>
      <c r="BU119" s="357"/>
      <c r="BV119" s="357"/>
    </row>
    <row r="120" spans="63:74" x14ac:dyDescent="0.25">
      <c r="BK120" s="357"/>
      <c r="BL120" s="357"/>
      <c r="BM120" s="357"/>
      <c r="BN120" s="357"/>
      <c r="BO120" s="357"/>
      <c r="BP120" s="357"/>
      <c r="BQ120" s="357"/>
      <c r="BR120" s="357"/>
      <c r="BS120" s="357"/>
      <c r="BT120" s="357"/>
      <c r="BU120" s="357"/>
      <c r="BV120" s="357"/>
    </row>
    <row r="121" spans="63:74" x14ac:dyDescent="0.25">
      <c r="BK121" s="357"/>
      <c r="BL121" s="357"/>
      <c r="BM121" s="357"/>
      <c r="BN121" s="357"/>
      <c r="BO121" s="357"/>
      <c r="BP121" s="357"/>
      <c r="BQ121" s="357"/>
      <c r="BR121" s="357"/>
      <c r="BS121" s="357"/>
      <c r="BT121" s="357"/>
      <c r="BU121" s="357"/>
      <c r="BV121" s="357"/>
    </row>
    <row r="122" spans="63:74" x14ac:dyDescent="0.25">
      <c r="BK122" s="357"/>
      <c r="BL122" s="357"/>
      <c r="BM122" s="357"/>
      <c r="BN122" s="357"/>
      <c r="BO122" s="357"/>
      <c r="BP122" s="357"/>
      <c r="BQ122" s="357"/>
      <c r="BR122" s="357"/>
      <c r="BS122" s="357"/>
      <c r="BT122" s="357"/>
      <c r="BU122" s="357"/>
      <c r="BV122" s="357"/>
    </row>
    <row r="123" spans="63:74" x14ac:dyDescent="0.25">
      <c r="BK123" s="357"/>
      <c r="BL123" s="357"/>
      <c r="BM123" s="357"/>
      <c r="BN123" s="357"/>
      <c r="BO123" s="357"/>
      <c r="BP123" s="357"/>
      <c r="BQ123" s="357"/>
      <c r="BR123" s="357"/>
      <c r="BS123" s="357"/>
      <c r="BT123" s="357"/>
      <c r="BU123" s="357"/>
      <c r="BV123" s="357"/>
    </row>
    <row r="124" spans="63:74" x14ac:dyDescent="0.25">
      <c r="BK124" s="357"/>
      <c r="BL124" s="357"/>
      <c r="BM124" s="357"/>
      <c r="BN124" s="357"/>
      <c r="BO124" s="357"/>
      <c r="BP124" s="357"/>
      <c r="BQ124" s="357"/>
      <c r="BR124" s="357"/>
      <c r="BS124" s="357"/>
      <c r="BT124" s="357"/>
      <c r="BU124" s="357"/>
      <c r="BV124" s="357"/>
    </row>
    <row r="125" spans="63:74" x14ac:dyDescent="0.25">
      <c r="BK125" s="357"/>
      <c r="BL125" s="357"/>
      <c r="BM125" s="357"/>
      <c r="BN125" s="357"/>
      <c r="BO125" s="357"/>
      <c r="BP125" s="357"/>
      <c r="BQ125" s="357"/>
      <c r="BR125" s="357"/>
      <c r="BS125" s="357"/>
      <c r="BT125" s="357"/>
      <c r="BU125" s="357"/>
      <c r="BV125" s="357"/>
    </row>
    <row r="126" spans="63:74" x14ac:dyDescent="0.25">
      <c r="BK126" s="357"/>
      <c r="BL126" s="357"/>
      <c r="BM126" s="357"/>
      <c r="BN126" s="357"/>
      <c r="BO126" s="357"/>
      <c r="BP126" s="357"/>
      <c r="BQ126" s="357"/>
      <c r="BR126" s="357"/>
      <c r="BS126" s="357"/>
      <c r="BT126" s="357"/>
      <c r="BU126" s="357"/>
      <c r="BV126" s="357"/>
    </row>
    <row r="127" spans="63:74" x14ac:dyDescent="0.25">
      <c r="BK127" s="357"/>
      <c r="BL127" s="357"/>
      <c r="BM127" s="357"/>
      <c r="BN127" s="357"/>
      <c r="BO127" s="357"/>
      <c r="BP127" s="357"/>
      <c r="BQ127" s="357"/>
      <c r="BR127" s="357"/>
      <c r="BS127" s="357"/>
      <c r="BT127" s="357"/>
      <c r="BU127" s="357"/>
      <c r="BV127" s="357"/>
    </row>
    <row r="128" spans="63:74" x14ac:dyDescent="0.25">
      <c r="BK128" s="357"/>
      <c r="BL128" s="357"/>
      <c r="BM128" s="357"/>
      <c r="BN128" s="357"/>
      <c r="BO128" s="357"/>
      <c r="BP128" s="357"/>
      <c r="BQ128" s="357"/>
      <c r="BR128" s="357"/>
      <c r="BS128" s="357"/>
      <c r="BT128" s="357"/>
      <c r="BU128" s="357"/>
      <c r="BV128" s="357"/>
    </row>
    <row r="129" spans="63:74" x14ac:dyDescent="0.25">
      <c r="BK129" s="357"/>
      <c r="BL129" s="357"/>
      <c r="BM129" s="357"/>
      <c r="BN129" s="357"/>
      <c r="BO129" s="357"/>
      <c r="BP129" s="357"/>
      <c r="BQ129" s="357"/>
      <c r="BR129" s="357"/>
      <c r="BS129" s="357"/>
      <c r="BT129" s="357"/>
      <c r="BU129" s="357"/>
      <c r="BV129" s="357"/>
    </row>
    <row r="130" spans="63:74" x14ac:dyDescent="0.25">
      <c r="BK130" s="357"/>
      <c r="BL130" s="357"/>
      <c r="BM130" s="357"/>
      <c r="BN130" s="357"/>
      <c r="BO130" s="357"/>
      <c r="BP130" s="357"/>
      <c r="BQ130" s="357"/>
      <c r="BR130" s="357"/>
      <c r="BS130" s="357"/>
      <c r="BT130" s="357"/>
      <c r="BU130" s="357"/>
      <c r="BV130" s="357"/>
    </row>
    <row r="131" spans="63:74" x14ac:dyDescent="0.25">
      <c r="BK131" s="357"/>
      <c r="BL131" s="357"/>
      <c r="BM131" s="357"/>
      <c r="BN131" s="357"/>
      <c r="BO131" s="357"/>
      <c r="BP131" s="357"/>
      <c r="BQ131" s="357"/>
      <c r="BR131" s="357"/>
      <c r="BS131" s="357"/>
      <c r="BT131" s="357"/>
      <c r="BU131" s="357"/>
      <c r="BV131" s="357"/>
    </row>
    <row r="132" spans="63:74" x14ac:dyDescent="0.25">
      <c r="BK132" s="357"/>
      <c r="BL132" s="357"/>
      <c r="BM132" s="357"/>
      <c r="BN132" s="357"/>
      <c r="BO132" s="357"/>
      <c r="BP132" s="357"/>
      <c r="BQ132" s="357"/>
      <c r="BR132" s="357"/>
      <c r="BS132" s="357"/>
      <c r="BT132" s="357"/>
      <c r="BU132" s="357"/>
      <c r="BV132" s="357"/>
    </row>
    <row r="133" spans="63:74" x14ac:dyDescent="0.25">
      <c r="BK133" s="357"/>
      <c r="BL133" s="357"/>
      <c r="BM133" s="357"/>
      <c r="BN133" s="357"/>
      <c r="BO133" s="357"/>
      <c r="BP133" s="357"/>
      <c r="BQ133" s="357"/>
      <c r="BR133" s="357"/>
      <c r="BS133" s="357"/>
      <c r="BT133" s="357"/>
      <c r="BU133" s="357"/>
      <c r="BV133" s="357"/>
    </row>
    <row r="134" spans="63:74" x14ac:dyDescent="0.25">
      <c r="BK134" s="357"/>
      <c r="BL134" s="357"/>
      <c r="BM134" s="357"/>
      <c r="BN134" s="357"/>
      <c r="BO134" s="357"/>
      <c r="BP134" s="357"/>
      <c r="BQ134" s="357"/>
      <c r="BR134" s="357"/>
      <c r="BS134" s="357"/>
      <c r="BT134" s="357"/>
      <c r="BU134" s="357"/>
      <c r="BV134" s="357"/>
    </row>
    <row r="135" spans="63:74" x14ac:dyDescent="0.25">
      <c r="BK135" s="357"/>
      <c r="BL135" s="357"/>
      <c r="BM135" s="357"/>
      <c r="BN135" s="357"/>
      <c r="BO135" s="357"/>
      <c r="BP135" s="357"/>
      <c r="BQ135" s="357"/>
      <c r="BR135" s="357"/>
      <c r="BS135" s="357"/>
      <c r="BT135" s="357"/>
      <c r="BU135" s="357"/>
      <c r="BV135" s="357"/>
    </row>
    <row r="136" spans="63:74" x14ac:dyDescent="0.25">
      <c r="BK136" s="357"/>
      <c r="BL136" s="357"/>
      <c r="BM136" s="357"/>
      <c r="BN136" s="357"/>
      <c r="BO136" s="357"/>
      <c r="BP136" s="357"/>
      <c r="BQ136" s="357"/>
      <c r="BR136" s="357"/>
      <c r="BS136" s="357"/>
      <c r="BT136" s="357"/>
      <c r="BU136" s="357"/>
      <c r="BV136" s="357"/>
    </row>
    <row r="137" spans="63:74" x14ac:dyDescent="0.25">
      <c r="BK137" s="357"/>
      <c r="BL137" s="357"/>
      <c r="BM137" s="357"/>
      <c r="BN137" s="357"/>
      <c r="BO137" s="357"/>
      <c r="BP137" s="357"/>
      <c r="BQ137" s="357"/>
      <c r="BR137" s="357"/>
      <c r="BS137" s="357"/>
      <c r="BT137" s="357"/>
      <c r="BU137" s="357"/>
      <c r="BV137" s="357"/>
    </row>
    <row r="138" spans="63:74" x14ac:dyDescent="0.25">
      <c r="BK138" s="357"/>
      <c r="BL138" s="357"/>
      <c r="BM138" s="357"/>
      <c r="BN138" s="357"/>
      <c r="BO138" s="357"/>
      <c r="BP138" s="357"/>
      <c r="BQ138" s="357"/>
      <c r="BR138" s="357"/>
      <c r="BS138" s="357"/>
      <c r="BT138" s="357"/>
      <c r="BU138" s="357"/>
      <c r="BV138" s="357"/>
    </row>
    <row r="139" spans="63:74" x14ac:dyDescent="0.25">
      <c r="BK139" s="357"/>
      <c r="BL139" s="357"/>
      <c r="BM139" s="357"/>
      <c r="BN139" s="357"/>
      <c r="BO139" s="357"/>
      <c r="BP139" s="357"/>
      <c r="BQ139" s="357"/>
      <c r="BR139" s="357"/>
      <c r="BS139" s="357"/>
      <c r="BT139" s="357"/>
      <c r="BU139" s="357"/>
      <c r="BV139" s="357"/>
    </row>
    <row r="140" spans="63:74" x14ac:dyDescent="0.25">
      <c r="BK140" s="357"/>
      <c r="BL140" s="357"/>
      <c r="BM140" s="357"/>
      <c r="BN140" s="357"/>
      <c r="BO140" s="357"/>
      <c r="BP140" s="357"/>
      <c r="BQ140" s="357"/>
      <c r="BR140" s="357"/>
      <c r="BS140" s="357"/>
      <c r="BT140" s="357"/>
      <c r="BU140" s="357"/>
      <c r="BV140" s="357"/>
    </row>
    <row r="141" spans="63:74" x14ac:dyDescent="0.25">
      <c r="BK141" s="357"/>
      <c r="BL141" s="357"/>
      <c r="BM141" s="357"/>
      <c r="BN141" s="357"/>
      <c r="BO141" s="357"/>
      <c r="BP141" s="357"/>
      <c r="BQ141" s="357"/>
      <c r="BR141" s="357"/>
      <c r="BS141" s="357"/>
      <c r="BT141" s="357"/>
      <c r="BU141" s="357"/>
      <c r="BV141" s="357"/>
    </row>
    <row r="142" spans="63:74" x14ac:dyDescent="0.25">
      <c r="BK142" s="357"/>
      <c r="BL142" s="357"/>
      <c r="BM142" s="357"/>
      <c r="BN142" s="357"/>
      <c r="BO142" s="357"/>
      <c r="BP142" s="357"/>
      <c r="BQ142" s="357"/>
      <c r="BR142" s="357"/>
      <c r="BS142" s="357"/>
      <c r="BT142" s="357"/>
      <c r="BU142" s="357"/>
      <c r="BV142" s="357"/>
    </row>
    <row r="143" spans="63:74" x14ac:dyDescent="0.25">
      <c r="BK143" s="357"/>
      <c r="BL143" s="357"/>
      <c r="BM143" s="357"/>
      <c r="BN143" s="357"/>
      <c r="BO143" s="357"/>
      <c r="BP143" s="357"/>
      <c r="BQ143" s="357"/>
      <c r="BR143" s="357"/>
      <c r="BS143" s="357"/>
      <c r="BT143" s="357"/>
      <c r="BU143" s="357"/>
      <c r="BV143" s="357"/>
    </row>
    <row r="144" spans="63:74" x14ac:dyDescent="0.25">
      <c r="BK144" s="357"/>
      <c r="BL144" s="357"/>
      <c r="BM144" s="357"/>
      <c r="BN144" s="357"/>
      <c r="BO144" s="357"/>
      <c r="BP144" s="357"/>
      <c r="BQ144" s="357"/>
      <c r="BR144" s="357"/>
      <c r="BS144" s="357"/>
      <c r="BT144" s="357"/>
      <c r="BU144" s="357"/>
      <c r="BV144" s="357"/>
    </row>
    <row r="145" spans="63:74" x14ac:dyDescent="0.25">
      <c r="BK145" s="357"/>
      <c r="BL145" s="357"/>
      <c r="BM145" s="357"/>
      <c r="BN145" s="357"/>
      <c r="BO145" s="357"/>
      <c r="BP145" s="357"/>
      <c r="BQ145" s="357"/>
      <c r="BR145" s="357"/>
      <c r="BS145" s="357"/>
      <c r="BT145" s="357"/>
      <c r="BU145" s="357"/>
      <c r="BV145" s="357"/>
    </row>
    <row r="177" spans="2:74" ht="9" customHeight="1" x14ac:dyDescent="0.25"/>
    <row r="178" spans="2:74" ht="9" customHeight="1" x14ac:dyDescent="0.25">
      <c r="B178" s="80"/>
      <c r="C178" s="81"/>
      <c r="D178" s="81"/>
      <c r="E178" s="81"/>
      <c r="F178" s="81"/>
      <c r="G178" s="81"/>
      <c r="H178" s="81"/>
      <c r="I178" s="81"/>
      <c r="J178" s="81"/>
      <c r="K178" s="81"/>
      <c r="L178" s="81"/>
      <c r="M178" s="81"/>
      <c r="N178" s="81"/>
      <c r="O178" s="81"/>
      <c r="P178" s="81"/>
      <c r="Q178" s="81"/>
      <c r="R178" s="81"/>
      <c r="S178" s="81"/>
      <c r="T178" s="81"/>
      <c r="U178" s="81"/>
      <c r="V178" s="81"/>
      <c r="W178" s="81"/>
      <c r="X178" s="81"/>
      <c r="Y178" s="81"/>
      <c r="Z178" s="81"/>
      <c r="AA178" s="81"/>
      <c r="AB178" s="81"/>
      <c r="AC178" s="81"/>
      <c r="AD178" s="81"/>
      <c r="AE178" s="81"/>
      <c r="AF178" s="81"/>
      <c r="AG178" s="81"/>
      <c r="AH178" s="81"/>
      <c r="AI178" s="81"/>
      <c r="AJ178" s="81"/>
      <c r="AK178" s="81"/>
      <c r="AL178" s="81"/>
      <c r="AM178" s="81"/>
      <c r="AN178" s="81"/>
      <c r="AO178" s="81"/>
      <c r="AP178" s="81"/>
      <c r="AQ178" s="81"/>
      <c r="AR178" s="81"/>
      <c r="AS178" s="81"/>
      <c r="AT178" s="81"/>
      <c r="AU178" s="81"/>
      <c r="AV178" s="81"/>
      <c r="AW178" s="81"/>
      <c r="AX178" s="81"/>
      <c r="AY178" s="356"/>
      <c r="AZ178" s="356"/>
      <c r="BA178" s="356"/>
      <c r="BB178" s="356"/>
      <c r="BC178" s="356"/>
      <c r="BD178" s="82"/>
      <c r="BE178" s="82"/>
      <c r="BF178" s="82"/>
      <c r="BG178" s="356"/>
      <c r="BH178" s="356"/>
      <c r="BI178" s="356"/>
      <c r="BJ178" s="356"/>
      <c r="BK178" s="81"/>
      <c r="BL178" s="81"/>
      <c r="BM178" s="81"/>
      <c r="BN178" s="81"/>
      <c r="BO178" s="81"/>
      <c r="BP178" s="81"/>
      <c r="BQ178" s="81"/>
      <c r="BR178" s="81"/>
      <c r="BS178" s="81"/>
      <c r="BT178" s="81"/>
      <c r="BU178" s="81"/>
      <c r="BV178" s="81"/>
    </row>
    <row r="179" spans="2:74" ht="9" customHeight="1" x14ac:dyDescent="0.25">
      <c r="B179" s="80"/>
      <c r="C179" s="81"/>
      <c r="D179" s="81"/>
      <c r="E179" s="81"/>
      <c r="F179" s="81"/>
      <c r="G179" s="81"/>
      <c r="H179" s="81"/>
      <c r="I179" s="81"/>
      <c r="J179" s="81"/>
      <c r="K179" s="81"/>
      <c r="L179" s="81"/>
      <c r="M179" s="81"/>
      <c r="N179" s="81"/>
      <c r="O179" s="81"/>
      <c r="P179" s="81"/>
      <c r="Q179" s="81"/>
      <c r="R179" s="81"/>
      <c r="S179" s="81"/>
      <c r="T179" s="81"/>
      <c r="U179" s="81"/>
      <c r="V179" s="81"/>
      <c r="W179" s="81"/>
      <c r="X179" s="81"/>
      <c r="Y179" s="81"/>
      <c r="Z179" s="81"/>
      <c r="AA179" s="81"/>
      <c r="AB179" s="81"/>
      <c r="AC179" s="81"/>
      <c r="AD179" s="81"/>
      <c r="AE179" s="81"/>
      <c r="AF179" s="81"/>
      <c r="AG179" s="81"/>
      <c r="AH179" s="81"/>
      <c r="AI179" s="81"/>
      <c r="AJ179" s="81"/>
      <c r="AK179" s="81"/>
      <c r="AL179" s="81"/>
      <c r="AM179" s="81"/>
      <c r="AN179" s="81"/>
      <c r="AO179" s="81"/>
      <c r="AP179" s="81"/>
      <c r="AQ179" s="81"/>
      <c r="AR179" s="81"/>
      <c r="AS179" s="81"/>
      <c r="AT179" s="81"/>
      <c r="AU179" s="81"/>
      <c r="AV179" s="81"/>
      <c r="AW179" s="81"/>
      <c r="AX179" s="81"/>
      <c r="AY179" s="356"/>
      <c r="AZ179" s="356"/>
      <c r="BA179" s="356"/>
      <c r="BB179" s="356"/>
      <c r="BC179" s="356"/>
      <c r="BD179" s="82"/>
      <c r="BE179" s="82"/>
      <c r="BF179" s="82"/>
      <c r="BG179" s="356"/>
      <c r="BH179" s="356"/>
      <c r="BI179" s="356"/>
      <c r="BJ179" s="356"/>
      <c r="BK179" s="81"/>
      <c r="BL179" s="81"/>
      <c r="BM179" s="81"/>
      <c r="BN179" s="81"/>
      <c r="BO179" s="81"/>
      <c r="BP179" s="81"/>
      <c r="BQ179" s="81"/>
      <c r="BR179" s="81"/>
      <c r="BS179" s="81"/>
      <c r="BT179" s="81"/>
      <c r="BU179" s="81"/>
      <c r="BV179" s="81"/>
    </row>
    <row r="180" spans="2:74" ht="9" customHeight="1" x14ac:dyDescent="0.25">
      <c r="B180" s="80"/>
      <c r="C180" s="81"/>
      <c r="D180" s="81"/>
      <c r="E180" s="81"/>
      <c r="F180" s="81"/>
      <c r="G180" s="81"/>
      <c r="H180" s="81"/>
      <c r="I180" s="81"/>
      <c r="J180" s="81"/>
      <c r="K180" s="81"/>
      <c r="L180" s="81"/>
      <c r="M180" s="81"/>
      <c r="N180" s="81"/>
      <c r="O180" s="81"/>
      <c r="P180" s="81"/>
      <c r="Q180" s="81"/>
      <c r="R180" s="81"/>
      <c r="S180" s="81"/>
      <c r="T180" s="81"/>
      <c r="U180" s="81"/>
      <c r="V180" s="81"/>
      <c r="W180" s="81"/>
      <c r="X180" s="81"/>
      <c r="Y180" s="81"/>
      <c r="Z180" s="81"/>
      <c r="AA180" s="81"/>
      <c r="AB180" s="81"/>
      <c r="AC180" s="81"/>
      <c r="AD180" s="81"/>
      <c r="AE180" s="81"/>
      <c r="AF180" s="81"/>
      <c r="AG180" s="81"/>
      <c r="AH180" s="81"/>
      <c r="AI180" s="81"/>
      <c r="AJ180" s="81"/>
      <c r="AK180" s="81"/>
      <c r="AL180" s="81"/>
      <c r="AM180" s="81"/>
      <c r="AN180" s="81"/>
      <c r="AO180" s="81"/>
      <c r="AP180" s="81"/>
      <c r="AQ180" s="81"/>
      <c r="AR180" s="81"/>
      <c r="AS180" s="81"/>
      <c r="AT180" s="81"/>
      <c r="AU180" s="81"/>
      <c r="AV180" s="81"/>
      <c r="AW180" s="81"/>
      <c r="AX180" s="81"/>
      <c r="AY180" s="356"/>
      <c r="AZ180" s="356"/>
      <c r="BA180" s="356"/>
      <c r="BB180" s="356"/>
      <c r="BC180" s="356"/>
      <c r="BD180" s="82"/>
      <c r="BE180" s="82"/>
      <c r="BF180" s="82"/>
      <c r="BG180" s="356"/>
      <c r="BH180" s="356"/>
      <c r="BI180" s="356"/>
      <c r="BJ180" s="356"/>
      <c r="BK180" s="81"/>
      <c r="BL180" s="81"/>
      <c r="BM180" s="81"/>
      <c r="BN180" s="81"/>
      <c r="BO180" s="81"/>
      <c r="BP180" s="81"/>
      <c r="BQ180" s="81"/>
      <c r="BR180" s="81"/>
      <c r="BS180" s="81"/>
      <c r="BT180" s="81"/>
      <c r="BU180" s="81"/>
      <c r="BV180" s="81"/>
    </row>
    <row r="181" spans="2:74" ht="9" customHeight="1" x14ac:dyDescent="0.25">
      <c r="B181" s="80"/>
      <c r="C181" s="81"/>
      <c r="D181" s="81"/>
      <c r="E181" s="81"/>
      <c r="F181" s="81"/>
      <c r="G181" s="81"/>
      <c r="H181" s="81"/>
      <c r="I181" s="81"/>
      <c r="J181" s="81"/>
      <c r="K181" s="81"/>
      <c r="L181" s="81"/>
      <c r="M181" s="81"/>
      <c r="N181" s="81"/>
      <c r="O181" s="81"/>
      <c r="P181" s="81"/>
      <c r="Q181" s="81"/>
      <c r="R181" s="81"/>
      <c r="S181" s="81"/>
      <c r="T181" s="81"/>
      <c r="U181" s="81"/>
      <c r="V181" s="81"/>
      <c r="W181" s="81"/>
      <c r="X181" s="81"/>
      <c r="Y181" s="81"/>
      <c r="Z181" s="81"/>
      <c r="AA181" s="81"/>
      <c r="AB181" s="81"/>
      <c r="AC181" s="81"/>
      <c r="AD181" s="81"/>
      <c r="AE181" s="81"/>
      <c r="AF181" s="81"/>
      <c r="AG181" s="81"/>
      <c r="AH181" s="81"/>
      <c r="AI181" s="81"/>
      <c r="AJ181" s="81"/>
      <c r="AK181" s="81"/>
      <c r="AL181" s="81"/>
      <c r="AM181" s="81"/>
      <c r="AN181" s="81"/>
      <c r="AO181" s="81"/>
      <c r="AP181" s="81"/>
      <c r="AQ181" s="81"/>
      <c r="AR181" s="81"/>
      <c r="AS181" s="81"/>
      <c r="AT181" s="81"/>
      <c r="AU181" s="81"/>
      <c r="AV181" s="81"/>
      <c r="AW181" s="81"/>
      <c r="AX181" s="81"/>
      <c r="AY181" s="356"/>
      <c r="AZ181" s="356"/>
      <c r="BA181" s="356"/>
      <c r="BB181" s="356"/>
      <c r="BC181" s="356"/>
      <c r="BD181" s="82"/>
      <c r="BE181" s="82"/>
      <c r="BF181" s="82"/>
      <c r="BG181" s="356"/>
      <c r="BH181" s="356"/>
      <c r="BI181" s="356"/>
      <c r="BJ181" s="356"/>
      <c r="BK181" s="81"/>
      <c r="BL181" s="81"/>
      <c r="BM181" s="81"/>
      <c r="BN181" s="81"/>
      <c r="BO181" s="81"/>
      <c r="BP181" s="81"/>
      <c r="BQ181" s="81"/>
      <c r="BR181" s="81"/>
      <c r="BS181" s="81"/>
      <c r="BT181" s="81"/>
      <c r="BU181" s="81"/>
      <c r="BV181" s="81"/>
    </row>
    <row r="182" spans="2:74" ht="9" customHeight="1" x14ac:dyDescent="0.25">
      <c r="B182" s="80"/>
      <c r="C182" s="81"/>
      <c r="D182" s="81"/>
      <c r="E182" s="81"/>
      <c r="F182" s="81"/>
      <c r="G182" s="81"/>
      <c r="H182" s="81"/>
      <c r="I182" s="81"/>
      <c r="J182" s="81"/>
      <c r="K182" s="81"/>
      <c r="L182" s="81"/>
      <c r="M182" s="81"/>
      <c r="N182" s="81"/>
      <c r="O182" s="81"/>
      <c r="P182" s="81"/>
      <c r="Q182" s="81"/>
      <c r="R182" s="81"/>
      <c r="S182" s="81"/>
      <c r="T182" s="81"/>
      <c r="U182" s="81"/>
      <c r="V182" s="81"/>
      <c r="W182" s="81"/>
      <c r="X182" s="81"/>
      <c r="Y182" s="81"/>
      <c r="Z182" s="81"/>
      <c r="AA182" s="81"/>
      <c r="AB182" s="81"/>
      <c r="AC182" s="81"/>
      <c r="AD182" s="81"/>
      <c r="AE182" s="81"/>
      <c r="AF182" s="81"/>
      <c r="AG182" s="81"/>
      <c r="AH182" s="81"/>
      <c r="AI182" s="81"/>
      <c r="AJ182" s="81"/>
      <c r="AK182" s="81"/>
      <c r="AL182" s="81"/>
      <c r="AM182" s="81"/>
      <c r="AN182" s="81"/>
      <c r="AO182" s="81"/>
      <c r="AP182" s="81"/>
      <c r="AQ182" s="81"/>
      <c r="AR182" s="81"/>
      <c r="AS182" s="81"/>
      <c r="AT182" s="81"/>
      <c r="AU182" s="81"/>
      <c r="AV182" s="81"/>
      <c r="AW182" s="81"/>
      <c r="AX182" s="81"/>
      <c r="AY182" s="356"/>
      <c r="AZ182" s="356"/>
      <c r="BA182" s="356"/>
      <c r="BB182" s="356"/>
      <c r="BC182" s="356"/>
      <c r="BD182" s="82"/>
      <c r="BE182" s="82"/>
      <c r="BF182" s="82"/>
      <c r="BG182" s="356"/>
      <c r="BH182" s="356"/>
      <c r="BI182" s="356"/>
      <c r="BJ182" s="356"/>
      <c r="BK182" s="81"/>
      <c r="BL182" s="81"/>
      <c r="BM182" s="81"/>
      <c r="BN182" s="81"/>
      <c r="BO182" s="81"/>
      <c r="BP182" s="81"/>
      <c r="BQ182" s="81"/>
      <c r="BR182" s="81"/>
      <c r="BS182" s="81"/>
      <c r="BT182" s="81"/>
      <c r="BU182" s="81"/>
      <c r="BV182" s="81"/>
    </row>
    <row r="183" spans="2:74" x14ac:dyDescent="0.25">
      <c r="C183" s="83"/>
      <c r="D183" s="83"/>
      <c r="E183" s="83"/>
      <c r="F183" s="83"/>
      <c r="G183" s="83"/>
      <c r="H183" s="83"/>
      <c r="I183" s="83"/>
      <c r="J183" s="83"/>
      <c r="K183" s="83"/>
      <c r="L183" s="83"/>
      <c r="M183" s="83"/>
      <c r="N183" s="83"/>
      <c r="O183" s="83"/>
      <c r="P183" s="83"/>
      <c r="Q183" s="83"/>
      <c r="R183" s="83"/>
      <c r="S183" s="83"/>
      <c r="T183" s="83"/>
      <c r="U183" s="83"/>
      <c r="V183" s="83"/>
      <c r="W183" s="83"/>
      <c r="X183" s="83"/>
      <c r="Y183" s="83"/>
      <c r="Z183" s="83"/>
      <c r="AA183" s="83"/>
      <c r="AB183" s="83"/>
      <c r="AC183" s="83"/>
      <c r="AD183" s="83"/>
      <c r="AE183" s="83"/>
      <c r="AF183" s="83"/>
      <c r="AG183" s="83"/>
      <c r="AH183" s="83"/>
      <c r="AI183" s="83"/>
      <c r="AJ183" s="83"/>
      <c r="AK183" s="83"/>
      <c r="AL183" s="83"/>
      <c r="AM183" s="83"/>
      <c r="AN183" s="83"/>
      <c r="AO183" s="83"/>
      <c r="AP183" s="83"/>
      <c r="AQ183" s="83"/>
      <c r="AR183" s="83"/>
      <c r="AS183" s="83"/>
      <c r="AT183" s="83"/>
      <c r="AU183" s="83"/>
      <c r="AV183" s="83"/>
      <c r="AW183" s="83"/>
      <c r="AX183" s="83"/>
      <c r="AY183" s="476"/>
      <c r="AZ183" s="476"/>
      <c r="BA183" s="476"/>
      <c r="BB183" s="476"/>
      <c r="BC183" s="476"/>
      <c r="BD183" s="592"/>
      <c r="BE183" s="592"/>
      <c r="BF183" s="592"/>
      <c r="BG183" s="476"/>
      <c r="BH183" s="476"/>
      <c r="BI183" s="476"/>
      <c r="BJ183" s="476"/>
      <c r="BK183" s="83"/>
      <c r="BL183" s="83"/>
      <c r="BM183" s="83"/>
      <c r="BN183" s="83"/>
      <c r="BO183" s="83"/>
      <c r="BP183" s="83"/>
      <c r="BQ183" s="83"/>
      <c r="BR183" s="83"/>
      <c r="BS183" s="83"/>
      <c r="BT183" s="83"/>
      <c r="BU183" s="83"/>
      <c r="BV183" s="83"/>
    </row>
    <row r="184" spans="2:74" ht="9" customHeight="1" x14ac:dyDescent="0.25">
      <c r="B184" s="80"/>
      <c r="C184" s="81"/>
      <c r="D184" s="81"/>
      <c r="E184" s="81"/>
      <c r="F184" s="81"/>
      <c r="G184" s="81"/>
      <c r="H184" s="81"/>
      <c r="I184" s="81"/>
      <c r="J184" s="81"/>
      <c r="K184" s="81"/>
      <c r="L184" s="81"/>
      <c r="M184" s="81"/>
      <c r="N184" s="81"/>
      <c r="O184" s="81"/>
      <c r="P184" s="81"/>
      <c r="Q184" s="81"/>
      <c r="R184" s="81"/>
      <c r="S184" s="81"/>
      <c r="T184" s="81"/>
      <c r="U184" s="81"/>
      <c r="V184" s="81"/>
      <c r="W184" s="81"/>
      <c r="X184" s="81"/>
      <c r="Y184" s="81"/>
      <c r="Z184" s="81"/>
      <c r="AA184" s="81"/>
      <c r="AB184" s="81"/>
      <c r="AC184" s="81"/>
      <c r="AD184" s="81"/>
      <c r="AE184" s="81"/>
      <c r="AF184" s="81"/>
      <c r="AG184" s="81"/>
      <c r="AH184" s="81"/>
      <c r="AI184" s="81"/>
      <c r="AJ184" s="81"/>
      <c r="AK184" s="81"/>
      <c r="AL184" s="81"/>
      <c r="AM184" s="81"/>
      <c r="AN184" s="81"/>
      <c r="AO184" s="81"/>
      <c r="AP184" s="81"/>
      <c r="AQ184" s="81"/>
      <c r="AR184" s="81"/>
      <c r="AS184" s="81"/>
      <c r="AT184" s="81"/>
      <c r="AU184" s="81"/>
      <c r="AV184" s="81"/>
      <c r="AW184" s="81"/>
      <c r="AX184" s="81"/>
      <c r="AY184" s="356"/>
      <c r="AZ184" s="356"/>
      <c r="BA184" s="356"/>
      <c r="BB184" s="356"/>
      <c r="BC184" s="356"/>
      <c r="BD184" s="82"/>
      <c r="BE184" s="82"/>
      <c r="BF184" s="82"/>
      <c r="BG184" s="356"/>
      <c r="BH184" s="356"/>
      <c r="BI184" s="356"/>
      <c r="BJ184" s="356"/>
      <c r="BK184" s="81"/>
      <c r="BL184" s="81"/>
      <c r="BM184" s="81"/>
      <c r="BN184" s="81"/>
      <c r="BO184" s="81"/>
      <c r="BP184" s="81"/>
      <c r="BQ184" s="81"/>
      <c r="BR184" s="81"/>
      <c r="BS184" s="81"/>
      <c r="BT184" s="81"/>
      <c r="BU184" s="81"/>
      <c r="BV184" s="81"/>
    </row>
    <row r="185" spans="2:74" ht="9" customHeight="1" x14ac:dyDescent="0.25">
      <c r="B185" s="80"/>
      <c r="C185" s="81"/>
      <c r="D185" s="81"/>
      <c r="E185" s="81"/>
      <c r="F185" s="81"/>
      <c r="G185" s="81"/>
      <c r="H185" s="81"/>
      <c r="I185" s="81"/>
      <c r="J185" s="81"/>
      <c r="K185" s="81"/>
      <c r="L185" s="81"/>
      <c r="M185" s="81"/>
      <c r="N185" s="81"/>
      <c r="O185" s="81"/>
      <c r="P185" s="81"/>
      <c r="Q185" s="81"/>
      <c r="R185" s="81"/>
      <c r="S185" s="81"/>
      <c r="T185" s="81"/>
      <c r="U185" s="81"/>
      <c r="V185" s="81"/>
      <c r="W185" s="81"/>
      <c r="X185" s="81"/>
      <c r="Y185" s="81"/>
      <c r="Z185" s="81"/>
      <c r="AA185" s="81"/>
      <c r="AB185" s="81"/>
      <c r="AC185" s="81"/>
      <c r="AD185" s="81"/>
      <c r="AE185" s="81"/>
      <c r="AF185" s="81"/>
      <c r="AG185" s="81"/>
      <c r="AH185" s="81"/>
      <c r="AI185" s="81"/>
      <c r="AJ185" s="81"/>
      <c r="AK185" s="81"/>
      <c r="AL185" s="81"/>
      <c r="AM185" s="81"/>
      <c r="AN185" s="81"/>
      <c r="AO185" s="81"/>
      <c r="AP185" s="81"/>
      <c r="AQ185" s="81"/>
      <c r="AR185" s="81"/>
      <c r="AS185" s="81"/>
      <c r="AT185" s="81"/>
      <c r="AU185" s="81"/>
      <c r="AV185" s="81"/>
      <c r="AW185" s="81"/>
      <c r="AX185" s="81"/>
      <c r="AY185" s="356"/>
      <c r="AZ185" s="356"/>
      <c r="BA185" s="356"/>
      <c r="BB185" s="356"/>
      <c r="BC185" s="356"/>
      <c r="BD185" s="82"/>
      <c r="BE185" s="82"/>
      <c r="BF185" s="82"/>
      <c r="BG185" s="356"/>
      <c r="BH185" s="356"/>
      <c r="BI185" s="356"/>
      <c r="BJ185" s="356"/>
      <c r="BK185" s="81"/>
      <c r="BL185" s="81"/>
      <c r="BM185" s="81"/>
      <c r="BN185" s="81"/>
      <c r="BO185" s="81"/>
      <c r="BP185" s="81"/>
      <c r="BQ185" s="81"/>
      <c r="BR185" s="81"/>
      <c r="BS185" s="81"/>
      <c r="BT185" s="81"/>
      <c r="BU185" s="81"/>
      <c r="BV185" s="81"/>
    </row>
    <row r="186" spans="2:74" ht="9" customHeight="1" x14ac:dyDescent="0.25">
      <c r="B186" s="80"/>
      <c r="C186" s="81"/>
      <c r="D186" s="81"/>
      <c r="E186" s="81"/>
      <c r="F186" s="81"/>
      <c r="G186" s="81"/>
      <c r="H186" s="81"/>
      <c r="I186" s="81"/>
      <c r="J186" s="81"/>
      <c r="K186" s="81"/>
      <c r="L186" s="81"/>
      <c r="M186" s="81"/>
      <c r="N186" s="81"/>
      <c r="O186" s="81"/>
      <c r="P186" s="81"/>
      <c r="Q186" s="81"/>
      <c r="R186" s="81"/>
      <c r="S186" s="81"/>
      <c r="T186" s="81"/>
      <c r="U186" s="81"/>
      <c r="V186" s="81"/>
      <c r="W186" s="81"/>
      <c r="X186" s="81"/>
      <c r="Y186" s="81"/>
      <c r="Z186" s="81"/>
      <c r="AA186" s="81"/>
      <c r="AB186" s="81"/>
      <c r="AC186" s="81"/>
      <c r="AD186" s="81"/>
      <c r="AE186" s="81"/>
      <c r="AF186" s="81"/>
      <c r="AG186" s="81"/>
      <c r="AH186" s="81"/>
      <c r="AI186" s="81"/>
      <c r="AJ186" s="81"/>
      <c r="AK186" s="81"/>
      <c r="AL186" s="81"/>
      <c r="AM186" s="81"/>
      <c r="AN186" s="81"/>
      <c r="AO186" s="81"/>
      <c r="AP186" s="81"/>
      <c r="AQ186" s="81"/>
      <c r="AR186" s="81"/>
      <c r="AS186" s="81"/>
      <c r="AT186" s="81"/>
      <c r="AU186" s="81"/>
      <c r="AV186" s="81"/>
      <c r="AW186" s="81"/>
      <c r="AX186" s="81"/>
      <c r="AY186" s="356"/>
      <c r="AZ186" s="356"/>
      <c r="BA186" s="356"/>
      <c r="BB186" s="356"/>
      <c r="BC186" s="356"/>
      <c r="BD186" s="82"/>
      <c r="BE186" s="82"/>
      <c r="BF186" s="82"/>
      <c r="BG186" s="356"/>
      <c r="BH186" s="356"/>
      <c r="BI186" s="356"/>
      <c r="BJ186" s="356"/>
      <c r="BK186" s="81"/>
      <c r="BL186" s="81"/>
      <c r="BM186" s="81"/>
      <c r="BN186" s="81"/>
      <c r="BO186" s="81"/>
      <c r="BP186" s="81"/>
      <c r="BQ186" s="81"/>
      <c r="BR186" s="81"/>
      <c r="BS186" s="81"/>
      <c r="BT186" s="81"/>
      <c r="BU186" s="81"/>
      <c r="BV186" s="81"/>
    </row>
    <row r="187" spans="2:74" ht="9" customHeight="1" x14ac:dyDescent="0.25">
      <c r="B187" s="80"/>
      <c r="C187" s="81"/>
      <c r="D187" s="81"/>
      <c r="E187" s="81"/>
      <c r="F187" s="81"/>
      <c r="G187" s="81"/>
      <c r="H187" s="81"/>
      <c r="I187" s="81"/>
      <c r="J187" s="81"/>
      <c r="K187" s="81"/>
      <c r="L187" s="81"/>
      <c r="M187" s="81"/>
      <c r="N187" s="81"/>
      <c r="O187" s="81"/>
      <c r="P187" s="81"/>
      <c r="Q187" s="81"/>
      <c r="R187" s="81"/>
      <c r="S187" s="81"/>
      <c r="T187" s="81"/>
      <c r="U187" s="81"/>
      <c r="V187" s="81"/>
      <c r="W187" s="81"/>
      <c r="X187" s="81"/>
      <c r="Y187" s="81"/>
      <c r="Z187" s="81"/>
      <c r="AA187" s="81"/>
      <c r="AB187" s="81"/>
      <c r="AC187" s="81"/>
      <c r="AD187" s="81"/>
      <c r="AE187" s="81"/>
      <c r="AF187" s="81"/>
      <c r="AG187" s="81"/>
      <c r="AH187" s="81"/>
      <c r="AI187" s="81"/>
      <c r="AJ187" s="81"/>
      <c r="AK187" s="81"/>
      <c r="AL187" s="81"/>
      <c r="AM187" s="81"/>
      <c r="AN187" s="81"/>
      <c r="AO187" s="81"/>
      <c r="AP187" s="81"/>
      <c r="AQ187" s="81"/>
      <c r="AR187" s="81"/>
      <c r="AS187" s="81"/>
      <c r="AT187" s="81"/>
      <c r="AU187" s="81"/>
      <c r="AV187" s="81"/>
      <c r="AW187" s="81"/>
      <c r="AX187" s="81"/>
      <c r="AY187" s="356"/>
      <c r="AZ187" s="356"/>
      <c r="BA187" s="356"/>
      <c r="BB187" s="356"/>
      <c r="BC187" s="356"/>
      <c r="BD187" s="82"/>
      <c r="BE187" s="82"/>
      <c r="BF187" s="82"/>
      <c r="BG187" s="356"/>
      <c r="BH187" s="356"/>
      <c r="BI187" s="356"/>
      <c r="BJ187" s="356"/>
      <c r="BK187" s="81"/>
      <c r="BL187" s="81"/>
      <c r="BM187" s="81"/>
      <c r="BN187" s="81"/>
      <c r="BO187" s="81"/>
      <c r="BP187" s="81"/>
      <c r="BQ187" s="81"/>
      <c r="BR187" s="81"/>
      <c r="BS187" s="81"/>
      <c r="BT187" s="81"/>
      <c r="BU187" s="81"/>
      <c r="BV187" s="81"/>
    </row>
    <row r="188" spans="2:74" ht="9" customHeight="1" x14ac:dyDescent="0.25"/>
    <row r="189" spans="2:74" ht="9" customHeight="1" x14ac:dyDescent="0.25"/>
    <row r="190" spans="2:74" ht="9" customHeight="1" x14ac:dyDescent="0.25"/>
    <row r="191" spans="2:74" ht="9" customHeight="1" x14ac:dyDescent="0.25"/>
    <row r="192" spans="2:74" ht="9" customHeight="1" x14ac:dyDescent="0.25"/>
    <row r="193" ht="9" customHeight="1" x14ac:dyDescent="0.25"/>
    <row r="194" ht="9" customHeight="1" x14ac:dyDescent="0.25"/>
    <row r="195" ht="9" customHeight="1" x14ac:dyDescent="0.25"/>
    <row r="196" ht="9" customHeight="1" x14ac:dyDescent="0.25"/>
    <row r="197" ht="9" customHeight="1" x14ac:dyDescent="0.25"/>
    <row r="198" ht="9" customHeight="1" x14ac:dyDescent="0.25"/>
    <row r="199" ht="9" customHeight="1" x14ac:dyDescent="0.25"/>
    <row r="200" ht="9" customHeight="1" x14ac:dyDescent="0.25"/>
    <row r="201" ht="9" customHeight="1" x14ac:dyDescent="0.25"/>
    <row r="202" ht="9" customHeight="1" x14ac:dyDescent="0.25"/>
    <row r="203" ht="9" customHeight="1" x14ac:dyDescent="0.25"/>
    <row r="204" ht="9" customHeight="1" x14ac:dyDescent="0.25"/>
    <row r="205" ht="9" customHeight="1" x14ac:dyDescent="0.25"/>
    <row r="206" ht="9" customHeight="1" x14ac:dyDescent="0.25"/>
    <row r="207" ht="9" customHeight="1" x14ac:dyDescent="0.25"/>
    <row r="208" ht="9" customHeight="1" x14ac:dyDescent="0.25"/>
    <row r="209" ht="9" customHeight="1" x14ac:dyDescent="0.25"/>
    <row r="210" ht="9" customHeight="1" x14ac:dyDescent="0.25"/>
    <row r="211" ht="9" customHeight="1" x14ac:dyDescent="0.25"/>
    <row r="212" ht="9" customHeight="1" x14ac:dyDescent="0.25"/>
    <row r="213" ht="9" customHeight="1" x14ac:dyDescent="0.25"/>
    <row r="214" ht="9" customHeight="1" x14ac:dyDescent="0.25"/>
    <row r="215" ht="9" customHeight="1" x14ac:dyDescent="0.25"/>
    <row r="216" ht="9" customHeight="1" x14ac:dyDescent="0.25"/>
    <row r="217" ht="9" customHeight="1" x14ac:dyDescent="0.25"/>
    <row r="218" ht="9" customHeight="1" x14ac:dyDescent="0.25"/>
    <row r="219" ht="9" customHeight="1" x14ac:dyDescent="0.25"/>
    <row r="220" ht="9" customHeight="1" x14ac:dyDescent="0.25"/>
    <row r="221" ht="9" customHeight="1" x14ac:dyDescent="0.25"/>
    <row r="222" ht="9" customHeight="1" x14ac:dyDescent="0.25"/>
    <row r="223" ht="9" customHeight="1" x14ac:dyDescent="0.25"/>
    <row r="224" ht="9" customHeight="1" x14ac:dyDescent="0.25"/>
    <row r="225" ht="9" customHeight="1" x14ac:dyDescent="0.25"/>
    <row r="226" ht="9" customHeight="1" x14ac:dyDescent="0.25"/>
    <row r="227" ht="9" customHeight="1" x14ac:dyDescent="0.25"/>
    <row r="228" ht="9" customHeight="1" x14ac:dyDescent="0.25"/>
    <row r="229" ht="9" customHeight="1" x14ac:dyDescent="0.25"/>
    <row r="230" ht="9" customHeight="1" x14ac:dyDescent="0.25"/>
    <row r="231" ht="9" customHeight="1" x14ac:dyDescent="0.25"/>
    <row r="232" ht="9" customHeight="1" x14ac:dyDescent="0.25"/>
    <row r="233" ht="9" customHeight="1" x14ac:dyDescent="0.25"/>
    <row r="234" ht="9" customHeight="1" x14ac:dyDescent="0.25"/>
    <row r="235" ht="9" customHeight="1" x14ac:dyDescent="0.25"/>
    <row r="236" ht="9" customHeight="1" x14ac:dyDescent="0.25"/>
    <row r="237" ht="9" customHeight="1" x14ac:dyDescent="0.25"/>
    <row r="238" ht="9" customHeight="1" x14ac:dyDescent="0.25"/>
    <row r="239" ht="9" customHeight="1" x14ac:dyDescent="0.25"/>
    <row r="240" ht="9" customHeight="1" x14ac:dyDescent="0.25"/>
    <row r="241" ht="9" customHeight="1" x14ac:dyDescent="0.25"/>
    <row r="242" ht="9" customHeight="1" x14ac:dyDescent="0.25"/>
    <row r="243" ht="9" customHeight="1" x14ac:dyDescent="0.25"/>
    <row r="244" ht="9" customHeight="1" x14ac:dyDescent="0.25"/>
    <row r="245" ht="9" customHeight="1" x14ac:dyDescent="0.25"/>
    <row r="246" ht="9" customHeight="1" x14ac:dyDescent="0.25"/>
    <row r="247" ht="9" customHeight="1" x14ac:dyDescent="0.25"/>
    <row r="248" ht="9" customHeight="1" x14ac:dyDescent="0.25"/>
    <row r="249" ht="9" customHeight="1" x14ac:dyDescent="0.25"/>
    <row r="250" ht="9" customHeight="1" x14ac:dyDescent="0.25"/>
    <row r="251" ht="9" customHeight="1" x14ac:dyDescent="0.25"/>
    <row r="252" ht="9" customHeight="1" x14ac:dyDescent="0.25"/>
    <row r="253" ht="9" customHeight="1" x14ac:dyDescent="0.25"/>
    <row r="254" ht="9" customHeight="1" x14ac:dyDescent="0.25"/>
    <row r="255" ht="9" customHeight="1" x14ac:dyDescent="0.25"/>
    <row r="256" ht="9" customHeight="1" x14ac:dyDescent="0.25"/>
    <row r="257" ht="9" customHeight="1" x14ac:dyDescent="0.25"/>
    <row r="258" ht="9" customHeight="1" x14ac:dyDescent="0.25"/>
    <row r="259" ht="9" customHeight="1" x14ac:dyDescent="0.25"/>
    <row r="260" ht="9" customHeight="1" x14ac:dyDescent="0.25"/>
    <row r="261" ht="9" customHeight="1" x14ac:dyDescent="0.25"/>
    <row r="262" ht="9" customHeight="1" x14ac:dyDescent="0.25"/>
    <row r="263" ht="9" customHeight="1" x14ac:dyDescent="0.25"/>
    <row r="264" ht="9" customHeight="1" x14ac:dyDescent="0.25"/>
    <row r="265" ht="9" customHeight="1" x14ac:dyDescent="0.25"/>
    <row r="266" ht="9" customHeight="1" x14ac:dyDescent="0.25"/>
    <row r="267" ht="9" customHeight="1" x14ac:dyDescent="0.25"/>
    <row r="268" ht="9" customHeight="1" x14ac:dyDescent="0.25"/>
    <row r="269" ht="9" customHeight="1" x14ac:dyDescent="0.25"/>
    <row r="270" ht="9" customHeight="1" x14ac:dyDescent="0.25"/>
    <row r="271" ht="9" customHeight="1" x14ac:dyDescent="0.25"/>
    <row r="272" ht="9" customHeight="1" x14ac:dyDescent="0.25"/>
    <row r="273" ht="9" customHeight="1" x14ac:dyDescent="0.25"/>
    <row r="274" ht="9" customHeight="1" x14ac:dyDescent="0.25"/>
    <row r="275" ht="9" customHeight="1" x14ac:dyDescent="0.25"/>
    <row r="276" ht="9" customHeight="1" x14ac:dyDescent="0.25"/>
    <row r="277" ht="9" customHeight="1" x14ac:dyDescent="0.25"/>
    <row r="278" ht="9" customHeight="1" x14ac:dyDescent="0.25"/>
    <row r="279" ht="9" customHeight="1" x14ac:dyDescent="0.25"/>
    <row r="280" ht="9" customHeight="1" x14ac:dyDescent="0.25"/>
    <row r="281" ht="9" customHeight="1" x14ac:dyDescent="0.25"/>
    <row r="282" ht="9" customHeight="1" x14ac:dyDescent="0.25"/>
    <row r="283" ht="9" customHeight="1" x14ac:dyDescent="0.25"/>
    <row r="284" ht="9" customHeight="1" x14ac:dyDescent="0.25"/>
    <row r="285" ht="9" customHeight="1" x14ac:dyDescent="0.25"/>
    <row r="286" ht="9" customHeight="1" x14ac:dyDescent="0.25"/>
    <row r="287" ht="9" customHeight="1" x14ac:dyDescent="0.25"/>
    <row r="288" ht="9" customHeight="1" x14ac:dyDescent="0.25"/>
    <row r="289" ht="9" customHeight="1" x14ac:dyDescent="0.25"/>
    <row r="290" ht="9" customHeight="1" x14ac:dyDescent="0.25"/>
    <row r="291" ht="9" customHeight="1" x14ac:dyDescent="0.25"/>
    <row r="292" ht="9" customHeight="1" x14ac:dyDescent="0.25"/>
    <row r="293" ht="9" customHeight="1" x14ac:dyDescent="0.25"/>
    <row r="294" ht="9" customHeight="1" x14ac:dyDescent="0.25"/>
    <row r="295" ht="9" customHeight="1" x14ac:dyDescent="0.25"/>
    <row r="296" ht="9" customHeight="1" x14ac:dyDescent="0.25"/>
    <row r="297" ht="9" customHeight="1" x14ac:dyDescent="0.25"/>
    <row r="298" ht="9" customHeight="1" x14ac:dyDescent="0.25"/>
    <row r="299" ht="9" customHeight="1" x14ac:dyDescent="0.25"/>
    <row r="300" ht="9" customHeight="1" x14ac:dyDescent="0.25"/>
    <row r="301" ht="9" customHeight="1" x14ac:dyDescent="0.25"/>
    <row r="302" ht="9" customHeight="1" x14ac:dyDescent="0.25"/>
    <row r="303" ht="9" customHeight="1" x14ac:dyDescent="0.25"/>
    <row r="304" ht="9" customHeight="1" x14ac:dyDescent="0.25"/>
    <row r="305" ht="9" customHeight="1" x14ac:dyDescent="0.25"/>
    <row r="306" ht="9" customHeight="1" x14ac:dyDescent="0.25"/>
    <row r="307" ht="9" customHeight="1" x14ac:dyDescent="0.25"/>
    <row r="308" ht="9" customHeight="1" x14ac:dyDescent="0.25"/>
    <row r="309" ht="9" customHeight="1" x14ac:dyDescent="0.25"/>
    <row r="310" ht="9" customHeight="1" x14ac:dyDescent="0.25"/>
    <row r="311" ht="9" customHeight="1" x14ac:dyDescent="0.25"/>
    <row r="312" ht="9" customHeight="1" x14ac:dyDescent="0.25"/>
    <row r="313" ht="9" customHeight="1" x14ac:dyDescent="0.25"/>
    <row r="314" ht="9" customHeight="1" x14ac:dyDescent="0.25"/>
    <row r="315" ht="9" customHeight="1" x14ac:dyDescent="0.25"/>
    <row r="316" ht="9" customHeight="1" x14ac:dyDescent="0.25"/>
    <row r="317" ht="9" customHeight="1" x14ac:dyDescent="0.25"/>
    <row r="318" ht="9" customHeight="1" x14ac:dyDescent="0.25"/>
    <row r="319" ht="9" customHeight="1" x14ac:dyDescent="0.25"/>
    <row r="320" ht="9" customHeight="1" x14ac:dyDescent="0.25"/>
    <row r="321" ht="9" customHeight="1" x14ac:dyDescent="0.25"/>
    <row r="322" ht="9" customHeight="1" x14ac:dyDescent="0.25"/>
    <row r="323" ht="9" customHeight="1" x14ac:dyDescent="0.25"/>
    <row r="324" ht="9" customHeight="1" x14ac:dyDescent="0.25"/>
    <row r="325" ht="9" customHeight="1" x14ac:dyDescent="0.25"/>
    <row r="326" ht="9" customHeight="1" x14ac:dyDescent="0.25"/>
    <row r="327" ht="9" customHeight="1" x14ac:dyDescent="0.25"/>
    <row r="329" ht="9" customHeight="1" x14ac:dyDescent="0.25"/>
    <row r="330" ht="9" customHeight="1" x14ac:dyDescent="0.25"/>
    <row r="331" ht="9" customHeight="1" x14ac:dyDescent="0.25"/>
    <row r="332" ht="9" customHeight="1" x14ac:dyDescent="0.25"/>
    <row r="333" ht="9" customHeight="1" x14ac:dyDescent="0.25"/>
    <row r="334" ht="9" customHeight="1" x14ac:dyDescent="0.25"/>
    <row r="335" ht="9" customHeight="1" x14ac:dyDescent="0.25"/>
    <row r="336" ht="9" customHeight="1" x14ac:dyDescent="0.25"/>
    <row r="337" ht="9" customHeight="1" x14ac:dyDescent="0.25"/>
    <row r="339" ht="9" customHeight="1" x14ac:dyDescent="0.25"/>
    <row r="340" ht="9" customHeight="1" x14ac:dyDescent="0.25"/>
    <row r="341" ht="9" customHeight="1" x14ac:dyDescent="0.25"/>
    <row r="342" ht="9" customHeight="1" x14ac:dyDescent="0.25"/>
    <row r="343" ht="9" customHeight="1" x14ac:dyDescent="0.25"/>
  </sheetData>
  <mergeCells count="19">
    <mergeCell ref="AY3:BJ3"/>
    <mergeCell ref="BK3:BV3"/>
    <mergeCell ref="B1:AL1"/>
    <mergeCell ref="C3:N3"/>
    <mergeCell ref="O3:Z3"/>
    <mergeCell ref="AA3:AL3"/>
    <mergeCell ref="A1:A2"/>
    <mergeCell ref="AM3:AX3"/>
    <mergeCell ref="B48:Q48"/>
    <mergeCell ref="B49:Q49"/>
    <mergeCell ref="B42:Q42"/>
    <mergeCell ref="B45:Q45"/>
    <mergeCell ref="B47:Q47"/>
    <mergeCell ref="B43:Q43"/>
    <mergeCell ref="B39:Q39"/>
    <mergeCell ref="B41:Q41"/>
    <mergeCell ref="B40:Q40"/>
    <mergeCell ref="B46:Q46"/>
    <mergeCell ref="B44:Q44"/>
  </mergeCells>
  <phoneticPr fontId="6" type="noConversion"/>
  <conditionalFormatting sqref="C44:P44">
    <cfRule type="cellIs" dxfId="1" priority="1" stopIfTrue="1" operator="notEqual">
      <formula>0</formula>
    </cfRule>
  </conditionalFormatting>
  <hyperlinks>
    <hyperlink ref="A1:A2" location="Contents!A1" display="Table of Contents"/>
  </hyperlinks>
  <pageMargins left="0.25" right="0.25" top="0.25" bottom="0.25" header="0.5" footer="0.5"/>
  <pageSetup scale="85" orientation="portrait" horizontalDpi="300" verticalDpi="300"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3">
    <pageSetUpPr fitToPage="1"/>
  </sheetPr>
  <dimension ref="A1:BV143"/>
  <sheetViews>
    <sheetView showGridLines="0" zoomScaleNormal="100" workbookViewId="0">
      <pane xSplit="2" ySplit="4" topLeftCell="AX5" activePane="bottomRight" state="frozen"/>
      <selection activeCell="BF63" sqref="BF63"/>
      <selection pane="topRight" activeCell="BF63" sqref="BF63"/>
      <selection pane="bottomLeft" activeCell="BF63" sqref="BF63"/>
      <selection pane="bottomRight" activeCell="BE13" sqref="BE13"/>
    </sheetView>
  </sheetViews>
  <sheetFormatPr defaultColWidth="9.54296875" defaultRowHeight="10.5" x14ac:dyDescent="0.25"/>
  <cols>
    <col min="1" max="1" width="12.54296875" style="6" customWidth="1"/>
    <col min="2" max="2" width="20" style="6" customWidth="1"/>
    <col min="3" max="50" width="6.54296875" style="6" customWidth="1"/>
    <col min="51" max="55" width="6.54296875" style="354" customWidth="1"/>
    <col min="56" max="59" width="6.54296875" style="593" customWidth="1"/>
    <col min="60" max="62" width="6.54296875" style="354" customWidth="1"/>
    <col min="63" max="74" width="6.54296875" style="6" customWidth="1"/>
    <col min="75" max="16384" width="9.54296875" style="6"/>
  </cols>
  <sheetData>
    <row r="1" spans="1:74" ht="13.4" customHeight="1" x14ac:dyDescent="0.3">
      <c r="A1" s="734" t="s">
        <v>792</v>
      </c>
      <c r="B1" s="801" t="s">
        <v>1343</v>
      </c>
      <c r="C1" s="737"/>
      <c r="D1" s="737"/>
      <c r="E1" s="737"/>
      <c r="F1" s="737"/>
      <c r="G1" s="737"/>
      <c r="H1" s="737"/>
      <c r="I1" s="737"/>
      <c r="J1" s="737"/>
      <c r="K1" s="737"/>
      <c r="L1" s="737"/>
      <c r="M1" s="737"/>
      <c r="N1" s="737"/>
      <c r="O1" s="737"/>
      <c r="P1" s="737"/>
      <c r="Q1" s="737"/>
      <c r="R1" s="737"/>
      <c r="S1" s="737"/>
      <c r="T1" s="737"/>
      <c r="U1" s="737"/>
      <c r="V1" s="737"/>
      <c r="W1" s="737"/>
      <c r="X1" s="737"/>
      <c r="Y1" s="737"/>
      <c r="Z1" s="737"/>
      <c r="AA1" s="737"/>
      <c r="AB1" s="737"/>
      <c r="AC1" s="737"/>
      <c r="AD1" s="737"/>
      <c r="AE1" s="737"/>
      <c r="AF1" s="737"/>
      <c r="AG1" s="737"/>
      <c r="AH1" s="737"/>
      <c r="AI1" s="737"/>
      <c r="AJ1" s="737"/>
      <c r="AK1" s="737"/>
      <c r="AL1" s="737"/>
      <c r="AM1" s="85"/>
    </row>
    <row r="2" spans="1:74" s="72" customFormat="1" ht="12.5" x14ac:dyDescent="0.25">
      <c r="A2" s="735"/>
      <c r="B2" s="486" t="str">
        <f>"U.S. Energy Information Administration  |  Short-Term Energy Outlook  - "&amp;Dates!D1</f>
        <v>U.S. Energy Information Administration  |  Short-Term Energy Outlook  - June 2022</v>
      </c>
      <c r="C2" s="487"/>
      <c r="D2" s="487"/>
      <c r="E2" s="487"/>
      <c r="F2" s="487"/>
      <c r="G2" s="487"/>
      <c r="H2" s="487"/>
      <c r="I2" s="487"/>
      <c r="J2" s="487"/>
      <c r="K2" s="487"/>
      <c r="L2" s="487"/>
      <c r="M2" s="487"/>
      <c r="N2" s="487"/>
      <c r="O2" s="487"/>
      <c r="P2" s="487"/>
      <c r="Q2" s="487"/>
      <c r="R2" s="487"/>
      <c r="S2" s="487"/>
      <c r="T2" s="487"/>
      <c r="U2" s="487"/>
      <c r="V2" s="487"/>
      <c r="W2" s="487"/>
      <c r="X2" s="487"/>
      <c r="Y2" s="487"/>
      <c r="Z2" s="487"/>
      <c r="AA2" s="487"/>
      <c r="AB2" s="487"/>
      <c r="AC2" s="487"/>
      <c r="AD2" s="487"/>
      <c r="AE2" s="487"/>
      <c r="AF2" s="487"/>
      <c r="AG2" s="487"/>
      <c r="AH2" s="487"/>
      <c r="AI2" s="487"/>
      <c r="AJ2" s="487"/>
      <c r="AK2" s="487"/>
      <c r="AL2" s="487"/>
      <c r="AM2" s="278"/>
      <c r="AY2" s="357"/>
      <c r="AZ2" s="357"/>
      <c r="BA2" s="357"/>
      <c r="BB2" s="357"/>
      <c r="BC2" s="357"/>
      <c r="BD2" s="589"/>
      <c r="BE2" s="589"/>
      <c r="BF2" s="589"/>
      <c r="BG2" s="589"/>
      <c r="BH2" s="357"/>
      <c r="BI2" s="357"/>
      <c r="BJ2" s="357"/>
    </row>
    <row r="3" spans="1:74" s="12" customFormat="1" ht="13" x14ac:dyDescent="0.3">
      <c r="A3" s="14"/>
      <c r="B3" s="15"/>
      <c r="C3" s="738">
        <f>Dates!D3</f>
        <v>2018</v>
      </c>
      <c r="D3" s="739"/>
      <c r="E3" s="739"/>
      <c r="F3" s="739"/>
      <c r="G3" s="739"/>
      <c r="H3" s="739"/>
      <c r="I3" s="739"/>
      <c r="J3" s="739"/>
      <c r="K3" s="739"/>
      <c r="L3" s="739"/>
      <c r="M3" s="739"/>
      <c r="N3" s="740"/>
      <c r="O3" s="738">
        <f>C3+1</f>
        <v>2019</v>
      </c>
      <c r="P3" s="741"/>
      <c r="Q3" s="741"/>
      <c r="R3" s="741"/>
      <c r="S3" s="741"/>
      <c r="T3" s="741"/>
      <c r="U3" s="741"/>
      <c r="V3" s="741"/>
      <c r="W3" s="741"/>
      <c r="X3" s="739"/>
      <c r="Y3" s="739"/>
      <c r="Z3" s="740"/>
      <c r="AA3" s="742">
        <f>O3+1</f>
        <v>2020</v>
      </c>
      <c r="AB3" s="739"/>
      <c r="AC3" s="739"/>
      <c r="AD3" s="739"/>
      <c r="AE3" s="739"/>
      <c r="AF3" s="739"/>
      <c r="AG3" s="739"/>
      <c r="AH3" s="739"/>
      <c r="AI3" s="739"/>
      <c r="AJ3" s="739"/>
      <c r="AK3" s="739"/>
      <c r="AL3" s="740"/>
      <c r="AM3" s="742">
        <f>AA3+1</f>
        <v>2021</v>
      </c>
      <c r="AN3" s="739"/>
      <c r="AO3" s="739"/>
      <c r="AP3" s="739"/>
      <c r="AQ3" s="739"/>
      <c r="AR3" s="739"/>
      <c r="AS3" s="739"/>
      <c r="AT3" s="739"/>
      <c r="AU3" s="739"/>
      <c r="AV3" s="739"/>
      <c r="AW3" s="739"/>
      <c r="AX3" s="740"/>
      <c r="AY3" s="742">
        <f>AM3+1</f>
        <v>2022</v>
      </c>
      <c r="AZ3" s="743"/>
      <c r="BA3" s="743"/>
      <c r="BB3" s="743"/>
      <c r="BC3" s="743"/>
      <c r="BD3" s="743"/>
      <c r="BE3" s="743"/>
      <c r="BF3" s="743"/>
      <c r="BG3" s="743"/>
      <c r="BH3" s="743"/>
      <c r="BI3" s="743"/>
      <c r="BJ3" s="744"/>
      <c r="BK3" s="742">
        <f>AY3+1</f>
        <v>2023</v>
      </c>
      <c r="BL3" s="739"/>
      <c r="BM3" s="739"/>
      <c r="BN3" s="739"/>
      <c r="BO3" s="739"/>
      <c r="BP3" s="739"/>
      <c r="BQ3" s="739"/>
      <c r="BR3" s="739"/>
      <c r="BS3" s="739"/>
      <c r="BT3" s="739"/>
      <c r="BU3" s="739"/>
      <c r="BV3" s="740"/>
    </row>
    <row r="4" spans="1:74" s="12" customFormat="1" x14ac:dyDescent="0.25">
      <c r="A4" s="16"/>
      <c r="B4" s="17"/>
      <c r="C4" s="18" t="s">
        <v>470</v>
      </c>
      <c r="D4" s="18" t="s">
        <v>471</v>
      </c>
      <c r="E4" s="18" t="s">
        <v>472</v>
      </c>
      <c r="F4" s="18" t="s">
        <v>473</v>
      </c>
      <c r="G4" s="18" t="s">
        <v>474</v>
      </c>
      <c r="H4" s="18" t="s">
        <v>475</v>
      </c>
      <c r="I4" s="18" t="s">
        <v>476</v>
      </c>
      <c r="J4" s="18" t="s">
        <v>477</v>
      </c>
      <c r="K4" s="18" t="s">
        <v>478</v>
      </c>
      <c r="L4" s="18" t="s">
        <v>479</v>
      </c>
      <c r="M4" s="18" t="s">
        <v>480</v>
      </c>
      <c r="N4" s="18" t="s">
        <v>481</v>
      </c>
      <c r="O4" s="18" t="s">
        <v>470</v>
      </c>
      <c r="P4" s="18" t="s">
        <v>471</v>
      </c>
      <c r="Q4" s="18" t="s">
        <v>472</v>
      </c>
      <c r="R4" s="18" t="s">
        <v>473</v>
      </c>
      <c r="S4" s="18" t="s">
        <v>474</v>
      </c>
      <c r="T4" s="18" t="s">
        <v>475</v>
      </c>
      <c r="U4" s="18" t="s">
        <v>476</v>
      </c>
      <c r="V4" s="18" t="s">
        <v>477</v>
      </c>
      <c r="W4" s="18" t="s">
        <v>478</v>
      </c>
      <c r="X4" s="18" t="s">
        <v>479</v>
      </c>
      <c r="Y4" s="18" t="s">
        <v>480</v>
      </c>
      <c r="Z4" s="18" t="s">
        <v>481</v>
      </c>
      <c r="AA4" s="18" t="s">
        <v>470</v>
      </c>
      <c r="AB4" s="18" t="s">
        <v>471</v>
      </c>
      <c r="AC4" s="18" t="s">
        <v>472</v>
      </c>
      <c r="AD4" s="18" t="s">
        <v>473</v>
      </c>
      <c r="AE4" s="18" t="s">
        <v>474</v>
      </c>
      <c r="AF4" s="18" t="s">
        <v>475</v>
      </c>
      <c r="AG4" s="18" t="s">
        <v>476</v>
      </c>
      <c r="AH4" s="18" t="s">
        <v>477</v>
      </c>
      <c r="AI4" s="18" t="s">
        <v>478</v>
      </c>
      <c r="AJ4" s="18" t="s">
        <v>479</v>
      </c>
      <c r="AK4" s="18" t="s">
        <v>480</v>
      </c>
      <c r="AL4" s="18" t="s">
        <v>481</v>
      </c>
      <c r="AM4" s="18" t="s">
        <v>470</v>
      </c>
      <c r="AN4" s="18" t="s">
        <v>471</v>
      </c>
      <c r="AO4" s="18" t="s">
        <v>472</v>
      </c>
      <c r="AP4" s="18" t="s">
        <v>473</v>
      </c>
      <c r="AQ4" s="18" t="s">
        <v>474</v>
      </c>
      <c r="AR4" s="18" t="s">
        <v>475</v>
      </c>
      <c r="AS4" s="18" t="s">
        <v>476</v>
      </c>
      <c r="AT4" s="18" t="s">
        <v>477</v>
      </c>
      <c r="AU4" s="18" t="s">
        <v>478</v>
      </c>
      <c r="AV4" s="18" t="s">
        <v>479</v>
      </c>
      <c r="AW4" s="18" t="s">
        <v>480</v>
      </c>
      <c r="AX4" s="18" t="s">
        <v>481</v>
      </c>
      <c r="AY4" s="18" t="s">
        <v>470</v>
      </c>
      <c r="AZ4" s="18" t="s">
        <v>471</v>
      </c>
      <c r="BA4" s="18" t="s">
        <v>472</v>
      </c>
      <c r="BB4" s="18" t="s">
        <v>473</v>
      </c>
      <c r="BC4" s="18" t="s">
        <v>474</v>
      </c>
      <c r="BD4" s="18" t="s">
        <v>475</v>
      </c>
      <c r="BE4" s="18" t="s">
        <v>476</v>
      </c>
      <c r="BF4" s="18" t="s">
        <v>477</v>
      </c>
      <c r="BG4" s="18" t="s">
        <v>478</v>
      </c>
      <c r="BH4" s="18" t="s">
        <v>479</v>
      </c>
      <c r="BI4" s="18" t="s">
        <v>480</v>
      </c>
      <c r="BJ4" s="18" t="s">
        <v>481</v>
      </c>
      <c r="BK4" s="18" t="s">
        <v>470</v>
      </c>
      <c r="BL4" s="18" t="s">
        <v>471</v>
      </c>
      <c r="BM4" s="18" t="s">
        <v>472</v>
      </c>
      <c r="BN4" s="18" t="s">
        <v>473</v>
      </c>
      <c r="BO4" s="18" t="s">
        <v>474</v>
      </c>
      <c r="BP4" s="18" t="s">
        <v>475</v>
      </c>
      <c r="BQ4" s="18" t="s">
        <v>476</v>
      </c>
      <c r="BR4" s="18" t="s">
        <v>477</v>
      </c>
      <c r="BS4" s="18" t="s">
        <v>478</v>
      </c>
      <c r="BT4" s="18" t="s">
        <v>479</v>
      </c>
      <c r="BU4" s="18" t="s">
        <v>480</v>
      </c>
      <c r="BV4" s="18" t="s">
        <v>481</v>
      </c>
    </row>
    <row r="5" spans="1:74" ht="11.15" customHeight="1" x14ac:dyDescent="0.25">
      <c r="A5" s="84"/>
      <c r="B5" s="86" t="s">
        <v>88</v>
      </c>
      <c r="C5" s="87"/>
      <c r="D5" s="87"/>
      <c r="E5" s="87"/>
      <c r="F5" s="87"/>
      <c r="G5" s="87"/>
      <c r="H5" s="87"/>
      <c r="I5" s="87"/>
      <c r="J5" s="87"/>
      <c r="K5" s="87"/>
      <c r="L5" s="87"/>
      <c r="M5" s="87"/>
      <c r="N5" s="87"/>
      <c r="O5" s="87"/>
      <c r="P5" s="87"/>
      <c r="Q5" s="87"/>
      <c r="R5" s="87"/>
      <c r="S5" s="87"/>
      <c r="T5" s="87"/>
      <c r="U5" s="87"/>
      <c r="V5" s="87"/>
      <c r="W5" s="87"/>
      <c r="X5" s="87"/>
      <c r="Y5" s="87"/>
      <c r="Z5" s="87"/>
      <c r="AA5" s="87"/>
      <c r="AB5" s="87"/>
      <c r="AC5" s="87"/>
      <c r="AD5" s="87"/>
      <c r="AE5" s="87"/>
      <c r="AF5" s="87"/>
      <c r="AG5" s="87"/>
      <c r="AH5" s="87"/>
      <c r="AI5" s="87"/>
      <c r="AJ5" s="87"/>
      <c r="AK5" s="87"/>
      <c r="AL5" s="87"/>
      <c r="AM5" s="87"/>
      <c r="AN5" s="87"/>
      <c r="AO5" s="87"/>
      <c r="AP5" s="87"/>
      <c r="AQ5" s="87"/>
      <c r="AR5" s="87"/>
      <c r="AS5" s="87"/>
      <c r="AT5" s="87"/>
      <c r="AU5" s="87"/>
      <c r="AV5" s="87"/>
      <c r="AW5" s="87"/>
      <c r="AX5" s="87"/>
      <c r="AY5" s="383"/>
      <c r="AZ5" s="383"/>
      <c r="BA5" s="383"/>
      <c r="BB5" s="383"/>
      <c r="BC5" s="383"/>
      <c r="BD5" s="87"/>
      <c r="BE5" s="87"/>
      <c r="BF5" s="87"/>
      <c r="BG5" s="87"/>
      <c r="BH5" s="87"/>
      <c r="BI5" s="87"/>
      <c r="BJ5" s="383"/>
      <c r="BK5" s="383"/>
      <c r="BL5" s="383"/>
      <c r="BM5" s="383"/>
      <c r="BN5" s="383"/>
      <c r="BO5" s="383"/>
      <c r="BP5" s="383"/>
      <c r="BQ5" s="383"/>
      <c r="BR5" s="383"/>
      <c r="BS5" s="383"/>
      <c r="BT5" s="383"/>
      <c r="BU5" s="383"/>
      <c r="BV5" s="383"/>
    </row>
    <row r="6" spans="1:74" ht="11.15" customHeight="1" x14ac:dyDescent="0.25">
      <c r="A6" s="84" t="s">
        <v>731</v>
      </c>
      <c r="B6" s="185" t="s">
        <v>6</v>
      </c>
      <c r="C6" s="208">
        <v>3.8302200000000002</v>
      </c>
      <c r="D6" s="208">
        <v>2.7714599999999998</v>
      </c>
      <c r="E6" s="208">
        <v>2.795334</v>
      </c>
      <c r="F6" s="208">
        <v>2.9022480000000002</v>
      </c>
      <c r="G6" s="208">
        <v>2.9064000000000001</v>
      </c>
      <c r="H6" s="208">
        <v>3.0797460000000001</v>
      </c>
      <c r="I6" s="208">
        <v>2.9406539999999999</v>
      </c>
      <c r="J6" s="208">
        <v>3.073518</v>
      </c>
      <c r="K6" s="208">
        <v>3.1088100000000001</v>
      </c>
      <c r="L6" s="208">
        <v>3.4004880000000002</v>
      </c>
      <c r="M6" s="208">
        <v>4.2464579999999996</v>
      </c>
      <c r="N6" s="208">
        <v>4.1945579999999998</v>
      </c>
      <c r="O6" s="208">
        <v>3.2333599999999998</v>
      </c>
      <c r="P6" s="208">
        <v>2.7986399999999998</v>
      </c>
      <c r="Q6" s="208">
        <v>3.0659200000000002</v>
      </c>
      <c r="R6" s="208">
        <v>2.7528800000000002</v>
      </c>
      <c r="S6" s="208">
        <v>2.7435200000000002</v>
      </c>
      <c r="T6" s="208">
        <v>2.4949599999999998</v>
      </c>
      <c r="U6" s="208">
        <v>2.4606400000000002</v>
      </c>
      <c r="V6" s="208">
        <v>2.3098399999999999</v>
      </c>
      <c r="W6" s="208">
        <v>2.6613600000000002</v>
      </c>
      <c r="X6" s="208">
        <v>2.4242400000000002</v>
      </c>
      <c r="Y6" s="208">
        <v>2.7591199999999998</v>
      </c>
      <c r="Z6" s="208">
        <v>2.30776</v>
      </c>
      <c r="AA6" s="208">
        <v>2.0987800000000001</v>
      </c>
      <c r="AB6" s="208">
        <v>1.9844900000000001</v>
      </c>
      <c r="AC6" s="208">
        <v>1.85981</v>
      </c>
      <c r="AD6" s="208">
        <v>1.80786</v>
      </c>
      <c r="AE6" s="208">
        <v>1.8161719999999999</v>
      </c>
      <c r="AF6" s="208">
        <v>1.694609</v>
      </c>
      <c r="AG6" s="208">
        <v>1.8359129999999999</v>
      </c>
      <c r="AH6" s="208">
        <v>2.3896999999999999</v>
      </c>
      <c r="AI6" s="208">
        <v>1.996958</v>
      </c>
      <c r="AJ6" s="208">
        <v>2.4832100000000001</v>
      </c>
      <c r="AK6" s="208">
        <v>2.7117900000000001</v>
      </c>
      <c r="AL6" s="208">
        <v>2.6910099999999999</v>
      </c>
      <c r="AM6" s="208">
        <v>2.81569</v>
      </c>
      <c r="AN6" s="208">
        <v>5.5586500000000001</v>
      </c>
      <c r="AO6" s="208">
        <v>2.7221799999999998</v>
      </c>
      <c r="AP6" s="208">
        <v>2.7668569999999999</v>
      </c>
      <c r="AQ6" s="208">
        <v>3.0234899999999998</v>
      </c>
      <c r="AR6" s="208">
        <v>3.38714</v>
      </c>
      <c r="AS6" s="208">
        <v>3.98976</v>
      </c>
      <c r="AT6" s="208">
        <v>4.2287299999999997</v>
      </c>
      <c r="AU6" s="208">
        <v>5.3612399999999996</v>
      </c>
      <c r="AV6" s="208">
        <v>5.7248900000000003</v>
      </c>
      <c r="AW6" s="208">
        <v>5.24695</v>
      </c>
      <c r="AX6" s="208">
        <v>3.9066399999999999</v>
      </c>
      <c r="AY6" s="208">
        <v>4.5508199999999999</v>
      </c>
      <c r="AZ6" s="208">
        <v>4.8729100000000001</v>
      </c>
      <c r="BA6" s="208">
        <v>5.0911</v>
      </c>
      <c r="BB6" s="208">
        <v>6.84701</v>
      </c>
      <c r="BC6" s="208">
        <v>8.4470700000000001</v>
      </c>
      <c r="BD6" s="324">
        <v>8.9472310000000004</v>
      </c>
      <c r="BE6" s="324">
        <v>9.1024790000000007</v>
      </c>
      <c r="BF6" s="324">
        <v>9.0906760000000002</v>
      </c>
      <c r="BG6" s="324">
        <v>8.8916920000000008</v>
      </c>
      <c r="BH6" s="324">
        <v>8.7862989999999996</v>
      </c>
      <c r="BI6" s="324">
        <v>8.8160989999999995</v>
      </c>
      <c r="BJ6" s="324">
        <v>8.8253380000000003</v>
      </c>
      <c r="BK6" s="324">
        <v>8.845186</v>
      </c>
      <c r="BL6" s="324">
        <v>8.2940699999999996</v>
      </c>
      <c r="BM6" s="324">
        <v>6.0295550000000002</v>
      </c>
      <c r="BN6" s="324">
        <v>4.4222630000000001</v>
      </c>
      <c r="BO6" s="324">
        <v>3.81793</v>
      </c>
      <c r="BP6" s="324">
        <v>3.8596629999999998</v>
      </c>
      <c r="BQ6" s="324">
        <v>3.9534690000000001</v>
      </c>
      <c r="BR6" s="324">
        <v>3.9331960000000001</v>
      </c>
      <c r="BS6" s="324">
        <v>3.8610190000000002</v>
      </c>
      <c r="BT6" s="324">
        <v>3.892595</v>
      </c>
      <c r="BU6" s="324">
        <v>4.0383319999999996</v>
      </c>
      <c r="BV6" s="324">
        <v>4.1009950000000002</v>
      </c>
    </row>
    <row r="7" spans="1:74" ht="11.15" customHeight="1" x14ac:dyDescent="0.25">
      <c r="A7" s="84"/>
      <c r="B7" s="88" t="s">
        <v>1007</v>
      </c>
      <c r="C7" s="224"/>
      <c r="D7" s="224"/>
      <c r="E7" s="224"/>
      <c r="F7" s="224"/>
      <c r="G7" s="224"/>
      <c r="H7" s="224"/>
      <c r="I7" s="224"/>
      <c r="J7" s="224"/>
      <c r="K7" s="224"/>
      <c r="L7" s="224"/>
      <c r="M7" s="224"/>
      <c r="N7" s="224"/>
      <c r="O7" s="224"/>
      <c r="P7" s="224"/>
      <c r="Q7" s="224"/>
      <c r="R7" s="224"/>
      <c r="S7" s="224"/>
      <c r="T7" s="224"/>
      <c r="U7" s="224"/>
      <c r="V7" s="224"/>
      <c r="W7" s="224"/>
      <c r="X7" s="224"/>
      <c r="Y7" s="224"/>
      <c r="Z7" s="224"/>
      <c r="AA7" s="224"/>
      <c r="AB7" s="224"/>
      <c r="AC7" s="224"/>
      <c r="AD7" s="224"/>
      <c r="AE7" s="224"/>
      <c r="AF7" s="224"/>
      <c r="AG7" s="224"/>
      <c r="AH7" s="224"/>
      <c r="AI7" s="224"/>
      <c r="AJ7" s="224"/>
      <c r="AK7" s="224"/>
      <c r="AL7" s="224"/>
      <c r="AM7" s="224"/>
      <c r="AN7" s="224"/>
      <c r="AO7" s="224"/>
      <c r="AP7" s="224"/>
      <c r="AQ7" s="224"/>
      <c r="AR7" s="224"/>
      <c r="AS7" s="224"/>
      <c r="AT7" s="224"/>
      <c r="AU7" s="224"/>
      <c r="AV7" s="224"/>
      <c r="AW7" s="224"/>
      <c r="AX7" s="224"/>
      <c r="AY7" s="224"/>
      <c r="AZ7" s="224"/>
      <c r="BA7" s="224"/>
      <c r="BB7" s="224"/>
      <c r="BC7" s="224"/>
      <c r="BD7" s="352"/>
      <c r="BE7" s="352"/>
      <c r="BF7" s="352"/>
      <c r="BG7" s="352"/>
      <c r="BH7" s="352"/>
      <c r="BI7" s="352"/>
      <c r="BJ7" s="352"/>
      <c r="BK7" s="352"/>
      <c r="BL7" s="352"/>
      <c r="BM7" s="352"/>
      <c r="BN7" s="352"/>
      <c r="BO7" s="352"/>
      <c r="BP7" s="352"/>
      <c r="BQ7" s="352"/>
      <c r="BR7" s="352"/>
      <c r="BS7" s="352"/>
      <c r="BT7" s="352"/>
      <c r="BU7" s="352"/>
      <c r="BV7" s="352"/>
    </row>
    <row r="8" spans="1:74" ht="11.15" customHeight="1" x14ac:dyDescent="0.25">
      <c r="A8" s="84" t="s">
        <v>646</v>
      </c>
      <c r="B8" s="186" t="s">
        <v>432</v>
      </c>
      <c r="C8" s="208">
        <v>13.55757296</v>
      </c>
      <c r="D8" s="208">
        <v>15.14397434</v>
      </c>
      <c r="E8" s="208">
        <v>14.874174139999999</v>
      </c>
      <c r="F8" s="208">
        <v>16.26639583</v>
      </c>
      <c r="G8" s="208">
        <v>16.763194810000002</v>
      </c>
      <c r="H8" s="208">
        <v>17.114342019999999</v>
      </c>
      <c r="I8" s="208">
        <v>18.662701129999999</v>
      </c>
      <c r="J8" s="208">
        <v>19.6873416</v>
      </c>
      <c r="K8" s="208">
        <v>18.82623903</v>
      </c>
      <c r="L8" s="208">
        <v>15.382985659999999</v>
      </c>
      <c r="M8" s="208">
        <v>13.74808434</v>
      </c>
      <c r="N8" s="208">
        <v>14.737107610000001</v>
      </c>
      <c r="O8" s="208">
        <v>14.53261238</v>
      </c>
      <c r="P8" s="208">
        <v>14.286612379999999</v>
      </c>
      <c r="Q8" s="208">
        <v>14.418115739999999</v>
      </c>
      <c r="R8" s="208">
        <v>15.13652315</v>
      </c>
      <c r="S8" s="208">
        <v>15.380931159999999</v>
      </c>
      <c r="T8" s="208">
        <v>16.59362084</v>
      </c>
      <c r="U8" s="208">
        <v>18.904978</v>
      </c>
      <c r="V8" s="208">
        <v>19.67530841</v>
      </c>
      <c r="W8" s="208">
        <v>18.623387730000001</v>
      </c>
      <c r="X8" s="208">
        <v>15.868380760000001</v>
      </c>
      <c r="Y8" s="208">
        <v>13.65162336</v>
      </c>
      <c r="Z8" s="208">
        <v>13.849805269999999</v>
      </c>
      <c r="AA8" s="208">
        <v>14.003563310000001</v>
      </c>
      <c r="AB8" s="208">
        <v>13.97503708</v>
      </c>
      <c r="AC8" s="208">
        <v>14.201051919999999</v>
      </c>
      <c r="AD8" s="208">
        <v>14.618554700000001</v>
      </c>
      <c r="AE8" s="208">
        <v>14.39268234</v>
      </c>
      <c r="AF8" s="208">
        <v>15.815569740000001</v>
      </c>
      <c r="AG8" s="208">
        <v>18.04564586</v>
      </c>
      <c r="AH8" s="208">
        <v>19.355640730000001</v>
      </c>
      <c r="AI8" s="208">
        <v>18.210788279999999</v>
      </c>
      <c r="AJ8" s="208">
        <v>15.235326779999999</v>
      </c>
      <c r="AK8" s="208">
        <v>14.22744284</v>
      </c>
      <c r="AL8" s="208">
        <v>15.170126460000001</v>
      </c>
      <c r="AM8" s="208">
        <v>14.70013969</v>
      </c>
      <c r="AN8" s="208">
        <v>14.41388551</v>
      </c>
      <c r="AO8" s="208">
        <v>14.9208813</v>
      </c>
      <c r="AP8" s="208">
        <v>15.58452825</v>
      </c>
      <c r="AQ8" s="208">
        <v>16.525308670000001</v>
      </c>
      <c r="AR8" s="208">
        <v>17.765836090000001</v>
      </c>
      <c r="AS8" s="208">
        <v>19.35739719</v>
      </c>
      <c r="AT8" s="208">
        <v>21.58734248</v>
      </c>
      <c r="AU8" s="208">
        <v>20.45044785</v>
      </c>
      <c r="AV8" s="208">
        <v>19.117856830000001</v>
      </c>
      <c r="AW8" s="208">
        <v>17.30535626</v>
      </c>
      <c r="AX8" s="208">
        <v>17.41809563</v>
      </c>
      <c r="AY8" s="208">
        <v>17.177049010000001</v>
      </c>
      <c r="AZ8" s="208">
        <v>17.712068070000001</v>
      </c>
      <c r="BA8" s="208">
        <v>18.420473080000001</v>
      </c>
      <c r="BB8" s="208">
        <v>18.129549999999998</v>
      </c>
      <c r="BC8" s="208">
        <v>18.746790000000001</v>
      </c>
      <c r="BD8" s="324">
        <v>19.813739999999999</v>
      </c>
      <c r="BE8" s="324">
        <v>21.73602</v>
      </c>
      <c r="BF8" s="324">
        <v>22.44258</v>
      </c>
      <c r="BG8" s="324">
        <v>21.95956</v>
      </c>
      <c r="BH8" s="324">
        <v>19.284669999999998</v>
      </c>
      <c r="BI8" s="324">
        <v>18.4679</v>
      </c>
      <c r="BJ8" s="324">
        <v>18.353529999999999</v>
      </c>
      <c r="BK8" s="324">
        <v>18.238019999999999</v>
      </c>
      <c r="BL8" s="324">
        <v>18.337759999999999</v>
      </c>
      <c r="BM8" s="324">
        <v>18.386489999999998</v>
      </c>
      <c r="BN8" s="324">
        <v>18.33136</v>
      </c>
      <c r="BO8" s="324">
        <v>18.4145</v>
      </c>
      <c r="BP8" s="324">
        <v>18.724450000000001</v>
      </c>
      <c r="BQ8" s="324">
        <v>19.924530000000001</v>
      </c>
      <c r="BR8" s="324">
        <v>20.02422</v>
      </c>
      <c r="BS8" s="324">
        <v>19.058879999999998</v>
      </c>
      <c r="BT8" s="324">
        <v>16.015840000000001</v>
      </c>
      <c r="BU8" s="324">
        <v>14.92352</v>
      </c>
      <c r="BV8" s="324">
        <v>14.61121</v>
      </c>
    </row>
    <row r="9" spans="1:74" ht="11.15" customHeight="1" x14ac:dyDescent="0.25">
      <c r="A9" s="84" t="s">
        <v>647</v>
      </c>
      <c r="B9" s="184" t="s">
        <v>465</v>
      </c>
      <c r="C9" s="208">
        <v>9.4682768339999992</v>
      </c>
      <c r="D9" s="208">
        <v>10.492630030000001</v>
      </c>
      <c r="E9" s="208">
        <v>10.767813139999999</v>
      </c>
      <c r="F9" s="208">
        <v>10.278861149999999</v>
      </c>
      <c r="G9" s="208">
        <v>13.016514519999999</v>
      </c>
      <c r="H9" s="208">
        <v>16.917364070000001</v>
      </c>
      <c r="I9" s="208">
        <v>18.058015180000002</v>
      </c>
      <c r="J9" s="208">
        <v>18.752129920000002</v>
      </c>
      <c r="K9" s="208">
        <v>17.977783039999998</v>
      </c>
      <c r="L9" s="208">
        <v>14.293622750000001</v>
      </c>
      <c r="M9" s="208">
        <v>11.03841482</v>
      </c>
      <c r="N9" s="208">
        <v>10.655338779999999</v>
      </c>
      <c r="O9" s="208">
        <v>10.93718786</v>
      </c>
      <c r="P9" s="208">
        <v>10.61691581</v>
      </c>
      <c r="Q9" s="208">
        <v>10.46851839</v>
      </c>
      <c r="R9" s="208">
        <v>11.69905792</v>
      </c>
      <c r="S9" s="208">
        <v>13.32055828</v>
      </c>
      <c r="T9" s="208">
        <v>15.77430204</v>
      </c>
      <c r="U9" s="208">
        <v>18.133853179999999</v>
      </c>
      <c r="V9" s="208">
        <v>18.796405119999999</v>
      </c>
      <c r="W9" s="208">
        <v>18.114293870000001</v>
      </c>
      <c r="X9" s="208">
        <v>15.15732569</v>
      </c>
      <c r="Y9" s="208">
        <v>11.4562989</v>
      </c>
      <c r="Z9" s="208">
        <v>10.29019806</v>
      </c>
      <c r="AA9" s="208">
        <v>10.614712340000001</v>
      </c>
      <c r="AB9" s="208">
        <v>10.76041309</v>
      </c>
      <c r="AC9" s="208">
        <v>11.004496769999999</v>
      </c>
      <c r="AD9" s="208">
        <v>11.2033583</v>
      </c>
      <c r="AE9" s="208">
        <v>11.205974230000001</v>
      </c>
      <c r="AF9" s="208">
        <v>15.18960012</v>
      </c>
      <c r="AG9" s="208">
        <v>17.552455500000001</v>
      </c>
      <c r="AH9" s="208">
        <v>18.39567499</v>
      </c>
      <c r="AI9" s="208">
        <v>17.61290164</v>
      </c>
      <c r="AJ9" s="208">
        <v>14.31481561</v>
      </c>
      <c r="AK9" s="208">
        <v>12.18042653</v>
      </c>
      <c r="AL9" s="208">
        <v>10.932597550000001</v>
      </c>
      <c r="AM9" s="208">
        <v>10.316749890000001</v>
      </c>
      <c r="AN9" s="208">
        <v>10.23694321</v>
      </c>
      <c r="AO9" s="208">
        <v>10.86031837</v>
      </c>
      <c r="AP9" s="208">
        <v>12.38808543</v>
      </c>
      <c r="AQ9" s="208">
        <v>13.625817720000001</v>
      </c>
      <c r="AR9" s="208">
        <v>16.135065340000001</v>
      </c>
      <c r="AS9" s="208">
        <v>19.081947039999999</v>
      </c>
      <c r="AT9" s="208">
        <v>20.54237402</v>
      </c>
      <c r="AU9" s="208">
        <v>19.871860099999999</v>
      </c>
      <c r="AV9" s="208">
        <v>19.61658555</v>
      </c>
      <c r="AW9" s="208">
        <v>14.340798700000001</v>
      </c>
      <c r="AX9" s="208">
        <v>13.05510958</v>
      </c>
      <c r="AY9" s="208">
        <v>12.73345192</v>
      </c>
      <c r="AZ9" s="208">
        <v>12.46723761</v>
      </c>
      <c r="BA9" s="208">
        <v>13.27531553</v>
      </c>
      <c r="BB9" s="208">
        <v>13.6136</v>
      </c>
      <c r="BC9" s="208">
        <v>16.107589999999998</v>
      </c>
      <c r="BD9" s="324">
        <v>19.495290000000001</v>
      </c>
      <c r="BE9" s="324">
        <v>21.204170000000001</v>
      </c>
      <c r="BF9" s="324">
        <v>22.216999999999999</v>
      </c>
      <c r="BG9" s="324">
        <v>21.846830000000001</v>
      </c>
      <c r="BH9" s="324">
        <v>19.30752</v>
      </c>
      <c r="BI9" s="324">
        <v>16.67118</v>
      </c>
      <c r="BJ9" s="324">
        <v>15.529260000000001</v>
      </c>
      <c r="BK9" s="324">
        <v>15.334709999999999</v>
      </c>
      <c r="BL9" s="324">
        <v>15.42639</v>
      </c>
      <c r="BM9" s="324">
        <v>15.47354</v>
      </c>
      <c r="BN9" s="324">
        <v>15.24699</v>
      </c>
      <c r="BO9" s="324">
        <v>16.315899999999999</v>
      </c>
      <c r="BP9" s="324">
        <v>18.332840000000001</v>
      </c>
      <c r="BQ9" s="324">
        <v>18.943090000000002</v>
      </c>
      <c r="BR9" s="324">
        <v>19.126999999999999</v>
      </c>
      <c r="BS9" s="324">
        <v>18.155049999999999</v>
      </c>
      <c r="BT9" s="324">
        <v>15.198309999999999</v>
      </c>
      <c r="BU9" s="324">
        <v>12.29321</v>
      </c>
      <c r="BV9" s="324">
        <v>10.969760000000001</v>
      </c>
    </row>
    <row r="10" spans="1:74" ht="11.15" customHeight="1" x14ac:dyDescent="0.25">
      <c r="A10" s="84" t="s">
        <v>648</v>
      </c>
      <c r="B10" s="186" t="s">
        <v>433</v>
      </c>
      <c r="C10" s="208">
        <v>6.8706640979999998</v>
      </c>
      <c r="D10" s="208">
        <v>7.4291156320000002</v>
      </c>
      <c r="E10" s="208">
        <v>7.3738993580000001</v>
      </c>
      <c r="F10" s="208">
        <v>7.7361563459999996</v>
      </c>
      <c r="G10" s="208">
        <v>12.83567203</v>
      </c>
      <c r="H10" s="208">
        <v>16.752985949999999</v>
      </c>
      <c r="I10" s="208">
        <v>18.897927429999999</v>
      </c>
      <c r="J10" s="208">
        <v>18.94052774</v>
      </c>
      <c r="K10" s="208">
        <v>17.544028829999998</v>
      </c>
      <c r="L10" s="208">
        <v>9.846609247</v>
      </c>
      <c r="M10" s="208">
        <v>7.4883318460000003</v>
      </c>
      <c r="N10" s="208">
        <v>7.7500008200000003</v>
      </c>
      <c r="O10" s="208">
        <v>7.15576875</v>
      </c>
      <c r="P10" s="208">
        <v>7.2795136319999996</v>
      </c>
      <c r="Q10" s="208">
        <v>7.3764071380000003</v>
      </c>
      <c r="R10" s="208">
        <v>8.7207947630000007</v>
      </c>
      <c r="S10" s="208">
        <v>10.8337784</v>
      </c>
      <c r="T10" s="208">
        <v>15.66754311</v>
      </c>
      <c r="U10" s="208">
        <v>18.84129622</v>
      </c>
      <c r="V10" s="208">
        <v>19.76591367</v>
      </c>
      <c r="W10" s="208">
        <v>18.593072289999999</v>
      </c>
      <c r="X10" s="208">
        <v>10.177041409999999</v>
      </c>
      <c r="Y10" s="208">
        <v>7.2760906920000004</v>
      </c>
      <c r="Z10" s="208">
        <v>7.133536415</v>
      </c>
      <c r="AA10" s="208">
        <v>6.9083406309999997</v>
      </c>
      <c r="AB10" s="208">
        <v>6.7672514660000003</v>
      </c>
      <c r="AC10" s="208">
        <v>7.4224799800000003</v>
      </c>
      <c r="AD10" s="208">
        <v>7.8147533779999998</v>
      </c>
      <c r="AE10" s="208">
        <v>9.6803061320000001</v>
      </c>
      <c r="AF10" s="208">
        <v>15.33311011</v>
      </c>
      <c r="AG10" s="208">
        <v>19.046438869999999</v>
      </c>
      <c r="AH10" s="208">
        <v>20.023147850000001</v>
      </c>
      <c r="AI10" s="208">
        <v>16.067706770000001</v>
      </c>
      <c r="AJ10" s="208">
        <v>9.4080067889999999</v>
      </c>
      <c r="AK10" s="208">
        <v>8.5136576250000005</v>
      </c>
      <c r="AL10" s="208">
        <v>7.2259324420000004</v>
      </c>
      <c r="AM10" s="208">
        <v>7.0890682189999996</v>
      </c>
      <c r="AN10" s="208">
        <v>7.0473224009999997</v>
      </c>
      <c r="AO10" s="208">
        <v>8.5554741270000001</v>
      </c>
      <c r="AP10" s="208">
        <v>10.456949290000001</v>
      </c>
      <c r="AQ10" s="208">
        <v>12.96609408</v>
      </c>
      <c r="AR10" s="208">
        <v>19.74710322</v>
      </c>
      <c r="AS10" s="208">
        <v>21.960234159999999</v>
      </c>
      <c r="AT10" s="208">
        <v>23.00053617</v>
      </c>
      <c r="AU10" s="208">
        <v>22.144584250000001</v>
      </c>
      <c r="AV10" s="208">
        <v>15.865315580000001</v>
      </c>
      <c r="AW10" s="208">
        <v>11.04629299</v>
      </c>
      <c r="AX10" s="208">
        <v>10.47632312</v>
      </c>
      <c r="AY10" s="208">
        <v>9.3848688940000002</v>
      </c>
      <c r="AZ10" s="208">
        <v>9.7490087519999999</v>
      </c>
      <c r="BA10" s="208">
        <v>10.587530660000001</v>
      </c>
      <c r="BB10" s="208">
        <v>11.537979999999999</v>
      </c>
      <c r="BC10" s="208">
        <v>14.81906</v>
      </c>
      <c r="BD10" s="324">
        <v>18.384699999999999</v>
      </c>
      <c r="BE10" s="324">
        <v>20.883520000000001</v>
      </c>
      <c r="BF10" s="324">
        <v>21.762360000000001</v>
      </c>
      <c r="BG10" s="324">
        <v>20.11009</v>
      </c>
      <c r="BH10" s="324">
        <v>15.46514</v>
      </c>
      <c r="BI10" s="324">
        <v>13.16483</v>
      </c>
      <c r="BJ10" s="324">
        <v>12.49841</v>
      </c>
      <c r="BK10" s="324">
        <v>12.502230000000001</v>
      </c>
      <c r="BL10" s="324">
        <v>12.63274</v>
      </c>
      <c r="BM10" s="324">
        <v>12.63921</v>
      </c>
      <c r="BN10" s="324">
        <v>13.01812</v>
      </c>
      <c r="BO10" s="324">
        <v>14.765700000000001</v>
      </c>
      <c r="BP10" s="324">
        <v>17.54691</v>
      </c>
      <c r="BQ10" s="324">
        <v>19.297999999999998</v>
      </c>
      <c r="BR10" s="324">
        <v>19.564889999999998</v>
      </c>
      <c r="BS10" s="324">
        <v>17.463899999999999</v>
      </c>
      <c r="BT10" s="324">
        <v>12.471410000000001</v>
      </c>
      <c r="BU10" s="324">
        <v>9.9024970000000003</v>
      </c>
      <c r="BV10" s="324">
        <v>9.0113679999999992</v>
      </c>
    </row>
    <row r="11" spans="1:74" ht="11.15" customHeight="1" x14ac:dyDescent="0.25">
      <c r="A11" s="84" t="s">
        <v>649</v>
      </c>
      <c r="B11" s="186" t="s">
        <v>434</v>
      </c>
      <c r="C11" s="208">
        <v>7.8196747540000002</v>
      </c>
      <c r="D11" s="208">
        <v>8.3219000360000006</v>
      </c>
      <c r="E11" s="208">
        <v>8.5099764919999998</v>
      </c>
      <c r="F11" s="208">
        <v>8.8743253370000001</v>
      </c>
      <c r="G11" s="208">
        <v>11.75356652</v>
      </c>
      <c r="H11" s="208">
        <v>16.370872330000001</v>
      </c>
      <c r="I11" s="208">
        <v>19.18941495</v>
      </c>
      <c r="J11" s="208">
        <v>19.409127999999999</v>
      </c>
      <c r="K11" s="208">
        <v>17.347548799999998</v>
      </c>
      <c r="L11" s="208">
        <v>11.65007802</v>
      </c>
      <c r="M11" s="208">
        <v>8.5349609809999993</v>
      </c>
      <c r="N11" s="208">
        <v>8.6117045030000003</v>
      </c>
      <c r="O11" s="208">
        <v>8.1084749049999996</v>
      </c>
      <c r="P11" s="208">
        <v>7.7108459580000002</v>
      </c>
      <c r="Q11" s="208">
        <v>7.7769626909999996</v>
      </c>
      <c r="R11" s="208">
        <v>9.0918269229999993</v>
      </c>
      <c r="S11" s="208">
        <v>10.790273190000001</v>
      </c>
      <c r="T11" s="208">
        <v>14.92295318</v>
      </c>
      <c r="U11" s="208">
        <v>18.348286609999999</v>
      </c>
      <c r="V11" s="208">
        <v>18.331492900000001</v>
      </c>
      <c r="W11" s="208">
        <v>17.631958019999999</v>
      </c>
      <c r="X11" s="208">
        <v>10.67888595</v>
      </c>
      <c r="Y11" s="208">
        <v>7.744743583</v>
      </c>
      <c r="Z11" s="208">
        <v>7.3634229879999999</v>
      </c>
      <c r="AA11" s="208">
        <v>7.0216308959999996</v>
      </c>
      <c r="AB11" s="208">
        <v>7.1719573150000002</v>
      </c>
      <c r="AC11" s="208">
        <v>7.6292848480000002</v>
      </c>
      <c r="AD11" s="208">
        <v>8.1618608819999992</v>
      </c>
      <c r="AE11" s="208">
        <v>10.789231320000001</v>
      </c>
      <c r="AF11" s="208">
        <v>14.790449990000001</v>
      </c>
      <c r="AG11" s="208">
        <v>17.758332129999999</v>
      </c>
      <c r="AH11" s="208">
        <v>18.672684759999999</v>
      </c>
      <c r="AI11" s="208">
        <v>16.15961678</v>
      </c>
      <c r="AJ11" s="208">
        <v>10.04788922</v>
      </c>
      <c r="AK11" s="208">
        <v>9.0731072919999995</v>
      </c>
      <c r="AL11" s="208">
        <v>7.9425892170000001</v>
      </c>
      <c r="AM11" s="208">
        <v>7.2966329869999997</v>
      </c>
      <c r="AN11" s="208">
        <v>7.1737602159999998</v>
      </c>
      <c r="AO11" s="208">
        <v>8.3831051399999996</v>
      </c>
      <c r="AP11" s="208">
        <v>9.7367493070000002</v>
      </c>
      <c r="AQ11" s="208">
        <v>12.00159081</v>
      </c>
      <c r="AR11" s="208">
        <v>17.536796379999998</v>
      </c>
      <c r="AS11" s="208">
        <v>19.743187039999999</v>
      </c>
      <c r="AT11" s="208">
        <v>20.98574283</v>
      </c>
      <c r="AU11" s="208">
        <v>20.2315033</v>
      </c>
      <c r="AV11" s="208">
        <v>16.877949569999998</v>
      </c>
      <c r="AW11" s="208">
        <v>12.48736008</v>
      </c>
      <c r="AX11" s="208">
        <v>11.625132649999999</v>
      </c>
      <c r="AY11" s="208">
        <v>10.888229000000001</v>
      </c>
      <c r="AZ11" s="208">
        <v>11.46452908</v>
      </c>
      <c r="BA11" s="208">
        <v>12.14406</v>
      </c>
      <c r="BB11" s="208">
        <v>12.52983</v>
      </c>
      <c r="BC11" s="208">
        <v>14.6256</v>
      </c>
      <c r="BD11" s="324">
        <v>18.62426</v>
      </c>
      <c r="BE11" s="324">
        <v>21.294239999999999</v>
      </c>
      <c r="BF11" s="324">
        <v>22.207409999999999</v>
      </c>
      <c r="BG11" s="324">
        <v>20.92455</v>
      </c>
      <c r="BH11" s="324">
        <v>17.19905</v>
      </c>
      <c r="BI11" s="324">
        <v>14.21294</v>
      </c>
      <c r="BJ11" s="324">
        <v>13.163449999999999</v>
      </c>
      <c r="BK11" s="324">
        <v>12.906969999999999</v>
      </c>
      <c r="BL11" s="324">
        <v>13.22029</v>
      </c>
      <c r="BM11" s="324">
        <v>13.63026</v>
      </c>
      <c r="BN11" s="324">
        <v>14.2501</v>
      </c>
      <c r="BO11" s="324">
        <v>15.555260000000001</v>
      </c>
      <c r="BP11" s="324">
        <v>18.535769999999999</v>
      </c>
      <c r="BQ11" s="324">
        <v>20.292829999999999</v>
      </c>
      <c r="BR11" s="324">
        <v>20.451509999999999</v>
      </c>
      <c r="BS11" s="324">
        <v>18.560510000000001</v>
      </c>
      <c r="BT11" s="324">
        <v>14.36566</v>
      </c>
      <c r="BU11" s="324">
        <v>11.02243</v>
      </c>
      <c r="BV11" s="324">
        <v>9.6993120000000008</v>
      </c>
    </row>
    <row r="12" spans="1:74" ht="11.15" customHeight="1" x14ac:dyDescent="0.25">
      <c r="A12" s="84" t="s">
        <v>650</v>
      </c>
      <c r="B12" s="186" t="s">
        <v>435</v>
      </c>
      <c r="C12" s="208">
        <v>10.329024670000001</v>
      </c>
      <c r="D12" s="208">
        <v>12.33050235</v>
      </c>
      <c r="E12" s="208">
        <v>10.760332</v>
      </c>
      <c r="F12" s="208">
        <v>12.20666376</v>
      </c>
      <c r="G12" s="208">
        <v>17.742127329999999</v>
      </c>
      <c r="H12" s="208">
        <v>22.337542150000001</v>
      </c>
      <c r="I12" s="208">
        <v>23.684923049999998</v>
      </c>
      <c r="J12" s="208">
        <v>24.531572570000002</v>
      </c>
      <c r="K12" s="208">
        <v>24.431261030000002</v>
      </c>
      <c r="L12" s="208">
        <v>18.11056881</v>
      </c>
      <c r="M12" s="208">
        <v>11.52700535</v>
      </c>
      <c r="N12" s="208">
        <v>11.32542509</v>
      </c>
      <c r="O12" s="208">
        <v>11.195632659999999</v>
      </c>
      <c r="P12" s="208">
        <v>11.687155539999999</v>
      </c>
      <c r="Q12" s="208">
        <v>11.45610162</v>
      </c>
      <c r="R12" s="208">
        <v>14.34311641</v>
      </c>
      <c r="S12" s="208">
        <v>19.79506748</v>
      </c>
      <c r="T12" s="208">
        <v>22.956936030000001</v>
      </c>
      <c r="U12" s="208">
        <v>25.367387669999999</v>
      </c>
      <c r="V12" s="208">
        <v>24.943472230000001</v>
      </c>
      <c r="W12" s="208">
        <v>24.916222739999998</v>
      </c>
      <c r="X12" s="208">
        <v>21.262973290000001</v>
      </c>
      <c r="Y12" s="208">
        <v>11.898654759999999</v>
      </c>
      <c r="Z12" s="208">
        <v>11.39910317</v>
      </c>
      <c r="AA12" s="208">
        <v>11.759848010000001</v>
      </c>
      <c r="AB12" s="208">
        <v>11.4526801</v>
      </c>
      <c r="AC12" s="208">
        <v>12.702694709999999</v>
      </c>
      <c r="AD12" s="208">
        <v>13.48882914</v>
      </c>
      <c r="AE12" s="208">
        <v>14.63845888</v>
      </c>
      <c r="AF12" s="208">
        <v>19.57937278</v>
      </c>
      <c r="AG12" s="208">
        <v>23.268242180000001</v>
      </c>
      <c r="AH12" s="208">
        <v>24.364601820000001</v>
      </c>
      <c r="AI12" s="208">
        <v>22.905617729999999</v>
      </c>
      <c r="AJ12" s="208">
        <v>19.87582827</v>
      </c>
      <c r="AK12" s="208">
        <v>16.447208320000001</v>
      </c>
      <c r="AL12" s="208">
        <v>11.348007640000001</v>
      </c>
      <c r="AM12" s="208">
        <v>11.39995936</v>
      </c>
      <c r="AN12" s="208">
        <v>11.70322833</v>
      </c>
      <c r="AO12" s="208">
        <v>13.34121393</v>
      </c>
      <c r="AP12" s="208">
        <v>14.958287309999999</v>
      </c>
      <c r="AQ12" s="208">
        <v>19.268043779999999</v>
      </c>
      <c r="AR12" s="208">
        <v>24.261754410000002</v>
      </c>
      <c r="AS12" s="208">
        <v>27.049645909999999</v>
      </c>
      <c r="AT12" s="208">
        <v>27.813629120000002</v>
      </c>
      <c r="AU12" s="208">
        <v>27.792772360000001</v>
      </c>
      <c r="AV12" s="208">
        <v>24.701660700000001</v>
      </c>
      <c r="AW12" s="208">
        <v>15.471673839999999</v>
      </c>
      <c r="AX12" s="208">
        <v>15.45478481</v>
      </c>
      <c r="AY12" s="208">
        <v>12.91725778</v>
      </c>
      <c r="AZ12" s="208">
        <v>14.041520220000001</v>
      </c>
      <c r="BA12" s="208">
        <v>15.88296543</v>
      </c>
      <c r="BB12" s="208">
        <v>17.173100000000002</v>
      </c>
      <c r="BC12" s="208">
        <v>20.99785</v>
      </c>
      <c r="BD12" s="324">
        <v>24.826920000000001</v>
      </c>
      <c r="BE12" s="324">
        <v>26.89705</v>
      </c>
      <c r="BF12" s="324">
        <v>27.676580000000001</v>
      </c>
      <c r="BG12" s="324">
        <v>27.238520000000001</v>
      </c>
      <c r="BH12" s="324">
        <v>22.50328</v>
      </c>
      <c r="BI12" s="324">
        <v>17.748930000000001</v>
      </c>
      <c r="BJ12" s="324">
        <v>16.47644</v>
      </c>
      <c r="BK12" s="324">
        <v>16.335930000000001</v>
      </c>
      <c r="BL12" s="324">
        <v>16.416309999999999</v>
      </c>
      <c r="BM12" s="324">
        <v>16.840240000000001</v>
      </c>
      <c r="BN12" s="324">
        <v>18.417010000000001</v>
      </c>
      <c r="BO12" s="324">
        <v>21.347329999999999</v>
      </c>
      <c r="BP12" s="324">
        <v>24.167390000000001</v>
      </c>
      <c r="BQ12" s="324">
        <v>25.307259999999999</v>
      </c>
      <c r="BR12" s="324">
        <v>25.340730000000001</v>
      </c>
      <c r="BS12" s="324">
        <v>24.314340000000001</v>
      </c>
      <c r="BT12" s="324">
        <v>19.141860000000001</v>
      </c>
      <c r="BU12" s="324">
        <v>14.0709</v>
      </c>
      <c r="BV12" s="324">
        <v>12.573399999999999</v>
      </c>
    </row>
    <row r="13" spans="1:74" ht="11.15" customHeight="1" x14ac:dyDescent="0.25">
      <c r="A13" s="84" t="s">
        <v>651</v>
      </c>
      <c r="B13" s="186" t="s">
        <v>436</v>
      </c>
      <c r="C13" s="208">
        <v>9.143719291</v>
      </c>
      <c r="D13" s="208">
        <v>9.9816874500000008</v>
      </c>
      <c r="E13" s="208">
        <v>10.41686425</v>
      </c>
      <c r="F13" s="208">
        <v>10.439783520000001</v>
      </c>
      <c r="G13" s="208">
        <v>14.72996919</v>
      </c>
      <c r="H13" s="208">
        <v>20.270801339999998</v>
      </c>
      <c r="I13" s="208">
        <v>21.182289839999999</v>
      </c>
      <c r="J13" s="208">
        <v>22.370210190000002</v>
      </c>
      <c r="K13" s="208">
        <v>20.835247979999998</v>
      </c>
      <c r="L13" s="208">
        <v>16.185354060000002</v>
      </c>
      <c r="M13" s="208">
        <v>10.53741527</v>
      </c>
      <c r="N13" s="208">
        <v>9.7385900539999994</v>
      </c>
      <c r="O13" s="208">
        <v>9.7856448839999999</v>
      </c>
      <c r="P13" s="208">
        <v>9.6387459060000005</v>
      </c>
      <c r="Q13" s="208">
        <v>9.4867367999999992</v>
      </c>
      <c r="R13" s="208">
        <v>11.742592849999999</v>
      </c>
      <c r="S13" s="208">
        <v>16.826939400000001</v>
      </c>
      <c r="T13" s="208">
        <v>20.310258439999998</v>
      </c>
      <c r="U13" s="208">
        <v>21.317678369999999</v>
      </c>
      <c r="V13" s="208">
        <v>21.929332649999999</v>
      </c>
      <c r="W13" s="208">
        <v>21.42104046</v>
      </c>
      <c r="X13" s="208">
        <v>17.46298131</v>
      </c>
      <c r="Y13" s="208">
        <v>9.5758304009999993</v>
      </c>
      <c r="Z13" s="208">
        <v>9.7917169289999997</v>
      </c>
      <c r="AA13" s="208">
        <v>9.8349962180000006</v>
      </c>
      <c r="AB13" s="208">
        <v>9.2940455750000002</v>
      </c>
      <c r="AC13" s="208">
        <v>10.04130911</v>
      </c>
      <c r="AD13" s="208">
        <v>11.32382462</v>
      </c>
      <c r="AE13" s="208">
        <v>13.955078739999999</v>
      </c>
      <c r="AF13" s="208">
        <v>17.142842909999999</v>
      </c>
      <c r="AG13" s="208">
        <v>20.255552510000001</v>
      </c>
      <c r="AH13" s="208">
        <v>21.77567955</v>
      </c>
      <c r="AI13" s="208">
        <v>20.484365029999999</v>
      </c>
      <c r="AJ13" s="208">
        <v>14.986083239999999</v>
      </c>
      <c r="AK13" s="208">
        <v>11.966849809999999</v>
      </c>
      <c r="AL13" s="208">
        <v>9.1592017479999992</v>
      </c>
      <c r="AM13" s="208">
        <v>9.8135706339999995</v>
      </c>
      <c r="AN13" s="208">
        <v>8.593483977</v>
      </c>
      <c r="AO13" s="208">
        <v>10.0078747</v>
      </c>
      <c r="AP13" s="208">
        <v>12.37139895</v>
      </c>
      <c r="AQ13" s="208">
        <v>15.463844290000001</v>
      </c>
      <c r="AR13" s="208">
        <v>20.593798</v>
      </c>
      <c r="AS13" s="208">
        <v>21.631835630000001</v>
      </c>
      <c r="AT13" s="208">
        <v>24.783678909999999</v>
      </c>
      <c r="AU13" s="208">
        <v>22.578944759999999</v>
      </c>
      <c r="AV13" s="208">
        <v>19.57641623</v>
      </c>
      <c r="AW13" s="208">
        <v>13.04901989</v>
      </c>
      <c r="AX13" s="208">
        <v>13.595274890000001</v>
      </c>
      <c r="AY13" s="208">
        <v>11.628947030000001</v>
      </c>
      <c r="AZ13" s="208">
        <v>11.216450289999999</v>
      </c>
      <c r="BA13" s="208">
        <v>12.97743406</v>
      </c>
      <c r="BB13" s="208">
        <v>13.74267</v>
      </c>
      <c r="BC13" s="208">
        <v>18.435890000000001</v>
      </c>
      <c r="BD13" s="324">
        <v>22.817979999999999</v>
      </c>
      <c r="BE13" s="324">
        <v>25.677289999999999</v>
      </c>
      <c r="BF13" s="324">
        <v>27.834579999999999</v>
      </c>
      <c r="BG13" s="324">
        <v>27.560130000000001</v>
      </c>
      <c r="BH13" s="324">
        <v>24.406849999999999</v>
      </c>
      <c r="BI13" s="324">
        <v>19.314579999999999</v>
      </c>
      <c r="BJ13" s="324">
        <v>17.298870000000001</v>
      </c>
      <c r="BK13" s="324">
        <v>16.803349999999998</v>
      </c>
      <c r="BL13" s="324">
        <v>16.932500000000001</v>
      </c>
      <c r="BM13" s="324">
        <v>17.814810000000001</v>
      </c>
      <c r="BN13" s="324">
        <v>19.053149999999999</v>
      </c>
      <c r="BO13" s="324">
        <v>21.085290000000001</v>
      </c>
      <c r="BP13" s="324">
        <v>23.376280000000001</v>
      </c>
      <c r="BQ13" s="324">
        <v>24.428930000000001</v>
      </c>
      <c r="BR13" s="324">
        <v>25.110440000000001</v>
      </c>
      <c r="BS13" s="324">
        <v>24.339500000000001</v>
      </c>
      <c r="BT13" s="324">
        <v>20.65042</v>
      </c>
      <c r="BU13" s="324">
        <v>15.567170000000001</v>
      </c>
      <c r="BV13" s="324">
        <v>13.38973</v>
      </c>
    </row>
    <row r="14" spans="1:74" ht="11.15" customHeight="1" x14ac:dyDescent="0.25">
      <c r="A14" s="84" t="s">
        <v>652</v>
      </c>
      <c r="B14" s="186" t="s">
        <v>437</v>
      </c>
      <c r="C14" s="208">
        <v>8.6075912100000007</v>
      </c>
      <c r="D14" s="208">
        <v>9.2831314769999995</v>
      </c>
      <c r="E14" s="208">
        <v>10.8851067</v>
      </c>
      <c r="F14" s="208">
        <v>11.81707589</v>
      </c>
      <c r="G14" s="208">
        <v>15.177522980000001</v>
      </c>
      <c r="H14" s="208">
        <v>19.943393270000001</v>
      </c>
      <c r="I14" s="208">
        <v>21.473810239999999</v>
      </c>
      <c r="J14" s="208">
        <v>23.202106520000001</v>
      </c>
      <c r="K14" s="208">
        <v>21.62345453</v>
      </c>
      <c r="L14" s="208">
        <v>17.332446579999999</v>
      </c>
      <c r="M14" s="208">
        <v>10.49249448</v>
      </c>
      <c r="N14" s="208">
        <v>8.4613568699999995</v>
      </c>
      <c r="O14" s="208">
        <v>8.2373333340000006</v>
      </c>
      <c r="P14" s="208">
        <v>8.1630731710000006</v>
      </c>
      <c r="Q14" s="208">
        <v>8.3406918430000001</v>
      </c>
      <c r="R14" s="208">
        <v>10.58697125</v>
      </c>
      <c r="S14" s="208">
        <v>15.107788149999999</v>
      </c>
      <c r="T14" s="208">
        <v>17.905046850000002</v>
      </c>
      <c r="U14" s="208">
        <v>20.444181149999999</v>
      </c>
      <c r="V14" s="208">
        <v>21.935467840000001</v>
      </c>
      <c r="W14" s="208">
        <v>22.125302000000001</v>
      </c>
      <c r="X14" s="208">
        <v>20.45313578</v>
      </c>
      <c r="Y14" s="208">
        <v>9.7735905699999996</v>
      </c>
      <c r="Z14" s="208">
        <v>8.8576056740000002</v>
      </c>
      <c r="AA14" s="208">
        <v>8.4356178849999992</v>
      </c>
      <c r="AB14" s="208">
        <v>8.1336598910000006</v>
      </c>
      <c r="AC14" s="208">
        <v>9.1665584019999997</v>
      </c>
      <c r="AD14" s="208">
        <v>11.83962423</v>
      </c>
      <c r="AE14" s="208">
        <v>14.546017340000001</v>
      </c>
      <c r="AF14" s="208">
        <v>17.89057369</v>
      </c>
      <c r="AG14" s="208">
        <v>19.593211650000001</v>
      </c>
      <c r="AH14" s="208">
        <v>21.43735247</v>
      </c>
      <c r="AI14" s="208">
        <v>21.127072680000001</v>
      </c>
      <c r="AJ14" s="208">
        <v>16.209560840000002</v>
      </c>
      <c r="AK14" s="208">
        <v>12.890253749999999</v>
      </c>
      <c r="AL14" s="208">
        <v>9.9364979170000005</v>
      </c>
      <c r="AM14" s="208">
        <v>10.011182639999999</v>
      </c>
      <c r="AN14" s="208">
        <v>8.5658031989999994</v>
      </c>
      <c r="AO14" s="208">
        <v>9.2421150890000003</v>
      </c>
      <c r="AP14" s="208">
        <v>13.516006020000001</v>
      </c>
      <c r="AQ14" s="208">
        <v>16.3947976</v>
      </c>
      <c r="AR14" s="208">
        <v>20.075650710000001</v>
      </c>
      <c r="AS14" s="208">
        <v>22.5988401</v>
      </c>
      <c r="AT14" s="208">
        <v>24.747817529999999</v>
      </c>
      <c r="AU14" s="208">
        <v>24.017998949999999</v>
      </c>
      <c r="AV14" s="208">
        <v>23.113279930000001</v>
      </c>
      <c r="AW14" s="208">
        <v>16.246909590000001</v>
      </c>
      <c r="AX14" s="208">
        <v>17.137088810000002</v>
      </c>
      <c r="AY14" s="208">
        <v>13.130650279999999</v>
      </c>
      <c r="AZ14" s="208">
        <v>11.99945189</v>
      </c>
      <c r="BA14" s="208">
        <v>12.880378370000001</v>
      </c>
      <c r="BB14" s="208">
        <v>14.087820000000001</v>
      </c>
      <c r="BC14" s="208">
        <v>17.57038</v>
      </c>
      <c r="BD14" s="324">
        <v>21.4099</v>
      </c>
      <c r="BE14" s="324">
        <v>24.149930000000001</v>
      </c>
      <c r="BF14" s="324">
        <v>26.387060000000002</v>
      </c>
      <c r="BG14" s="324">
        <v>25.83822</v>
      </c>
      <c r="BH14" s="324">
        <v>23.94266</v>
      </c>
      <c r="BI14" s="324">
        <v>18.18318</v>
      </c>
      <c r="BJ14" s="324">
        <v>14.71855</v>
      </c>
      <c r="BK14" s="324">
        <v>13.854559999999999</v>
      </c>
      <c r="BL14" s="324">
        <v>13.9901</v>
      </c>
      <c r="BM14" s="324">
        <v>15.46101</v>
      </c>
      <c r="BN14" s="324">
        <v>17.061109999999999</v>
      </c>
      <c r="BO14" s="324">
        <v>18.774439999999998</v>
      </c>
      <c r="BP14" s="324">
        <v>20.034040000000001</v>
      </c>
      <c r="BQ14" s="324">
        <v>21.14462</v>
      </c>
      <c r="BR14" s="324">
        <v>22.51632</v>
      </c>
      <c r="BS14" s="324">
        <v>21.49296</v>
      </c>
      <c r="BT14" s="324">
        <v>19.443909999999999</v>
      </c>
      <c r="BU14" s="324">
        <v>13.71442</v>
      </c>
      <c r="BV14" s="324">
        <v>10.311590000000001</v>
      </c>
    </row>
    <row r="15" spans="1:74" ht="11.15" customHeight="1" x14ac:dyDescent="0.25">
      <c r="A15" s="84" t="s">
        <v>653</v>
      </c>
      <c r="B15" s="186" t="s">
        <v>438</v>
      </c>
      <c r="C15" s="208">
        <v>8.1293775670000006</v>
      </c>
      <c r="D15" s="208">
        <v>8.2006581619999999</v>
      </c>
      <c r="E15" s="208">
        <v>8.5068065609999994</v>
      </c>
      <c r="F15" s="208">
        <v>8.9404594230000001</v>
      </c>
      <c r="G15" s="208">
        <v>11.14071079</v>
      </c>
      <c r="H15" s="208">
        <v>13.32093409</v>
      </c>
      <c r="I15" s="208">
        <v>14.97300776</v>
      </c>
      <c r="J15" s="208">
        <v>13.97040868</v>
      </c>
      <c r="K15" s="208">
        <v>13.36280365</v>
      </c>
      <c r="L15" s="208">
        <v>9.3627079379999998</v>
      </c>
      <c r="M15" s="208">
        <v>7.4243533350000002</v>
      </c>
      <c r="N15" s="208">
        <v>7.349087097</v>
      </c>
      <c r="O15" s="208">
        <v>7.5151250989999996</v>
      </c>
      <c r="P15" s="208">
        <v>7.643193804</v>
      </c>
      <c r="Q15" s="208">
        <v>7.7998418039999997</v>
      </c>
      <c r="R15" s="208">
        <v>8.566611086</v>
      </c>
      <c r="S15" s="208">
        <v>9.1663645270000007</v>
      </c>
      <c r="T15" s="208">
        <v>11.364102450000001</v>
      </c>
      <c r="U15" s="208">
        <v>12.78106221</v>
      </c>
      <c r="V15" s="208">
        <v>13.77819175</v>
      </c>
      <c r="W15" s="208">
        <v>12.92339992</v>
      </c>
      <c r="X15" s="208">
        <v>8.8122987659999996</v>
      </c>
      <c r="Y15" s="208">
        <v>7.4173968239999999</v>
      </c>
      <c r="Z15" s="208">
        <v>7.3921365730000002</v>
      </c>
      <c r="AA15" s="208">
        <v>7.4542526850000002</v>
      </c>
      <c r="AB15" s="208">
        <v>7.3979914820000001</v>
      </c>
      <c r="AC15" s="208">
        <v>7.8261148030000003</v>
      </c>
      <c r="AD15" s="208">
        <v>8.2874621770000001</v>
      </c>
      <c r="AE15" s="208">
        <v>9.8523566260000006</v>
      </c>
      <c r="AF15" s="208">
        <v>11.369419479999999</v>
      </c>
      <c r="AG15" s="208">
        <v>12.58327766</v>
      </c>
      <c r="AH15" s="208">
        <v>13.314902119999999</v>
      </c>
      <c r="AI15" s="208">
        <v>11.81092378</v>
      </c>
      <c r="AJ15" s="208">
        <v>9.5505476290000004</v>
      </c>
      <c r="AK15" s="208">
        <v>7.9905841280000001</v>
      </c>
      <c r="AL15" s="208">
        <v>7.681572354</v>
      </c>
      <c r="AM15" s="208">
        <v>7.7289883120000002</v>
      </c>
      <c r="AN15" s="208">
        <v>7.8002251769999997</v>
      </c>
      <c r="AO15" s="208">
        <v>8.2805285059999996</v>
      </c>
      <c r="AP15" s="208">
        <v>9.4840669989999995</v>
      </c>
      <c r="AQ15" s="208">
        <v>11.01407212</v>
      </c>
      <c r="AR15" s="208">
        <v>13.06436004</v>
      </c>
      <c r="AS15" s="208">
        <v>15.67117747</v>
      </c>
      <c r="AT15" s="208">
        <v>15.714551820000001</v>
      </c>
      <c r="AU15" s="208">
        <v>15.381007110000001</v>
      </c>
      <c r="AV15" s="208">
        <v>12.42107805</v>
      </c>
      <c r="AW15" s="208">
        <v>10.979274849999999</v>
      </c>
      <c r="AX15" s="208">
        <v>10.235973980000001</v>
      </c>
      <c r="AY15" s="208">
        <v>10.16830809</v>
      </c>
      <c r="AZ15" s="208">
        <v>10.256572269999999</v>
      </c>
      <c r="BA15" s="208">
        <v>10.66077597</v>
      </c>
      <c r="BB15" s="208">
        <v>10.826840000000001</v>
      </c>
      <c r="BC15" s="208">
        <v>11.976229999999999</v>
      </c>
      <c r="BD15" s="324">
        <v>14.76482</v>
      </c>
      <c r="BE15" s="324">
        <v>16.97146</v>
      </c>
      <c r="BF15" s="324">
        <v>17.78632</v>
      </c>
      <c r="BG15" s="324">
        <v>17.186720000000001</v>
      </c>
      <c r="BH15" s="324">
        <v>14.59003</v>
      </c>
      <c r="BI15" s="324">
        <v>12.893409999999999</v>
      </c>
      <c r="BJ15" s="324">
        <v>12.697010000000001</v>
      </c>
      <c r="BK15" s="324">
        <v>12.638540000000001</v>
      </c>
      <c r="BL15" s="324">
        <v>13.06635</v>
      </c>
      <c r="BM15" s="324">
        <v>13.45745</v>
      </c>
      <c r="BN15" s="324">
        <v>13.70154</v>
      </c>
      <c r="BO15" s="324">
        <v>14.10629</v>
      </c>
      <c r="BP15" s="324">
        <v>15.66422</v>
      </c>
      <c r="BQ15" s="324">
        <v>16.789560000000002</v>
      </c>
      <c r="BR15" s="324">
        <v>16.696459999999998</v>
      </c>
      <c r="BS15" s="324">
        <v>15.37149</v>
      </c>
      <c r="BT15" s="324">
        <v>12.19354</v>
      </c>
      <c r="BU15" s="324">
        <v>10.042109999999999</v>
      </c>
      <c r="BV15" s="324">
        <v>9.4975439999999995</v>
      </c>
    </row>
    <row r="16" spans="1:74" ht="11.15" customHeight="1" x14ac:dyDescent="0.25">
      <c r="A16" s="84" t="s">
        <v>654</v>
      </c>
      <c r="B16" s="186" t="s">
        <v>439</v>
      </c>
      <c r="C16" s="208">
        <v>11.68045648</v>
      </c>
      <c r="D16" s="208">
        <v>11.47607404</v>
      </c>
      <c r="E16" s="208">
        <v>11.698392050000001</v>
      </c>
      <c r="F16" s="208">
        <v>11.380155520000001</v>
      </c>
      <c r="G16" s="208">
        <v>12.56631823</v>
      </c>
      <c r="H16" s="208">
        <v>12.433381089999999</v>
      </c>
      <c r="I16" s="208">
        <v>12.801966289999999</v>
      </c>
      <c r="J16" s="208">
        <v>13.41361727</v>
      </c>
      <c r="K16" s="208">
        <v>12.567433429999999</v>
      </c>
      <c r="L16" s="208">
        <v>11.803446839999999</v>
      </c>
      <c r="M16" s="208">
        <v>11.18144646</v>
      </c>
      <c r="N16" s="208">
        <v>12.07542898</v>
      </c>
      <c r="O16" s="208">
        <v>12.389714250000001</v>
      </c>
      <c r="P16" s="208">
        <v>11.91351502</v>
      </c>
      <c r="Q16" s="208">
        <v>12.20813047</v>
      </c>
      <c r="R16" s="208">
        <v>12.34160528</v>
      </c>
      <c r="S16" s="208">
        <v>12.592023599999999</v>
      </c>
      <c r="T16" s="208">
        <v>12.735868910000001</v>
      </c>
      <c r="U16" s="208">
        <v>13.60167107</v>
      </c>
      <c r="V16" s="208">
        <v>13.253654940000001</v>
      </c>
      <c r="W16" s="208">
        <v>12.69569051</v>
      </c>
      <c r="X16" s="208">
        <v>11.86109692</v>
      </c>
      <c r="Y16" s="208">
        <v>11.389660360000001</v>
      </c>
      <c r="Z16" s="208">
        <v>12.083675059999999</v>
      </c>
      <c r="AA16" s="208">
        <v>13.56539849</v>
      </c>
      <c r="AB16" s="208">
        <v>13.11371467</v>
      </c>
      <c r="AC16" s="208">
        <v>12.47541019</v>
      </c>
      <c r="AD16" s="208">
        <v>12.89332825</v>
      </c>
      <c r="AE16" s="208">
        <v>13.773410549999999</v>
      </c>
      <c r="AF16" s="208">
        <v>13.99084959</v>
      </c>
      <c r="AG16" s="208">
        <v>14.015501499999999</v>
      </c>
      <c r="AH16" s="208">
        <v>14.13970426</v>
      </c>
      <c r="AI16" s="208">
        <v>14.33445596</v>
      </c>
      <c r="AJ16" s="208">
        <v>13.28806926</v>
      </c>
      <c r="AK16" s="208">
        <v>12.94003562</v>
      </c>
      <c r="AL16" s="208">
        <v>13.760203519999999</v>
      </c>
      <c r="AM16" s="208">
        <v>14.495173790000001</v>
      </c>
      <c r="AN16" s="208">
        <v>13.875651149999999</v>
      </c>
      <c r="AO16" s="208">
        <v>14.177694880000001</v>
      </c>
      <c r="AP16" s="208">
        <v>14.756214440000001</v>
      </c>
      <c r="AQ16" s="208">
        <v>14.94528678</v>
      </c>
      <c r="AR16" s="208">
        <v>15.544251109999999</v>
      </c>
      <c r="AS16" s="208">
        <v>15.89468228</v>
      </c>
      <c r="AT16" s="208">
        <v>16.007454249999999</v>
      </c>
      <c r="AU16" s="208">
        <v>15.82565134</v>
      </c>
      <c r="AV16" s="208">
        <v>16.210349239999999</v>
      </c>
      <c r="AW16" s="208">
        <v>16.166446279999999</v>
      </c>
      <c r="AX16" s="208">
        <v>16.729976629999999</v>
      </c>
      <c r="AY16" s="208">
        <v>17.579471869999999</v>
      </c>
      <c r="AZ16" s="208">
        <v>16.778750280000001</v>
      </c>
      <c r="BA16" s="208">
        <v>16.593063690000001</v>
      </c>
      <c r="BB16" s="208">
        <v>16.563590000000001</v>
      </c>
      <c r="BC16" s="208">
        <v>17.662009999999999</v>
      </c>
      <c r="BD16" s="324">
        <v>18.445740000000001</v>
      </c>
      <c r="BE16" s="324">
        <v>19.082439999999998</v>
      </c>
      <c r="BF16" s="324">
        <v>19.608160000000002</v>
      </c>
      <c r="BG16" s="324">
        <v>19.658249999999999</v>
      </c>
      <c r="BH16" s="324">
        <v>19.431909999999998</v>
      </c>
      <c r="BI16" s="324">
        <v>18.694800000000001</v>
      </c>
      <c r="BJ16" s="324">
        <v>19.135539999999999</v>
      </c>
      <c r="BK16" s="324">
        <v>19.40193</v>
      </c>
      <c r="BL16" s="324">
        <v>19.350629999999999</v>
      </c>
      <c r="BM16" s="324">
        <v>19.206479999999999</v>
      </c>
      <c r="BN16" s="324">
        <v>18.769570000000002</v>
      </c>
      <c r="BO16" s="324">
        <v>18.83559</v>
      </c>
      <c r="BP16" s="324">
        <v>18.459160000000001</v>
      </c>
      <c r="BQ16" s="324">
        <v>18.10267</v>
      </c>
      <c r="BR16" s="324">
        <v>17.893139999999999</v>
      </c>
      <c r="BS16" s="324">
        <v>17.358540000000001</v>
      </c>
      <c r="BT16" s="324">
        <v>16.693899999999999</v>
      </c>
      <c r="BU16" s="324">
        <v>15.624499999999999</v>
      </c>
      <c r="BV16" s="324">
        <v>15.819319999999999</v>
      </c>
    </row>
    <row r="17" spans="1:74" ht="11.15" customHeight="1" x14ac:dyDescent="0.25">
      <c r="A17" s="84" t="s">
        <v>526</v>
      </c>
      <c r="B17" s="186" t="s">
        <v>413</v>
      </c>
      <c r="C17" s="208">
        <v>8.9</v>
      </c>
      <c r="D17" s="208">
        <v>9.6300000000000008</v>
      </c>
      <c r="E17" s="208">
        <v>9.76</v>
      </c>
      <c r="F17" s="208">
        <v>10.050000000000001</v>
      </c>
      <c r="G17" s="208">
        <v>13.52</v>
      </c>
      <c r="H17" s="208">
        <v>16.47</v>
      </c>
      <c r="I17" s="208">
        <v>17.850000000000001</v>
      </c>
      <c r="J17" s="208">
        <v>18.559999999999999</v>
      </c>
      <c r="K17" s="208">
        <v>17.23</v>
      </c>
      <c r="L17" s="208">
        <v>12.22</v>
      </c>
      <c r="M17" s="208">
        <v>9.42</v>
      </c>
      <c r="N17" s="208">
        <v>9.6199999999999992</v>
      </c>
      <c r="O17" s="208">
        <v>9.36</v>
      </c>
      <c r="P17" s="208">
        <v>9.4</v>
      </c>
      <c r="Q17" s="208">
        <v>9.42</v>
      </c>
      <c r="R17" s="208">
        <v>10.85</v>
      </c>
      <c r="S17" s="208">
        <v>12.76</v>
      </c>
      <c r="T17" s="208">
        <v>15.6</v>
      </c>
      <c r="U17" s="208">
        <v>17.739999999999998</v>
      </c>
      <c r="V17" s="208">
        <v>18.37</v>
      </c>
      <c r="W17" s="208">
        <v>17.61</v>
      </c>
      <c r="X17" s="208">
        <v>12.5</v>
      </c>
      <c r="Y17" s="208">
        <v>9.33</v>
      </c>
      <c r="Z17" s="208">
        <v>9.3000000000000007</v>
      </c>
      <c r="AA17" s="208">
        <v>9.43</v>
      </c>
      <c r="AB17" s="208">
        <v>9.19</v>
      </c>
      <c r="AC17" s="208">
        <v>9.8000000000000007</v>
      </c>
      <c r="AD17" s="208">
        <v>10.42</v>
      </c>
      <c r="AE17" s="208">
        <v>11.79</v>
      </c>
      <c r="AF17" s="208">
        <v>15.33</v>
      </c>
      <c r="AG17" s="208">
        <v>17.489999999999998</v>
      </c>
      <c r="AH17" s="208">
        <v>18.27</v>
      </c>
      <c r="AI17" s="208">
        <v>16.850000000000001</v>
      </c>
      <c r="AJ17" s="208">
        <v>12.26</v>
      </c>
      <c r="AK17" s="208">
        <v>10.99</v>
      </c>
      <c r="AL17" s="208">
        <v>9.75</v>
      </c>
      <c r="AM17" s="208">
        <v>9.68</v>
      </c>
      <c r="AN17" s="208">
        <v>9.31</v>
      </c>
      <c r="AO17" s="208">
        <v>10.51</v>
      </c>
      <c r="AP17" s="208">
        <v>12.25</v>
      </c>
      <c r="AQ17" s="208">
        <v>14.13</v>
      </c>
      <c r="AR17" s="208">
        <v>17.73</v>
      </c>
      <c r="AS17" s="208">
        <v>19.940000000000001</v>
      </c>
      <c r="AT17" s="208">
        <v>20.99</v>
      </c>
      <c r="AU17" s="208">
        <v>20.239999999999998</v>
      </c>
      <c r="AV17" s="208">
        <v>17.489999999999998</v>
      </c>
      <c r="AW17" s="208">
        <v>13.3</v>
      </c>
      <c r="AX17" s="208">
        <v>13.12</v>
      </c>
      <c r="AY17" s="208">
        <v>12.04</v>
      </c>
      <c r="AZ17" s="208">
        <v>12.17</v>
      </c>
      <c r="BA17" s="208">
        <v>12.98</v>
      </c>
      <c r="BB17" s="208">
        <v>13.63973</v>
      </c>
      <c r="BC17" s="208">
        <v>16.33296</v>
      </c>
      <c r="BD17" s="324">
        <v>19.427980000000002</v>
      </c>
      <c r="BE17" s="324">
        <v>21.384319999999999</v>
      </c>
      <c r="BF17" s="324">
        <v>22.412559999999999</v>
      </c>
      <c r="BG17" s="324">
        <v>21.66807</v>
      </c>
      <c r="BH17" s="324">
        <v>18.35952</v>
      </c>
      <c r="BI17" s="324">
        <v>15.863329999999999</v>
      </c>
      <c r="BJ17" s="324">
        <v>15.16511</v>
      </c>
      <c r="BK17" s="324">
        <v>14.988390000000001</v>
      </c>
      <c r="BL17" s="324">
        <v>15.070270000000001</v>
      </c>
      <c r="BM17" s="324">
        <v>15.47808</v>
      </c>
      <c r="BN17" s="324">
        <v>15.691039999999999</v>
      </c>
      <c r="BO17" s="324">
        <v>16.999279999999999</v>
      </c>
      <c r="BP17" s="324">
        <v>18.91564</v>
      </c>
      <c r="BQ17" s="324">
        <v>19.8504</v>
      </c>
      <c r="BR17" s="324">
        <v>20.145050000000001</v>
      </c>
      <c r="BS17" s="324">
        <v>18.87472</v>
      </c>
      <c r="BT17" s="324">
        <v>15.16254</v>
      </c>
      <c r="BU17" s="324">
        <v>12.25601</v>
      </c>
      <c r="BV17" s="324">
        <v>11.20054</v>
      </c>
    </row>
    <row r="18" spans="1:74" ht="11.15" customHeight="1" x14ac:dyDescent="0.25">
      <c r="A18" s="84"/>
      <c r="B18" s="88" t="s">
        <v>1008</v>
      </c>
      <c r="C18" s="225"/>
      <c r="D18" s="225"/>
      <c r="E18" s="225"/>
      <c r="F18" s="225"/>
      <c r="G18" s="225"/>
      <c r="H18" s="225"/>
      <c r="I18" s="225"/>
      <c r="J18" s="225"/>
      <c r="K18" s="225"/>
      <c r="L18" s="225"/>
      <c r="M18" s="225"/>
      <c r="N18" s="225"/>
      <c r="O18" s="225"/>
      <c r="P18" s="225"/>
      <c r="Q18" s="225"/>
      <c r="R18" s="225"/>
      <c r="S18" s="225"/>
      <c r="T18" s="225"/>
      <c r="U18" s="225"/>
      <c r="V18" s="225"/>
      <c r="W18" s="225"/>
      <c r="X18" s="225"/>
      <c r="Y18" s="225"/>
      <c r="Z18" s="225"/>
      <c r="AA18" s="225"/>
      <c r="AB18" s="225"/>
      <c r="AC18" s="225"/>
      <c r="AD18" s="225"/>
      <c r="AE18" s="225"/>
      <c r="AF18" s="225"/>
      <c r="AG18" s="225"/>
      <c r="AH18" s="225"/>
      <c r="AI18" s="225"/>
      <c r="AJ18" s="225"/>
      <c r="AK18" s="225"/>
      <c r="AL18" s="225"/>
      <c r="AM18" s="225"/>
      <c r="AN18" s="225"/>
      <c r="AO18" s="225"/>
      <c r="AP18" s="225"/>
      <c r="AQ18" s="225"/>
      <c r="AR18" s="225"/>
      <c r="AS18" s="225"/>
      <c r="AT18" s="225"/>
      <c r="AU18" s="225"/>
      <c r="AV18" s="225"/>
      <c r="AW18" s="225"/>
      <c r="AX18" s="225"/>
      <c r="AY18" s="225"/>
      <c r="AZ18" s="225"/>
      <c r="BA18" s="225"/>
      <c r="BB18" s="225"/>
      <c r="BC18" s="225"/>
      <c r="BD18" s="353"/>
      <c r="BE18" s="353"/>
      <c r="BF18" s="353"/>
      <c r="BG18" s="353"/>
      <c r="BH18" s="353"/>
      <c r="BI18" s="353"/>
      <c r="BJ18" s="353"/>
      <c r="BK18" s="353"/>
      <c r="BL18" s="353"/>
      <c r="BM18" s="353"/>
      <c r="BN18" s="353"/>
      <c r="BO18" s="353"/>
      <c r="BP18" s="353"/>
      <c r="BQ18" s="353"/>
      <c r="BR18" s="353"/>
      <c r="BS18" s="353"/>
      <c r="BT18" s="353"/>
      <c r="BU18" s="353"/>
      <c r="BV18" s="353"/>
    </row>
    <row r="19" spans="1:74" ht="11.15" customHeight="1" x14ac:dyDescent="0.25">
      <c r="A19" s="84" t="s">
        <v>655</v>
      </c>
      <c r="B19" s="186" t="s">
        <v>432</v>
      </c>
      <c r="C19" s="208">
        <v>10.51822694</v>
      </c>
      <c r="D19" s="208">
        <v>11.35234082</v>
      </c>
      <c r="E19" s="208">
        <v>12.11169945</v>
      </c>
      <c r="F19" s="208">
        <v>12.20189553</v>
      </c>
      <c r="G19" s="208">
        <v>12.24700947</v>
      </c>
      <c r="H19" s="208">
        <v>10.78482288</v>
      </c>
      <c r="I19" s="208">
        <v>10.988833639999999</v>
      </c>
      <c r="J19" s="208">
        <v>10.9073443</v>
      </c>
      <c r="K19" s="208">
        <v>11.060715480000001</v>
      </c>
      <c r="L19" s="208">
        <v>10.223200650000001</v>
      </c>
      <c r="M19" s="208">
        <v>10.132444789999999</v>
      </c>
      <c r="N19" s="208">
        <v>11.419295809999999</v>
      </c>
      <c r="O19" s="208">
        <v>10.807900780000001</v>
      </c>
      <c r="P19" s="208">
        <v>10.70081465</v>
      </c>
      <c r="Q19" s="208">
        <v>10.953221299999999</v>
      </c>
      <c r="R19" s="208">
        <v>11.07155912</v>
      </c>
      <c r="S19" s="208">
        <v>11.032624370000001</v>
      </c>
      <c r="T19" s="208">
        <v>11.00152883</v>
      </c>
      <c r="U19" s="208">
        <v>11.23331159</v>
      </c>
      <c r="V19" s="208">
        <v>12.04342626</v>
      </c>
      <c r="W19" s="208">
        <v>10.92773326</v>
      </c>
      <c r="X19" s="208">
        <v>10.2914251</v>
      </c>
      <c r="Y19" s="208">
        <v>9.5681629949999998</v>
      </c>
      <c r="Z19" s="208">
        <v>9.9237210979999997</v>
      </c>
      <c r="AA19" s="208">
        <v>9.9214645180000005</v>
      </c>
      <c r="AB19" s="208">
        <v>10.31408495</v>
      </c>
      <c r="AC19" s="208">
        <v>9.9430122460000003</v>
      </c>
      <c r="AD19" s="208">
        <v>10.504890079999999</v>
      </c>
      <c r="AE19" s="208">
        <v>9.8745539059999992</v>
      </c>
      <c r="AF19" s="208">
        <v>11.54241438</v>
      </c>
      <c r="AG19" s="208">
        <v>10.632177130000001</v>
      </c>
      <c r="AH19" s="208">
        <v>10.86430758</v>
      </c>
      <c r="AI19" s="208">
        <v>11.67563417</v>
      </c>
      <c r="AJ19" s="208">
        <v>10.25346701</v>
      </c>
      <c r="AK19" s="208">
        <v>9.7290156539999995</v>
      </c>
      <c r="AL19" s="208">
        <v>10.446579249999999</v>
      </c>
      <c r="AM19" s="208">
        <v>10.28873452</v>
      </c>
      <c r="AN19" s="208">
        <v>10.31784027</v>
      </c>
      <c r="AO19" s="208">
        <v>10.608692919999999</v>
      </c>
      <c r="AP19" s="208">
        <v>10.853224709999999</v>
      </c>
      <c r="AQ19" s="208">
        <v>11.008371629999999</v>
      </c>
      <c r="AR19" s="208">
        <v>11.96037664</v>
      </c>
      <c r="AS19" s="208">
        <v>11.791812439999999</v>
      </c>
      <c r="AT19" s="208">
        <v>12.54561466</v>
      </c>
      <c r="AU19" s="208">
        <v>12.378052650000001</v>
      </c>
      <c r="AV19" s="208">
        <v>12.77276088</v>
      </c>
      <c r="AW19" s="208">
        <v>12.911828290000001</v>
      </c>
      <c r="AX19" s="208">
        <v>12.299012210000001</v>
      </c>
      <c r="AY19" s="208">
        <v>12.51910316</v>
      </c>
      <c r="AZ19" s="208">
        <v>12.446922199999999</v>
      </c>
      <c r="BA19" s="208">
        <v>13.024222200000001</v>
      </c>
      <c r="BB19" s="208">
        <v>13.11406</v>
      </c>
      <c r="BC19" s="208">
        <v>13.41713</v>
      </c>
      <c r="BD19" s="324">
        <v>13.73085</v>
      </c>
      <c r="BE19" s="324">
        <v>14.239739999999999</v>
      </c>
      <c r="BF19" s="324">
        <v>14.662570000000001</v>
      </c>
      <c r="BG19" s="324">
        <v>14.93924</v>
      </c>
      <c r="BH19" s="324">
        <v>14.666510000000001</v>
      </c>
      <c r="BI19" s="324">
        <v>15.02347</v>
      </c>
      <c r="BJ19" s="324">
        <v>15.41029</v>
      </c>
      <c r="BK19" s="324">
        <v>15.65563</v>
      </c>
      <c r="BL19" s="324">
        <v>15.687340000000001</v>
      </c>
      <c r="BM19" s="324">
        <v>15.46916</v>
      </c>
      <c r="BN19" s="324">
        <v>15.066879999999999</v>
      </c>
      <c r="BO19" s="324">
        <v>14.227180000000001</v>
      </c>
      <c r="BP19" s="324">
        <v>13.28809</v>
      </c>
      <c r="BQ19" s="324">
        <v>12.718999999999999</v>
      </c>
      <c r="BR19" s="324">
        <v>12.290150000000001</v>
      </c>
      <c r="BS19" s="324">
        <v>11.91194</v>
      </c>
      <c r="BT19" s="324">
        <v>11.15591</v>
      </c>
      <c r="BU19" s="324">
        <v>11.171530000000001</v>
      </c>
      <c r="BV19" s="324">
        <v>11.313650000000001</v>
      </c>
    </row>
    <row r="20" spans="1:74" ht="11.15" customHeight="1" x14ac:dyDescent="0.25">
      <c r="A20" s="84" t="s">
        <v>656</v>
      </c>
      <c r="B20" s="184" t="s">
        <v>465</v>
      </c>
      <c r="C20" s="208">
        <v>7.7877435779999997</v>
      </c>
      <c r="D20" s="208">
        <v>8.3376309299999996</v>
      </c>
      <c r="E20" s="208">
        <v>8.2827174869999993</v>
      </c>
      <c r="F20" s="208">
        <v>7.5239622979999998</v>
      </c>
      <c r="G20" s="208">
        <v>7.8049792120000001</v>
      </c>
      <c r="H20" s="208">
        <v>7.7298439029999999</v>
      </c>
      <c r="I20" s="208">
        <v>7.6007308440000001</v>
      </c>
      <c r="J20" s="208">
        <v>7.4445247180000003</v>
      </c>
      <c r="K20" s="208">
        <v>7.2713272690000004</v>
      </c>
      <c r="L20" s="208">
        <v>7.3926811130000001</v>
      </c>
      <c r="M20" s="208">
        <v>7.5529548990000004</v>
      </c>
      <c r="N20" s="208">
        <v>8.2505144060000006</v>
      </c>
      <c r="O20" s="208">
        <v>9.1200355169999998</v>
      </c>
      <c r="P20" s="208">
        <v>8.2811791150000005</v>
      </c>
      <c r="Q20" s="208">
        <v>7.9740701019999998</v>
      </c>
      <c r="R20" s="208">
        <v>7.5752168759999998</v>
      </c>
      <c r="S20" s="208">
        <v>7.9882811929999997</v>
      </c>
      <c r="T20" s="208">
        <v>7.382685135</v>
      </c>
      <c r="U20" s="208">
        <v>6.8945961860000002</v>
      </c>
      <c r="V20" s="208">
        <v>6.7650361749999997</v>
      </c>
      <c r="W20" s="208">
        <v>6.777540278</v>
      </c>
      <c r="X20" s="208">
        <v>7.4513124849999999</v>
      </c>
      <c r="Y20" s="208">
        <v>7.304577943</v>
      </c>
      <c r="Z20" s="208">
        <v>7.5136301029999997</v>
      </c>
      <c r="AA20" s="208">
        <v>7.8976232120000001</v>
      </c>
      <c r="AB20" s="208">
        <v>7.7586788589999998</v>
      </c>
      <c r="AC20" s="208">
        <v>7.9587758500000003</v>
      </c>
      <c r="AD20" s="208">
        <v>7.2569609560000004</v>
      </c>
      <c r="AE20" s="208">
        <v>6.838145183</v>
      </c>
      <c r="AF20" s="208">
        <v>6.7712460940000003</v>
      </c>
      <c r="AG20" s="208">
        <v>6.8113600529999996</v>
      </c>
      <c r="AH20" s="208">
        <v>6.5149590829999999</v>
      </c>
      <c r="AI20" s="208">
        <v>6.8662545179999999</v>
      </c>
      <c r="AJ20" s="208">
        <v>6.9806896480000002</v>
      </c>
      <c r="AK20" s="208">
        <v>7.2254642909999998</v>
      </c>
      <c r="AL20" s="208">
        <v>7.7345386549999997</v>
      </c>
      <c r="AM20" s="208">
        <v>7.8051420670000002</v>
      </c>
      <c r="AN20" s="208">
        <v>7.8403377040000004</v>
      </c>
      <c r="AO20" s="208">
        <v>8.1882746500000003</v>
      </c>
      <c r="AP20" s="208">
        <v>8.2073669519999992</v>
      </c>
      <c r="AQ20" s="208">
        <v>7.8763232949999997</v>
      </c>
      <c r="AR20" s="208">
        <v>7.7439986730000001</v>
      </c>
      <c r="AS20" s="208">
        <v>7.9413858609999997</v>
      </c>
      <c r="AT20" s="208">
        <v>7.9391970550000002</v>
      </c>
      <c r="AU20" s="208">
        <v>8.0723634539999995</v>
      </c>
      <c r="AV20" s="208">
        <v>9.4235965220000004</v>
      </c>
      <c r="AW20" s="208">
        <v>10.025452639999999</v>
      </c>
      <c r="AX20" s="208">
        <v>10.444088320000001</v>
      </c>
      <c r="AY20" s="208">
        <v>10.13174978</v>
      </c>
      <c r="AZ20" s="208">
        <v>10.52367385</v>
      </c>
      <c r="BA20" s="208">
        <v>10.37423418</v>
      </c>
      <c r="BB20" s="208">
        <v>10.079029999999999</v>
      </c>
      <c r="BC20" s="208">
        <v>10.53599</v>
      </c>
      <c r="BD20" s="324">
        <v>10.836980000000001</v>
      </c>
      <c r="BE20" s="324">
        <v>10.964370000000001</v>
      </c>
      <c r="BF20" s="324">
        <v>11.184279999999999</v>
      </c>
      <c r="BG20" s="324">
        <v>11.48851</v>
      </c>
      <c r="BH20" s="324">
        <v>11.9588</v>
      </c>
      <c r="BI20" s="324">
        <v>12.28839</v>
      </c>
      <c r="BJ20" s="324">
        <v>12.64465</v>
      </c>
      <c r="BK20" s="324">
        <v>12.77117</v>
      </c>
      <c r="BL20" s="324">
        <v>12.95288</v>
      </c>
      <c r="BM20" s="324">
        <v>12.87459</v>
      </c>
      <c r="BN20" s="324">
        <v>11.99644</v>
      </c>
      <c r="BO20" s="324">
        <v>11.429779999999999</v>
      </c>
      <c r="BP20" s="324">
        <v>10.781510000000001</v>
      </c>
      <c r="BQ20" s="324">
        <v>10.062860000000001</v>
      </c>
      <c r="BR20" s="324">
        <v>9.5681989999999999</v>
      </c>
      <c r="BS20" s="324">
        <v>9.2894609999999993</v>
      </c>
      <c r="BT20" s="324">
        <v>9.2901910000000001</v>
      </c>
      <c r="BU20" s="324">
        <v>9.2488150000000005</v>
      </c>
      <c r="BV20" s="324">
        <v>9.3044089999999997</v>
      </c>
    </row>
    <row r="21" spans="1:74" ht="11.15" customHeight="1" x14ac:dyDescent="0.25">
      <c r="A21" s="84" t="s">
        <v>657</v>
      </c>
      <c r="B21" s="186" t="s">
        <v>433</v>
      </c>
      <c r="C21" s="208">
        <v>6.0299244510000003</v>
      </c>
      <c r="D21" s="208">
        <v>6.3634424980000004</v>
      </c>
      <c r="E21" s="208">
        <v>6.1384612650000001</v>
      </c>
      <c r="F21" s="208">
        <v>6.1974012849999998</v>
      </c>
      <c r="G21" s="208">
        <v>7.998093313</v>
      </c>
      <c r="H21" s="208">
        <v>8.4859337989999997</v>
      </c>
      <c r="I21" s="208">
        <v>9.1331328270000007</v>
      </c>
      <c r="J21" s="208">
        <v>9.0408560750000007</v>
      </c>
      <c r="K21" s="208">
        <v>8.7502274579999995</v>
      </c>
      <c r="L21" s="208">
        <v>6.805972702</v>
      </c>
      <c r="M21" s="208">
        <v>6.262847732</v>
      </c>
      <c r="N21" s="208">
        <v>6.606607415</v>
      </c>
      <c r="O21" s="208">
        <v>6.2827297440000001</v>
      </c>
      <c r="P21" s="208">
        <v>6.2460028400000001</v>
      </c>
      <c r="Q21" s="208">
        <v>6.1488257659999999</v>
      </c>
      <c r="R21" s="208">
        <v>6.6670790149999997</v>
      </c>
      <c r="S21" s="208">
        <v>7.2392398910000004</v>
      </c>
      <c r="T21" s="208">
        <v>8.2519260869999993</v>
      </c>
      <c r="U21" s="208">
        <v>8.9747837639999997</v>
      </c>
      <c r="V21" s="208">
        <v>8.8038604829999993</v>
      </c>
      <c r="W21" s="208">
        <v>8.6354078219999995</v>
      </c>
      <c r="X21" s="208">
        <v>6.6279092620000002</v>
      </c>
      <c r="Y21" s="208">
        <v>5.8647446649999999</v>
      </c>
      <c r="Z21" s="208">
        <v>5.8708601500000004</v>
      </c>
      <c r="AA21" s="208">
        <v>5.7300329159999999</v>
      </c>
      <c r="AB21" s="208">
        <v>5.6066080569999999</v>
      </c>
      <c r="AC21" s="208">
        <v>5.8943313909999997</v>
      </c>
      <c r="AD21" s="208">
        <v>5.8640354549999998</v>
      </c>
      <c r="AE21" s="208">
        <v>6.8738770599999999</v>
      </c>
      <c r="AF21" s="208">
        <v>9.5290934689999993</v>
      </c>
      <c r="AG21" s="208">
        <v>8.8239402699999996</v>
      </c>
      <c r="AH21" s="208">
        <v>9.0366959579999993</v>
      </c>
      <c r="AI21" s="208">
        <v>8.4947285990000001</v>
      </c>
      <c r="AJ21" s="208">
        <v>6.5316382040000001</v>
      </c>
      <c r="AK21" s="208">
        <v>6.4077101819999998</v>
      </c>
      <c r="AL21" s="208">
        <v>5.9289883090000002</v>
      </c>
      <c r="AM21" s="208">
        <v>5.8746469970000001</v>
      </c>
      <c r="AN21" s="208">
        <v>5.957383987</v>
      </c>
      <c r="AO21" s="208">
        <v>6.7343719770000003</v>
      </c>
      <c r="AP21" s="208">
        <v>7.5747002739999996</v>
      </c>
      <c r="AQ21" s="208">
        <v>8.9233729850000003</v>
      </c>
      <c r="AR21" s="208">
        <v>10.78913258</v>
      </c>
      <c r="AS21" s="208">
        <v>10.59760129</v>
      </c>
      <c r="AT21" s="208">
        <v>11.054641950000001</v>
      </c>
      <c r="AU21" s="208">
        <v>11.38615216</v>
      </c>
      <c r="AV21" s="208">
        <v>9.8378740820000008</v>
      </c>
      <c r="AW21" s="208">
        <v>8.3455413479999994</v>
      </c>
      <c r="AX21" s="208">
        <v>8.5305399039999994</v>
      </c>
      <c r="AY21" s="208">
        <v>7.9000007439999997</v>
      </c>
      <c r="AZ21" s="208">
        <v>8.2295242060000007</v>
      </c>
      <c r="BA21" s="208">
        <v>8.3971094429999997</v>
      </c>
      <c r="BB21" s="208">
        <v>8.6339220000000001</v>
      </c>
      <c r="BC21" s="208">
        <v>10.161289999999999</v>
      </c>
      <c r="BD21" s="324">
        <v>11.815910000000001</v>
      </c>
      <c r="BE21" s="324">
        <v>12.8987</v>
      </c>
      <c r="BF21" s="324">
        <v>13.36848</v>
      </c>
      <c r="BG21" s="324">
        <v>13.15086</v>
      </c>
      <c r="BH21" s="324">
        <v>12.03523</v>
      </c>
      <c r="BI21" s="324">
        <v>11.764469999999999</v>
      </c>
      <c r="BJ21" s="324">
        <v>11.854329999999999</v>
      </c>
      <c r="BK21" s="324">
        <v>11.945539999999999</v>
      </c>
      <c r="BL21" s="324">
        <v>12.055160000000001</v>
      </c>
      <c r="BM21" s="324">
        <v>12.16865</v>
      </c>
      <c r="BN21" s="324">
        <v>11.81273</v>
      </c>
      <c r="BO21" s="324">
        <v>11.704280000000001</v>
      </c>
      <c r="BP21" s="324">
        <v>11.7059</v>
      </c>
      <c r="BQ21" s="324">
        <v>11.420059999999999</v>
      </c>
      <c r="BR21" s="324">
        <v>10.90737</v>
      </c>
      <c r="BS21" s="324">
        <v>10.00112</v>
      </c>
      <c r="BT21" s="324">
        <v>8.4335020000000007</v>
      </c>
      <c r="BU21" s="324">
        <v>7.8737219999999999</v>
      </c>
      <c r="BV21" s="324">
        <v>7.7737410000000002</v>
      </c>
    </row>
    <row r="22" spans="1:74" ht="11.15" customHeight="1" x14ac:dyDescent="0.25">
      <c r="A22" s="84" t="s">
        <v>658</v>
      </c>
      <c r="B22" s="186" t="s">
        <v>434</v>
      </c>
      <c r="C22" s="208">
        <v>6.8916940159999998</v>
      </c>
      <c r="D22" s="208">
        <v>6.9326207569999996</v>
      </c>
      <c r="E22" s="208">
        <v>7.0407465189999998</v>
      </c>
      <c r="F22" s="208">
        <v>6.9201589950000004</v>
      </c>
      <c r="G22" s="208">
        <v>7.3426472540000001</v>
      </c>
      <c r="H22" s="208">
        <v>8.6625379109999994</v>
      </c>
      <c r="I22" s="208">
        <v>9.1578677749999997</v>
      </c>
      <c r="J22" s="208">
        <v>9.1573045420000003</v>
      </c>
      <c r="K22" s="208">
        <v>8.7187120389999997</v>
      </c>
      <c r="L22" s="208">
        <v>7.1371410639999997</v>
      </c>
      <c r="M22" s="208">
        <v>6.9795408590000001</v>
      </c>
      <c r="N22" s="208">
        <v>7.1583995370000002</v>
      </c>
      <c r="O22" s="208">
        <v>6.9879597919999998</v>
      </c>
      <c r="P22" s="208">
        <v>6.6727283130000004</v>
      </c>
      <c r="Q22" s="208">
        <v>6.4830576280000001</v>
      </c>
      <c r="R22" s="208">
        <v>6.7449236389999996</v>
      </c>
      <c r="S22" s="208">
        <v>7.034284693</v>
      </c>
      <c r="T22" s="208">
        <v>7.9284893539999999</v>
      </c>
      <c r="U22" s="208">
        <v>8.3731394160000008</v>
      </c>
      <c r="V22" s="208">
        <v>8.2454180479999994</v>
      </c>
      <c r="W22" s="208">
        <v>7.85106006</v>
      </c>
      <c r="X22" s="208">
        <v>6.2500943619999996</v>
      </c>
      <c r="Y22" s="208">
        <v>5.9737960709999998</v>
      </c>
      <c r="Z22" s="208">
        <v>6.0160884899999996</v>
      </c>
      <c r="AA22" s="208">
        <v>6.0700997179999998</v>
      </c>
      <c r="AB22" s="208">
        <v>5.8860616349999999</v>
      </c>
      <c r="AC22" s="208">
        <v>5.9393170030000002</v>
      </c>
      <c r="AD22" s="208">
        <v>5.9695349200000001</v>
      </c>
      <c r="AE22" s="208">
        <v>6.9677807209999996</v>
      </c>
      <c r="AF22" s="208">
        <v>7.6779133899999996</v>
      </c>
      <c r="AG22" s="208">
        <v>8.4551221610000002</v>
      </c>
      <c r="AH22" s="208">
        <v>8.0878763429999996</v>
      </c>
      <c r="AI22" s="208">
        <v>8.0989310309999993</v>
      </c>
      <c r="AJ22" s="208">
        <v>6.4092841439999999</v>
      </c>
      <c r="AK22" s="208">
        <v>6.7777621950000002</v>
      </c>
      <c r="AL22" s="208">
        <v>6.4835216200000003</v>
      </c>
      <c r="AM22" s="208">
        <v>6.0269937459999996</v>
      </c>
      <c r="AN22" s="208">
        <v>6.3080829090000003</v>
      </c>
      <c r="AO22" s="208">
        <v>6.7403121199999996</v>
      </c>
      <c r="AP22" s="208">
        <v>7.1388593760000001</v>
      </c>
      <c r="AQ22" s="208">
        <v>7.7790765220000004</v>
      </c>
      <c r="AR22" s="208">
        <v>8.9445951039999994</v>
      </c>
      <c r="AS22" s="208">
        <v>9.6379682800000008</v>
      </c>
      <c r="AT22" s="208">
        <v>10.035316630000001</v>
      </c>
      <c r="AU22" s="208">
        <v>10.122137710000001</v>
      </c>
      <c r="AV22" s="208">
        <v>10.26715862</v>
      </c>
      <c r="AW22" s="208">
        <v>10.485590159999999</v>
      </c>
      <c r="AX22" s="208">
        <v>9.9594550169999998</v>
      </c>
      <c r="AY22" s="208">
        <v>10.4260777</v>
      </c>
      <c r="AZ22" s="208">
        <v>10.04241446</v>
      </c>
      <c r="BA22" s="208">
        <v>10.21097717</v>
      </c>
      <c r="BB22" s="208">
        <v>10.07475</v>
      </c>
      <c r="BC22" s="208">
        <v>10.97174</v>
      </c>
      <c r="BD22" s="324">
        <v>12.754899999999999</v>
      </c>
      <c r="BE22" s="324">
        <v>13.721579999999999</v>
      </c>
      <c r="BF22" s="324">
        <v>14.1342</v>
      </c>
      <c r="BG22" s="324">
        <v>13.805440000000001</v>
      </c>
      <c r="BH22" s="324">
        <v>12.755269999999999</v>
      </c>
      <c r="BI22" s="324">
        <v>12.531639999999999</v>
      </c>
      <c r="BJ22" s="324">
        <v>12.389379999999999</v>
      </c>
      <c r="BK22" s="324">
        <v>12.374919999999999</v>
      </c>
      <c r="BL22" s="324">
        <v>12.39584</v>
      </c>
      <c r="BM22" s="324">
        <v>12.174620000000001</v>
      </c>
      <c r="BN22" s="324">
        <v>11.34707</v>
      </c>
      <c r="BO22" s="324">
        <v>10.688599999999999</v>
      </c>
      <c r="BP22" s="324">
        <v>11.063140000000001</v>
      </c>
      <c r="BQ22" s="324">
        <v>10.98503</v>
      </c>
      <c r="BR22" s="324">
        <v>10.66639</v>
      </c>
      <c r="BS22" s="324">
        <v>9.8575979999999994</v>
      </c>
      <c r="BT22" s="324">
        <v>8.5173690000000004</v>
      </c>
      <c r="BU22" s="324">
        <v>8.1313929999999992</v>
      </c>
      <c r="BV22" s="324">
        <v>7.8989310000000001</v>
      </c>
    </row>
    <row r="23" spans="1:74" ht="11.15" customHeight="1" x14ac:dyDescent="0.25">
      <c r="A23" s="84" t="s">
        <v>659</v>
      </c>
      <c r="B23" s="186" t="s">
        <v>435</v>
      </c>
      <c r="C23" s="208">
        <v>8.1896396080000002</v>
      </c>
      <c r="D23" s="208">
        <v>9.0385099439999994</v>
      </c>
      <c r="E23" s="208">
        <v>8.0734271839999998</v>
      </c>
      <c r="F23" s="208">
        <v>8.8687480930000007</v>
      </c>
      <c r="G23" s="208">
        <v>9.5226199820000001</v>
      </c>
      <c r="H23" s="208">
        <v>9.8916960070000002</v>
      </c>
      <c r="I23" s="208">
        <v>9.8750577259999996</v>
      </c>
      <c r="J23" s="208">
        <v>9.6770553180000007</v>
      </c>
      <c r="K23" s="208">
        <v>9.8207314669999999</v>
      </c>
      <c r="L23" s="208">
        <v>9.0516251899999993</v>
      </c>
      <c r="M23" s="208">
        <v>8.6025703379999996</v>
      </c>
      <c r="N23" s="208">
        <v>8.7264293350000006</v>
      </c>
      <c r="O23" s="208">
        <v>8.9692545859999999</v>
      </c>
      <c r="P23" s="208">
        <v>9.0104583149999993</v>
      </c>
      <c r="Q23" s="208">
        <v>8.3710570870000005</v>
      </c>
      <c r="R23" s="208">
        <v>9.3350315189999993</v>
      </c>
      <c r="S23" s="208">
        <v>9.4455556900000008</v>
      </c>
      <c r="T23" s="208">
        <v>9.8124343609999993</v>
      </c>
      <c r="U23" s="208">
        <v>10.318722709999999</v>
      </c>
      <c r="V23" s="208">
        <v>9.5094948779999999</v>
      </c>
      <c r="W23" s="208">
        <v>9.509953737</v>
      </c>
      <c r="X23" s="208">
        <v>9.3429174879999994</v>
      </c>
      <c r="Y23" s="208">
        <v>8.2306538650000007</v>
      </c>
      <c r="Z23" s="208">
        <v>8.9650865849999999</v>
      </c>
      <c r="AA23" s="208">
        <v>8.6158533970000004</v>
      </c>
      <c r="AB23" s="208">
        <v>8.2070577</v>
      </c>
      <c r="AC23" s="208">
        <v>8.7764204699999997</v>
      </c>
      <c r="AD23" s="208">
        <v>9.0967061460000007</v>
      </c>
      <c r="AE23" s="208">
        <v>9.2222744080000005</v>
      </c>
      <c r="AF23" s="208">
        <v>9.381133449</v>
      </c>
      <c r="AG23" s="208">
        <v>9.773285607</v>
      </c>
      <c r="AH23" s="208">
        <v>9.3985576060000007</v>
      </c>
      <c r="AI23" s="208">
        <v>9.4466095620000008</v>
      </c>
      <c r="AJ23" s="208">
        <v>9.5976824119999993</v>
      </c>
      <c r="AK23" s="208">
        <v>9.3956708330000005</v>
      </c>
      <c r="AL23" s="208">
        <v>8.3004743679999997</v>
      </c>
      <c r="AM23" s="208">
        <v>8.443912117</v>
      </c>
      <c r="AN23" s="208">
        <v>8.4921684580000001</v>
      </c>
      <c r="AO23" s="208">
        <v>9.3845037950000005</v>
      </c>
      <c r="AP23" s="208">
        <v>9.3652228449999999</v>
      </c>
      <c r="AQ23" s="208">
        <v>9.9761972579999991</v>
      </c>
      <c r="AR23" s="208">
        <v>10.48139093</v>
      </c>
      <c r="AS23" s="208">
        <v>10.30315238</v>
      </c>
      <c r="AT23" s="208">
        <v>10.24630638</v>
      </c>
      <c r="AU23" s="208">
        <v>10.554926460000001</v>
      </c>
      <c r="AV23" s="208">
        <v>10.88201317</v>
      </c>
      <c r="AW23" s="208">
        <v>10.69790716</v>
      </c>
      <c r="AX23" s="208">
        <v>11.50882651</v>
      </c>
      <c r="AY23" s="208">
        <v>9.8361288289999997</v>
      </c>
      <c r="AZ23" s="208">
        <v>11.062109769999999</v>
      </c>
      <c r="BA23" s="208">
        <v>11.071530900000001</v>
      </c>
      <c r="BB23" s="208">
        <v>11.43019</v>
      </c>
      <c r="BC23" s="208">
        <v>12.45467</v>
      </c>
      <c r="BD23" s="324">
        <v>13.536960000000001</v>
      </c>
      <c r="BE23" s="324">
        <v>14.151120000000001</v>
      </c>
      <c r="BF23" s="324">
        <v>14.482250000000001</v>
      </c>
      <c r="BG23" s="324">
        <v>14.75117</v>
      </c>
      <c r="BH23" s="324">
        <v>14.378220000000001</v>
      </c>
      <c r="BI23" s="324">
        <v>14.10094</v>
      </c>
      <c r="BJ23" s="324">
        <v>13.90396</v>
      </c>
      <c r="BK23" s="324">
        <v>13.92597</v>
      </c>
      <c r="BL23" s="324">
        <v>13.894970000000001</v>
      </c>
      <c r="BM23" s="324">
        <v>13.647410000000001</v>
      </c>
      <c r="BN23" s="324">
        <v>13.414110000000001</v>
      </c>
      <c r="BO23" s="324">
        <v>12.969939999999999</v>
      </c>
      <c r="BP23" s="324">
        <v>12.586779999999999</v>
      </c>
      <c r="BQ23" s="324">
        <v>12.068379999999999</v>
      </c>
      <c r="BR23" s="324">
        <v>11.589600000000001</v>
      </c>
      <c r="BS23" s="324">
        <v>11.30692</v>
      </c>
      <c r="BT23" s="324">
        <v>10.59149</v>
      </c>
      <c r="BU23" s="324">
        <v>10.101520000000001</v>
      </c>
      <c r="BV23" s="324">
        <v>9.7932640000000006</v>
      </c>
    </row>
    <row r="24" spans="1:74" ht="11.15" customHeight="1" x14ac:dyDescent="0.25">
      <c r="A24" s="84" t="s">
        <v>660</v>
      </c>
      <c r="B24" s="186" t="s">
        <v>436</v>
      </c>
      <c r="C24" s="208">
        <v>8.4273835080000001</v>
      </c>
      <c r="D24" s="208">
        <v>8.7832078879999997</v>
      </c>
      <c r="E24" s="208">
        <v>8.9241448099999996</v>
      </c>
      <c r="F24" s="208">
        <v>8.7216357589999998</v>
      </c>
      <c r="G24" s="208">
        <v>9.7147233550000003</v>
      </c>
      <c r="H24" s="208">
        <v>10.471555739999999</v>
      </c>
      <c r="I24" s="208">
        <v>10.76986241</v>
      </c>
      <c r="J24" s="208">
        <v>10.77569911</v>
      </c>
      <c r="K24" s="208">
        <v>10.20431992</v>
      </c>
      <c r="L24" s="208">
        <v>9.6619295869999995</v>
      </c>
      <c r="M24" s="208">
        <v>8.6535219730000001</v>
      </c>
      <c r="N24" s="208">
        <v>8.7396534330000009</v>
      </c>
      <c r="O24" s="208">
        <v>8.7889179479999999</v>
      </c>
      <c r="P24" s="208">
        <v>8.6511816980000003</v>
      </c>
      <c r="Q24" s="208">
        <v>8.3573090059999995</v>
      </c>
      <c r="R24" s="208">
        <v>9.1630813179999997</v>
      </c>
      <c r="S24" s="208">
        <v>10.187327310000001</v>
      </c>
      <c r="T24" s="208">
        <v>10.347916270000001</v>
      </c>
      <c r="U24" s="208">
        <v>10.039520250000001</v>
      </c>
      <c r="V24" s="208">
        <v>10.14862814</v>
      </c>
      <c r="W24" s="208">
        <v>10.16848514</v>
      </c>
      <c r="X24" s="208">
        <v>9.7493809890000005</v>
      </c>
      <c r="Y24" s="208">
        <v>7.9334041229999999</v>
      </c>
      <c r="Z24" s="208">
        <v>8.4425170460000007</v>
      </c>
      <c r="AA24" s="208">
        <v>8.5393907969999994</v>
      </c>
      <c r="AB24" s="208">
        <v>8.1228863479999998</v>
      </c>
      <c r="AC24" s="208">
        <v>8.4172391090000005</v>
      </c>
      <c r="AD24" s="208">
        <v>8.6864697080000006</v>
      </c>
      <c r="AE24" s="208">
        <v>9.5699089789999991</v>
      </c>
      <c r="AF24" s="208">
        <v>9.6034040330000003</v>
      </c>
      <c r="AG24" s="208">
        <v>10.03592886</v>
      </c>
      <c r="AH24" s="208">
        <v>10.33311183</v>
      </c>
      <c r="AI24" s="208">
        <v>10.30860983</v>
      </c>
      <c r="AJ24" s="208">
        <v>9.4730954779999994</v>
      </c>
      <c r="AK24" s="208">
        <v>9.3309550290000001</v>
      </c>
      <c r="AL24" s="208">
        <v>8.0567080359999999</v>
      </c>
      <c r="AM24" s="208">
        <v>8.6377069510000002</v>
      </c>
      <c r="AN24" s="208">
        <v>7.870382921</v>
      </c>
      <c r="AO24" s="208">
        <v>8.6423024050000006</v>
      </c>
      <c r="AP24" s="208">
        <v>9.3706967030000001</v>
      </c>
      <c r="AQ24" s="208">
        <v>10.10184729</v>
      </c>
      <c r="AR24" s="208">
        <v>10.593991040000001</v>
      </c>
      <c r="AS24" s="208">
        <v>11.217472900000001</v>
      </c>
      <c r="AT24" s="208">
        <v>12.56644919</v>
      </c>
      <c r="AU24" s="208">
        <v>12.07029457</v>
      </c>
      <c r="AV24" s="208">
        <v>12.110810499999999</v>
      </c>
      <c r="AW24" s="208">
        <v>11.22394164</v>
      </c>
      <c r="AX24" s="208">
        <v>12.18684951</v>
      </c>
      <c r="AY24" s="208">
        <v>10.45431059</v>
      </c>
      <c r="AZ24" s="208">
        <v>10.24679177</v>
      </c>
      <c r="BA24" s="208">
        <v>11.096588430000001</v>
      </c>
      <c r="BB24" s="208">
        <v>11.47081</v>
      </c>
      <c r="BC24" s="208">
        <v>12.34117</v>
      </c>
      <c r="BD24" s="324">
        <v>13.254250000000001</v>
      </c>
      <c r="BE24" s="324">
        <v>14.039569999999999</v>
      </c>
      <c r="BF24" s="324">
        <v>14.60135</v>
      </c>
      <c r="BG24" s="324">
        <v>14.731590000000001</v>
      </c>
      <c r="BH24" s="324">
        <v>14.6469</v>
      </c>
      <c r="BI24" s="324">
        <v>14.231070000000001</v>
      </c>
      <c r="BJ24" s="324">
        <v>13.77149</v>
      </c>
      <c r="BK24" s="324">
        <v>13.649710000000001</v>
      </c>
      <c r="BL24" s="324">
        <v>13.75746</v>
      </c>
      <c r="BM24" s="324">
        <v>13.73319</v>
      </c>
      <c r="BN24" s="324">
        <v>13.67478</v>
      </c>
      <c r="BO24" s="324">
        <v>13.308439999999999</v>
      </c>
      <c r="BP24" s="324">
        <v>12.823880000000001</v>
      </c>
      <c r="BQ24" s="324">
        <v>12.44519</v>
      </c>
      <c r="BR24" s="324">
        <v>12.116580000000001</v>
      </c>
      <c r="BS24" s="324">
        <v>11.57701</v>
      </c>
      <c r="BT24" s="324">
        <v>11.019270000000001</v>
      </c>
      <c r="BU24" s="324">
        <v>10.28026</v>
      </c>
      <c r="BV24" s="324">
        <v>9.6068979999999993</v>
      </c>
    </row>
    <row r="25" spans="1:74" ht="11.15" customHeight="1" x14ac:dyDescent="0.25">
      <c r="A25" s="84" t="s">
        <v>661</v>
      </c>
      <c r="B25" s="186" t="s">
        <v>437</v>
      </c>
      <c r="C25" s="208">
        <v>6.5109722320000003</v>
      </c>
      <c r="D25" s="208">
        <v>6.7310512290000002</v>
      </c>
      <c r="E25" s="208">
        <v>7.0530783770000003</v>
      </c>
      <c r="F25" s="208">
        <v>7.0939913529999998</v>
      </c>
      <c r="G25" s="208">
        <v>7.4507061239999999</v>
      </c>
      <c r="H25" s="208">
        <v>7.9491504400000004</v>
      </c>
      <c r="I25" s="208">
        <v>8.0443928620000005</v>
      </c>
      <c r="J25" s="208">
        <v>8.0249149679999991</v>
      </c>
      <c r="K25" s="208">
        <v>7.8694838689999997</v>
      </c>
      <c r="L25" s="208">
        <v>7.4118006980000004</v>
      </c>
      <c r="M25" s="208">
        <v>6.4992030270000001</v>
      </c>
      <c r="N25" s="208">
        <v>6.1842281640000003</v>
      </c>
      <c r="O25" s="208">
        <v>6.4084556069999996</v>
      </c>
      <c r="P25" s="208">
        <v>6.2548433980000002</v>
      </c>
      <c r="Q25" s="208">
        <v>6.200952751</v>
      </c>
      <c r="R25" s="208">
        <v>6.4745493339999998</v>
      </c>
      <c r="S25" s="208">
        <v>7.248956884</v>
      </c>
      <c r="T25" s="208">
        <v>7.364011906</v>
      </c>
      <c r="U25" s="208">
        <v>7.6522494200000004</v>
      </c>
      <c r="V25" s="208">
        <v>7.880171754</v>
      </c>
      <c r="W25" s="208">
        <v>8.060517097</v>
      </c>
      <c r="X25" s="208">
        <v>8.0672691499999996</v>
      </c>
      <c r="Y25" s="208">
        <v>6.4011837070000004</v>
      </c>
      <c r="Z25" s="208">
        <v>6.2843440859999999</v>
      </c>
      <c r="AA25" s="208">
        <v>6.1500894429999997</v>
      </c>
      <c r="AB25" s="208">
        <v>5.7932557229999997</v>
      </c>
      <c r="AC25" s="208">
        <v>6.1459988220000001</v>
      </c>
      <c r="AD25" s="208">
        <v>6.4371768979999997</v>
      </c>
      <c r="AE25" s="208">
        <v>7.3387547270000004</v>
      </c>
      <c r="AF25" s="208">
        <v>8.3953133490000003</v>
      </c>
      <c r="AG25" s="208">
        <v>7.7297076469999997</v>
      </c>
      <c r="AH25" s="208">
        <v>8.1756655009999992</v>
      </c>
      <c r="AI25" s="208">
        <v>8.510442244</v>
      </c>
      <c r="AJ25" s="208">
        <v>7.5980697700000004</v>
      </c>
      <c r="AK25" s="208">
        <v>7.888759726</v>
      </c>
      <c r="AL25" s="208">
        <v>7.1412639960000002</v>
      </c>
      <c r="AM25" s="208">
        <v>7.1009786129999997</v>
      </c>
      <c r="AN25" s="208">
        <v>6.6904484059999998</v>
      </c>
      <c r="AO25" s="208">
        <v>6.97314481</v>
      </c>
      <c r="AP25" s="208">
        <v>8.0359803040000006</v>
      </c>
      <c r="AQ25" s="208">
        <v>8.8488863660000003</v>
      </c>
      <c r="AR25" s="208">
        <v>9.1097289000000004</v>
      </c>
      <c r="AS25" s="208">
        <v>9.6700040210000004</v>
      </c>
      <c r="AT25" s="208">
        <v>10.344711119999999</v>
      </c>
      <c r="AU25" s="208">
        <v>10.43155945</v>
      </c>
      <c r="AV25" s="208">
        <v>11.18648207</v>
      </c>
      <c r="AW25" s="208">
        <v>10.87333059</v>
      </c>
      <c r="AX25" s="208">
        <v>10.69260937</v>
      </c>
      <c r="AY25" s="208">
        <v>9.789746998</v>
      </c>
      <c r="AZ25" s="208">
        <v>9.9008449489999997</v>
      </c>
      <c r="BA25" s="208">
        <v>10.34977314</v>
      </c>
      <c r="BB25" s="208">
        <v>10.10028</v>
      </c>
      <c r="BC25" s="208">
        <v>10.56251</v>
      </c>
      <c r="BD25" s="324">
        <v>11.389760000000001</v>
      </c>
      <c r="BE25" s="324">
        <v>12.22944</v>
      </c>
      <c r="BF25" s="324">
        <v>12.852959999999999</v>
      </c>
      <c r="BG25" s="324">
        <v>13.1235</v>
      </c>
      <c r="BH25" s="324">
        <v>13.255610000000001</v>
      </c>
      <c r="BI25" s="324">
        <v>12.81392</v>
      </c>
      <c r="BJ25" s="324">
        <v>12.353809999999999</v>
      </c>
      <c r="BK25" s="324">
        <v>12.1394</v>
      </c>
      <c r="BL25" s="324">
        <v>12.20237</v>
      </c>
      <c r="BM25" s="324">
        <v>12.346830000000001</v>
      </c>
      <c r="BN25" s="324">
        <v>12.05247</v>
      </c>
      <c r="BO25" s="324">
        <v>11.41534</v>
      </c>
      <c r="BP25" s="324">
        <v>10.67116</v>
      </c>
      <c r="BQ25" s="324">
        <v>10.2462</v>
      </c>
      <c r="BR25" s="324">
        <v>9.9611879999999999</v>
      </c>
      <c r="BS25" s="324">
        <v>9.5834220000000006</v>
      </c>
      <c r="BT25" s="324">
        <v>9.3025169999999999</v>
      </c>
      <c r="BU25" s="324">
        <v>8.6192869999999999</v>
      </c>
      <c r="BV25" s="324">
        <v>8.0234740000000002</v>
      </c>
    </row>
    <row r="26" spans="1:74" ht="11.15" customHeight="1" x14ac:dyDescent="0.25">
      <c r="A26" s="84" t="s">
        <v>662</v>
      </c>
      <c r="B26" s="186" t="s">
        <v>438</v>
      </c>
      <c r="C26" s="208">
        <v>6.9609356230000001</v>
      </c>
      <c r="D26" s="208">
        <v>6.9576021910000003</v>
      </c>
      <c r="E26" s="208">
        <v>7.1037485089999999</v>
      </c>
      <c r="F26" s="208">
        <v>7.0806907399999996</v>
      </c>
      <c r="G26" s="208">
        <v>7.799652547</v>
      </c>
      <c r="H26" s="208">
        <v>8.0172996609999991</v>
      </c>
      <c r="I26" s="208">
        <v>8.4722930810000001</v>
      </c>
      <c r="J26" s="208">
        <v>7.5580712190000003</v>
      </c>
      <c r="K26" s="208">
        <v>7.6892136600000001</v>
      </c>
      <c r="L26" s="208">
        <v>6.7688587790000003</v>
      </c>
      <c r="M26" s="208">
        <v>6.2929702949999999</v>
      </c>
      <c r="N26" s="208">
        <v>6.1575033880000003</v>
      </c>
      <c r="O26" s="208">
        <v>6.3265368769999997</v>
      </c>
      <c r="P26" s="208">
        <v>6.4024840320000003</v>
      </c>
      <c r="Q26" s="208">
        <v>6.4734455909999999</v>
      </c>
      <c r="R26" s="208">
        <v>6.516547246</v>
      </c>
      <c r="S26" s="208">
        <v>6.6873560330000004</v>
      </c>
      <c r="T26" s="208">
        <v>7.169357175</v>
      </c>
      <c r="U26" s="208">
        <v>7.2213817389999999</v>
      </c>
      <c r="V26" s="208">
        <v>7.3761474390000004</v>
      </c>
      <c r="W26" s="208">
        <v>7.3876157439999997</v>
      </c>
      <c r="X26" s="208">
        <v>6.4107552019999998</v>
      </c>
      <c r="Y26" s="208">
        <v>6.0783178400000004</v>
      </c>
      <c r="Z26" s="208">
        <v>6.0916593969999999</v>
      </c>
      <c r="AA26" s="208">
        <v>6.0679192129999997</v>
      </c>
      <c r="AB26" s="208">
        <v>6.0243459079999999</v>
      </c>
      <c r="AC26" s="208">
        <v>6.1239871600000004</v>
      </c>
      <c r="AD26" s="208">
        <v>6.2879424909999999</v>
      </c>
      <c r="AE26" s="208">
        <v>6.8479913090000002</v>
      </c>
      <c r="AF26" s="208">
        <v>7.2578577299999996</v>
      </c>
      <c r="AG26" s="208">
        <v>7.5263684819999996</v>
      </c>
      <c r="AH26" s="208">
        <v>7.5780471440000001</v>
      </c>
      <c r="AI26" s="208">
        <v>7.0866807490000001</v>
      </c>
      <c r="AJ26" s="208">
        <v>6.6267513559999998</v>
      </c>
      <c r="AK26" s="208">
        <v>6.362309432</v>
      </c>
      <c r="AL26" s="208">
        <v>6.2933734269999997</v>
      </c>
      <c r="AM26" s="208">
        <v>6.3464316629999997</v>
      </c>
      <c r="AN26" s="208">
        <v>6.4687686180000004</v>
      </c>
      <c r="AO26" s="208">
        <v>6.7194832870000001</v>
      </c>
      <c r="AP26" s="208">
        <v>7.3500643940000003</v>
      </c>
      <c r="AQ26" s="208">
        <v>7.9964727470000003</v>
      </c>
      <c r="AR26" s="208">
        <v>8.2708300099999992</v>
      </c>
      <c r="AS26" s="208">
        <v>8.9461124880000007</v>
      </c>
      <c r="AT26" s="208">
        <v>9.4555419710000006</v>
      </c>
      <c r="AU26" s="208">
        <v>9.3611047070000009</v>
      </c>
      <c r="AV26" s="208">
        <v>9.0224256969999992</v>
      </c>
      <c r="AW26" s="208">
        <v>9.0568039460000005</v>
      </c>
      <c r="AX26" s="208">
        <v>8.9837362069999998</v>
      </c>
      <c r="AY26" s="208">
        <v>8.7643237890000005</v>
      </c>
      <c r="AZ26" s="208">
        <v>8.789780124</v>
      </c>
      <c r="BA26" s="208">
        <v>8.9653022010000001</v>
      </c>
      <c r="BB26" s="208">
        <v>9.0107909999999993</v>
      </c>
      <c r="BC26" s="208">
        <v>9.3650559999999992</v>
      </c>
      <c r="BD26" s="324">
        <v>10.18788</v>
      </c>
      <c r="BE26" s="324">
        <v>11.01014</v>
      </c>
      <c r="BF26" s="324">
        <v>11.42676</v>
      </c>
      <c r="BG26" s="324">
        <v>11.63143</v>
      </c>
      <c r="BH26" s="324">
        <v>11.29504</v>
      </c>
      <c r="BI26" s="324">
        <v>10.969429999999999</v>
      </c>
      <c r="BJ26" s="324">
        <v>10.96805</v>
      </c>
      <c r="BK26" s="324">
        <v>11.054930000000001</v>
      </c>
      <c r="BL26" s="324">
        <v>11.30969</v>
      </c>
      <c r="BM26" s="324">
        <v>11.43666</v>
      </c>
      <c r="BN26" s="324">
        <v>11.351430000000001</v>
      </c>
      <c r="BO26" s="324">
        <v>11.170249999999999</v>
      </c>
      <c r="BP26" s="324">
        <v>11.228</v>
      </c>
      <c r="BQ26" s="324">
        <v>11.32766</v>
      </c>
      <c r="BR26" s="324">
        <v>11.100300000000001</v>
      </c>
      <c r="BS26" s="324">
        <v>10.742369999999999</v>
      </c>
      <c r="BT26" s="324">
        <v>9.923584</v>
      </c>
      <c r="BU26" s="324">
        <v>9.1868850000000002</v>
      </c>
      <c r="BV26" s="324">
        <v>8.835915</v>
      </c>
    </row>
    <row r="27" spans="1:74" ht="11.15" customHeight="1" x14ac:dyDescent="0.25">
      <c r="A27" s="84" t="s">
        <v>663</v>
      </c>
      <c r="B27" s="186" t="s">
        <v>439</v>
      </c>
      <c r="C27" s="208">
        <v>8.8226280900000003</v>
      </c>
      <c r="D27" s="208">
        <v>8.9553310980000003</v>
      </c>
      <c r="E27" s="208">
        <v>8.806901818</v>
      </c>
      <c r="F27" s="208">
        <v>8.6098163529999994</v>
      </c>
      <c r="G27" s="208">
        <v>8.5350408590000004</v>
      </c>
      <c r="H27" s="208">
        <v>8.4783965709999993</v>
      </c>
      <c r="I27" s="208">
        <v>9.1778928670000006</v>
      </c>
      <c r="J27" s="208">
        <v>9.0591103069999992</v>
      </c>
      <c r="K27" s="208">
        <v>8.9932663890000004</v>
      </c>
      <c r="L27" s="208">
        <v>8.2468311990000007</v>
      </c>
      <c r="M27" s="208">
        <v>8.4116935290000008</v>
      </c>
      <c r="N27" s="208">
        <v>9.0483670269999994</v>
      </c>
      <c r="O27" s="208">
        <v>9.1510728990000008</v>
      </c>
      <c r="P27" s="208">
        <v>8.7962258359999996</v>
      </c>
      <c r="Q27" s="208">
        <v>9.2490734620000001</v>
      </c>
      <c r="R27" s="208">
        <v>9.1751340690000003</v>
      </c>
      <c r="S27" s="208">
        <v>8.7251128659999999</v>
      </c>
      <c r="T27" s="208">
        <v>8.7964981210000008</v>
      </c>
      <c r="U27" s="208">
        <v>9.281496508</v>
      </c>
      <c r="V27" s="208">
        <v>8.9703456070000005</v>
      </c>
      <c r="W27" s="208">
        <v>9.1067169620000001</v>
      </c>
      <c r="X27" s="208">
        <v>8.5731120789999995</v>
      </c>
      <c r="Y27" s="208">
        <v>8.8087070270000005</v>
      </c>
      <c r="Z27" s="208">
        <v>9.423950949</v>
      </c>
      <c r="AA27" s="208">
        <v>9.7099200270000008</v>
      </c>
      <c r="AB27" s="208">
        <v>9.4404911479999996</v>
      </c>
      <c r="AC27" s="208">
        <v>9.2416758360000006</v>
      </c>
      <c r="AD27" s="208">
        <v>9.3416889790000006</v>
      </c>
      <c r="AE27" s="208">
        <v>9.5315802390000002</v>
      </c>
      <c r="AF27" s="208">
        <v>9.2328821179999991</v>
      </c>
      <c r="AG27" s="208">
        <v>9.5160205139999992</v>
      </c>
      <c r="AH27" s="208">
        <v>9.4639407650000003</v>
      </c>
      <c r="AI27" s="208">
        <v>9.5722736929999996</v>
      </c>
      <c r="AJ27" s="208">
        <v>9.1561624219999995</v>
      </c>
      <c r="AK27" s="208">
        <v>9.5507425149999996</v>
      </c>
      <c r="AL27" s="208">
        <v>9.9687782289999998</v>
      </c>
      <c r="AM27" s="208">
        <v>10.632248450000001</v>
      </c>
      <c r="AN27" s="208">
        <v>10.12461899</v>
      </c>
      <c r="AO27" s="208">
        <v>10.632634700000001</v>
      </c>
      <c r="AP27" s="208">
        <v>10.07129997</v>
      </c>
      <c r="AQ27" s="208">
        <v>10.12736836</v>
      </c>
      <c r="AR27" s="208">
        <v>10.881001810000001</v>
      </c>
      <c r="AS27" s="208">
        <v>11.446627360000001</v>
      </c>
      <c r="AT27" s="208">
        <v>11.42245537</v>
      </c>
      <c r="AU27" s="208">
        <v>11.11237624</v>
      </c>
      <c r="AV27" s="208">
        <v>11.323959779999999</v>
      </c>
      <c r="AW27" s="208">
        <v>12.037444430000001</v>
      </c>
      <c r="AX27" s="208">
        <v>12.609700350000001</v>
      </c>
      <c r="AY27" s="208">
        <v>12.70286705</v>
      </c>
      <c r="AZ27" s="208">
        <v>12.72673799</v>
      </c>
      <c r="BA27" s="208">
        <v>12.816286760000001</v>
      </c>
      <c r="BB27" s="208">
        <v>12.22517</v>
      </c>
      <c r="BC27" s="208">
        <v>12.186059999999999</v>
      </c>
      <c r="BD27" s="324">
        <v>13.176399999999999</v>
      </c>
      <c r="BE27" s="324">
        <v>13.62241</v>
      </c>
      <c r="BF27" s="324">
        <v>14.026820000000001</v>
      </c>
      <c r="BG27" s="324">
        <v>13.96823</v>
      </c>
      <c r="BH27" s="324">
        <v>13.917149999999999</v>
      </c>
      <c r="BI27" s="324">
        <v>13.92708</v>
      </c>
      <c r="BJ27" s="324">
        <v>14.35144</v>
      </c>
      <c r="BK27" s="324">
        <v>14.109120000000001</v>
      </c>
      <c r="BL27" s="324">
        <v>14.025230000000001</v>
      </c>
      <c r="BM27" s="324">
        <v>13.93901</v>
      </c>
      <c r="BN27" s="324">
        <v>13.19828</v>
      </c>
      <c r="BO27" s="324">
        <v>12.568339999999999</v>
      </c>
      <c r="BP27" s="324">
        <v>12.31832</v>
      </c>
      <c r="BQ27" s="324">
        <v>11.94815</v>
      </c>
      <c r="BR27" s="324">
        <v>11.665979999999999</v>
      </c>
      <c r="BS27" s="324">
        <v>11.03195</v>
      </c>
      <c r="BT27" s="324">
        <v>10.523020000000001</v>
      </c>
      <c r="BU27" s="324">
        <v>10.072520000000001</v>
      </c>
      <c r="BV27" s="324">
        <v>10.21359</v>
      </c>
    </row>
    <row r="28" spans="1:74" ht="11.15" customHeight="1" x14ac:dyDescent="0.25">
      <c r="A28" s="84" t="s">
        <v>664</v>
      </c>
      <c r="B28" s="186" t="s">
        <v>413</v>
      </c>
      <c r="C28" s="208">
        <v>7.4</v>
      </c>
      <c r="D28" s="208">
        <v>7.74</v>
      </c>
      <c r="E28" s="208">
        <v>7.71</v>
      </c>
      <c r="F28" s="208">
        <v>7.65</v>
      </c>
      <c r="G28" s="208">
        <v>8.34</v>
      </c>
      <c r="H28" s="208">
        <v>8.58</v>
      </c>
      <c r="I28" s="208">
        <v>8.84</v>
      </c>
      <c r="J28" s="208">
        <v>8.69</v>
      </c>
      <c r="K28" s="208">
        <v>8.57</v>
      </c>
      <c r="L28" s="208">
        <v>7.69</v>
      </c>
      <c r="M28" s="208">
        <v>7.34</v>
      </c>
      <c r="N28" s="208">
        <v>7.7</v>
      </c>
      <c r="O28" s="208">
        <v>7.67</v>
      </c>
      <c r="P28" s="208">
        <v>7.54</v>
      </c>
      <c r="Q28" s="208">
        <v>7.4</v>
      </c>
      <c r="R28" s="208">
        <v>7.72</v>
      </c>
      <c r="S28" s="208">
        <v>8.06</v>
      </c>
      <c r="T28" s="208">
        <v>8.2899999999999991</v>
      </c>
      <c r="U28" s="208">
        <v>8.4700000000000006</v>
      </c>
      <c r="V28" s="208">
        <v>8.41</v>
      </c>
      <c r="W28" s="208">
        <v>8.34</v>
      </c>
      <c r="X28" s="208">
        <v>7.63</v>
      </c>
      <c r="Y28" s="208">
        <v>6.98</v>
      </c>
      <c r="Z28" s="208">
        <v>7.19</v>
      </c>
      <c r="AA28" s="208">
        <v>7.24</v>
      </c>
      <c r="AB28" s="208">
        <v>7.03</v>
      </c>
      <c r="AC28" s="208">
        <v>7.29</v>
      </c>
      <c r="AD28" s="208">
        <v>7.24</v>
      </c>
      <c r="AE28" s="208">
        <v>7.73</v>
      </c>
      <c r="AF28" s="208">
        <v>8.24</v>
      </c>
      <c r="AG28" s="208">
        <v>8.49</v>
      </c>
      <c r="AH28" s="208">
        <v>8.48</v>
      </c>
      <c r="AI28" s="208">
        <v>8.4499999999999993</v>
      </c>
      <c r="AJ28" s="208">
        <v>7.59</v>
      </c>
      <c r="AK28" s="208">
        <v>7.64</v>
      </c>
      <c r="AL28" s="208">
        <v>7.39</v>
      </c>
      <c r="AM28" s="208">
        <v>7.41</v>
      </c>
      <c r="AN28" s="208">
        <v>7.35</v>
      </c>
      <c r="AO28" s="208">
        <v>7.99</v>
      </c>
      <c r="AP28" s="208">
        <v>8.4</v>
      </c>
      <c r="AQ28" s="208">
        <v>8.9600000000000009</v>
      </c>
      <c r="AR28" s="208">
        <v>9.57</v>
      </c>
      <c r="AS28" s="208">
        <v>9.89</v>
      </c>
      <c r="AT28" s="208">
        <v>10.19</v>
      </c>
      <c r="AU28" s="208">
        <v>10.27</v>
      </c>
      <c r="AV28" s="208">
        <v>10.45</v>
      </c>
      <c r="AW28" s="208">
        <v>10.1</v>
      </c>
      <c r="AX28" s="208">
        <v>10.34</v>
      </c>
      <c r="AY28" s="208">
        <v>9.76</v>
      </c>
      <c r="AZ28" s="208">
        <v>10.039999999999999</v>
      </c>
      <c r="BA28" s="208">
        <v>10.25</v>
      </c>
      <c r="BB28" s="208">
        <v>10.223140000000001</v>
      </c>
      <c r="BC28" s="208">
        <v>11.034689999999999</v>
      </c>
      <c r="BD28" s="324">
        <v>12.03209</v>
      </c>
      <c r="BE28" s="324">
        <v>12.637729999999999</v>
      </c>
      <c r="BF28" s="324">
        <v>13.05955</v>
      </c>
      <c r="BG28" s="324">
        <v>13.174200000000001</v>
      </c>
      <c r="BH28" s="324">
        <v>12.87923</v>
      </c>
      <c r="BI28" s="324">
        <v>12.75643</v>
      </c>
      <c r="BJ28" s="324">
        <v>12.798679999999999</v>
      </c>
      <c r="BK28" s="324">
        <v>12.801119999999999</v>
      </c>
      <c r="BL28" s="324">
        <v>12.85496</v>
      </c>
      <c r="BM28" s="324">
        <v>12.85149</v>
      </c>
      <c r="BN28" s="324">
        <v>12.361499999999999</v>
      </c>
      <c r="BO28" s="324">
        <v>11.9305</v>
      </c>
      <c r="BP28" s="324">
        <v>11.602370000000001</v>
      </c>
      <c r="BQ28" s="324">
        <v>11.17998</v>
      </c>
      <c r="BR28" s="324">
        <v>10.79421</v>
      </c>
      <c r="BS28" s="324">
        <v>10.30725</v>
      </c>
      <c r="BT28" s="324">
        <v>9.5401629999999997</v>
      </c>
      <c r="BU28" s="324">
        <v>9.1098389999999991</v>
      </c>
      <c r="BV28" s="324">
        <v>8.9385019999999997</v>
      </c>
    </row>
    <row r="29" spans="1:74" ht="11.15" customHeight="1" x14ac:dyDescent="0.25">
      <c r="A29" s="84"/>
      <c r="B29" s="88" t="s">
        <v>1009</v>
      </c>
      <c r="C29" s="225"/>
      <c r="D29" s="225"/>
      <c r="E29" s="225"/>
      <c r="F29" s="225"/>
      <c r="G29" s="225"/>
      <c r="H29" s="225"/>
      <c r="I29" s="225"/>
      <c r="J29" s="225"/>
      <c r="K29" s="225"/>
      <c r="L29" s="225"/>
      <c r="M29" s="225"/>
      <c r="N29" s="225"/>
      <c r="O29" s="225"/>
      <c r="P29" s="225"/>
      <c r="Q29" s="225"/>
      <c r="R29" s="225"/>
      <c r="S29" s="225"/>
      <c r="T29" s="225"/>
      <c r="U29" s="225"/>
      <c r="V29" s="225"/>
      <c r="W29" s="225"/>
      <c r="X29" s="225"/>
      <c r="Y29" s="225"/>
      <c r="Z29" s="225"/>
      <c r="AA29" s="225"/>
      <c r="AB29" s="225"/>
      <c r="AC29" s="225"/>
      <c r="AD29" s="225"/>
      <c r="AE29" s="225"/>
      <c r="AF29" s="225"/>
      <c r="AG29" s="225"/>
      <c r="AH29" s="225"/>
      <c r="AI29" s="225"/>
      <c r="AJ29" s="225"/>
      <c r="AK29" s="225"/>
      <c r="AL29" s="225"/>
      <c r="AM29" s="225"/>
      <c r="AN29" s="225"/>
      <c r="AO29" s="225"/>
      <c r="AP29" s="225"/>
      <c r="AQ29" s="225"/>
      <c r="AR29" s="225"/>
      <c r="AS29" s="225"/>
      <c r="AT29" s="225"/>
      <c r="AU29" s="225"/>
      <c r="AV29" s="225"/>
      <c r="AW29" s="225"/>
      <c r="AX29" s="225"/>
      <c r="AY29" s="225"/>
      <c r="AZ29" s="225"/>
      <c r="BA29" s="225"/>
      <c r="BB29" s="225"/>
      <c r="BC29" s="225"/>
      <c r="BD29" s="353"/>
      <c r="BE29" s="353"/>
      <c r="BF29" s="353"/>
      <c r="BG29" s="353"/>
      <c r="BH29" s="353"/>
      <c r="BI29" s="353"/>
      <c r="BJ29" s="353"/>
      <c r="BK29" s="353"/>
      <c r="BL29" s="353"/>
      <c r="BM29" s="353"/>
      <c r="BN29" s="353"/>
      <c r="BO29" s="353"/>
      <c r="BP29" s="353"/>
      <c r="BQ29" s="353"/>
      <c r="BR29" s="353"/>
      <c r="BS29" s="353"/>
      <c r="BT29" s="353"/>
      <c r="BU29" s="353"/>
      <c r="BV29" s="353"/>
    </row>
    <row r="30" spans="1:74" ht="11.15" customHeight="1" x14ac:dyDescent="0.25">
      <c r="A30" s="84" t="s">
        <v>665</v>
      </c>
      <c r="B30" s="186" t="s">
        <v>432</v>
      </c>
      <c r="C30" s="253">
        <v>8.5533484830000006</v>
      </c>
      <c r="D30" s="253">
        <v>9.1655362319999991</v>
      </c>
      <c r="E30" s="253">
        <v>9.5354845170000004</v>
      </c>
      <c r="F30" s="253">
        <v>10.016747779999999</v>
      </c>
      <c r="G30" s="253">
        <v>8.4288619409999992</v>
      </c>
      <c r="H30" s="253">
        <v>6.9336793930000002</v>
      </c>
      <c r="I30" s="253">
        <v>6.6919032639999996</v>
      </c>
      <c r="J30" s="253">
        <v>6.6491853350000003</v>
      </c>
      <c r="K30" s="253">
        <v>6.263146968</v>
      </c>
      <c r="L30" s="253">
        <v>6.4324183540000002</v>
      </c>
      <c r="M30" s="253">
        <v>7.7010730409999999</v>
      </c>
      <c r="N30" s="253">
        <v>9.1837783949999992</v>
      </c>
      <c r="O30" s="253">
        <v>9.1476215239999998</v>
      </c>
      <c r="P30" s="253">
        <v>9.1642470110000005</v>
      </c>
      <c r="Q30" s="253">
        <v>9.436097599</v>
      </c>
      <c r="R30" s="253">
        <v>9.0634835119999995</v>
      </c>
      <c r="S30" s="253">
        <v>8.0681816570000002</v>
      </c>
      <c r="T30" s="253">
        <v>7.5745297699999998</v>
      </c>
      <c r="U30" s="253">
        <v>6.963609849</v>
      </c>
      <c r="V30" s="253">
        <v>7.4403484889999998</v>
      </c>
      <c r="W30" s="253">
        <v>6.5068480710000003</v>
      </c>
      <c r="X30" s="253">
        <v>6.3416938859999998</v>
      </c>
      <c r="Y30" s="253">
        <v>7.1993561530000001</v>
      </c>
      <c r="Z30" s="253">
        <v>8.0358046779999999</v>
      </c>
      <c r="AA30" s="253">
        <v>8.1073706300000001</v>
      </c>
      <c r="AB30" s="253">
        <v>8.3994117989999992</v>
      </c>
      <c r="AC30" s="253">
        <v>8.0250828910000003</v>
      </c>
      <c r="AD30" s="253">
        <v>8.1780145639999997</v>
      </c>
      <c r="AE30" s="253">
        <v>6.9404212159999998</v>
      </c>
      <c r="AF30" s="253">
        <v>6.7155259450000004</v>
      </c>
      <c r="AG30" s="253">
        <v>6.048493423</v>
      </c>
      <c r="AH30" s="253">
        <v>5.7672859949999999</v>
      </c>
      <c r="AI30" s="253">
        <v>6.7859408549999998</v>
      </c>
      <c r="AJ30" s="253">
        <v>6.3757098079999999</v>
      </c>
      <c r="AK30" s="253">
        <v>7.5746225650000003</v>
      </c>
      <c r="AL30" s="253">
        <v>8.5034629810000002</v>
      </c>
      <c r="AM30" s="253">
        <v>8.5473233040000007</v>
      </c>
      <c r="AN30" s="253">
        <v>8.6248000939999994</v>
      </c>
      <c r="AO30" s="253">
        <v>8.5874040429999994</v>
      </c>
      <c r="AP30" s="253">
        <v>9.2183986410000003</v>
      </c>
      <c r="AQ30" s="253">
        <v>7.3822442329999998</v>
      </c>
      <c r="AR30" s="253">
        <v>7.2204619289999998</v>
      </c>
      <c r="AS30" s="253">
        <v>7.6943545780000004</v>
      </c>
      <c r="AT30" s="253">
        <v>7.806865395</v>
      </c>
      <c r="AU30" s="253">
        <v>8.0407622320000005</v>
      </c>
      <c r="AV30" s="253">
        <v>9.7125666400000004</v>
      </c>
      <c r="AW30" s="253">
        <v>9.6348952560000001</v>
      </c>
      <c r="AX30" s="253">
        <v>10.62208263</v>
      </c>
      <c r="AY30" s="253">
        <v>10.838725950000001</v>
      </c>
      <c r="AZ30" s="253">
        <v>11.158024210000001</v>
      </c>
      <c r="BA30" s="253">
        <v>11.30206737</v>
      </c>
      <c r="BB30" s="253">
        <v>11.06921</v>
      </c>
      <c r="BC30" s="253">
        <v>10.78702</v>
      </c>
      <c r="BD30" s="348">
        <v>10.793369999999999</v>
      </c>
      <c r="BE30" s="348">
        <v>11.340210000000001</v>
      </c>
      <c r="BF30" s="348">
        <v>11.711209999999999</v>
      </c>
      <c r="BG30" s="348">
        <v>11.94412</v>
      </c>
      <c r="BH30" s="348">
        <v>12.03595</v>
      </c>
      <c r="BI30" s="348">
        <v>13.20884</v>
      </c>
      <c r="BJ30" s="348">
        <v>14.04968</v>
      </c>
      <c r="BK30" s="348">
        <v>13.85422</v>
      </c>
      <c r="BL30" s="348">
        <v>13.82362</v>
      </c>
      <c r="BM30" s="348">
        <v>13.517429999999999</v>
      </c>
      <c r="BN30" s="348">
        <v>12.792059999999999</v>
      </c>
      <c r="BO30" s="348">
        <v>11.221550000000001</v>
      </c>
      <c r="BP30" s="348">
        <v>9.7049400000000006</v>
      </c>
      <c r="BQ30" s="348">
        <v>9.0815350000000006</v>
      </c>
      <c r="BR30" s="348">
        <v>8.6280730000000005</v>
      </c>
      <c r="BS30" s="348">
        <v>8.2967130000000004</v>
      </c>
      <c r="BT30" s="348">
        <v>8.0425319999999996</v>
      </c>
      <c r="BU30" s="348">
        <v>9.0107330000000001</v>
      </c>
      <c r="BV30" s="348">
        <v>9.7492000000000001</v>
      </c>
    </row>
    <row r="31" spans="1:74" ht="11.15" customHeight="1" x14ac:dyDescent="0.25">
      <c r="A31" s="84" t="s">
        <v>666</v>
      </c>
      <c r="B31" s="184" t="s">
        <v>465</v>
      </c>
      <c r="C31" s="253">
        <v>7.9996976530000001</v>
      </c>
      <c r="D31" s="253">
        <v>8.6365402039999992</v>
      </c>
      <c r="E31" s="253">
        <v>8.7142665239999992</v>
      </c>
      <c r="F31" s="253">
        <v>7.7343118410000002</v>
      </c>
      <c r="G31" s="253">
        <v>7.8042929750000001</v>
      </c>
      <c r="H31" s="253">
        <v>7.5932883029999996</v>
      </c>
      <c r="I31" s="253">
        <v>7.7940614369999999</v>
      </c>
      <c r="J31" s="253">
        <v>7.8897683619999999</v>
      </c>
      <c r="K31" s="253">
        <v>7.6537011619999999</v>
      </c>
      <c r="L31" s="253">
        <v>7.2342605799999999</v>
      </c>
      <c r="M31" s="253">
        <v>7.6251322620000002</v>
      </c>
      <c r="N31" s="253">
        <v>8.3821131859999998</v>
      </c>
      <c r="O31" s="253">
        <v>9.1977177250000004</v>
      </c>
      <c r="P31" s="253">
        <v>8.6666292469999995</v>
      </c>
      <c r="Q31" s="253">
        <v>8.2237422969999994</v>
      </c>
      <c r="R31" s="253">
        <v>7.8268392870000003</v>
      </c>
      <c r="S31" s="253">
        <v>7.2934131940000002</v>
      </c>
      <c r="T31" s="253">
        <v>6.9285627779999999</v>
      </c>
      <c r="U31" s="253">
        <v>7.1041812269999998</v>
      </c>
      <c r="V31" s="253">
        <v>6.3398464309999998</v>
      </c>
      <c r="W31" s="253">
        <v>6.4945278430000002</v>
      </c>
      <c r="X31" s="253">
        <v>7.0161503659999997</v>
      </c>
      <c r="Y31" s="253">
        <v>6.9045791379999999</v>
      </c>
      <c r="Z31" s="253">
        <v>7.3948052940000002</v>
      </c>
      <c r="AA31" s="253">
        <v>6.766684648</v>
      </c>
      <c r="AB31" s="253">
        <v>7.7677115839999997</v>
      </c>
      <c r="AC31" s="253">
        <v>7.8242594509999996</v>
      </c>
      <c r="AD31" s="253">
        <v>7.0879040169999996</v>
      </c>
      <c r="AE31" s="253">
        <v>6.734321402</v>
      </c>
      <c r="AF31" s="253">
        <v>6.4808426939999997</v>
      </c>
      <c r="AG31" s="253">
        <v>7.4289250469999999</v>
      </c>
      <c r="AH31" s="253">
        <v>6.8706215459999997</v>
      </c>
      <c r="AI31" s="253">
        <v>8.2387642900000007</v>
      </c>
      <c r="AJ31" s="253">
        <v>7.2194480680000002</v>
      </c>
      <c r="AK31" s="253">
        <v>7.6205447709999996</v>
      </c>
      <c r="AL31" s="253">
        <v>8.0766385399999994</v>
      </c>
      <c r="AM31" s="253">
        <v>7.7395140690000002</v>
      </c>
      <c r="AN31" s="253">
        <v>7.3281779560000002</v>
      </c>
      <c r="AO31" s="253">
        <v>7.9730166740000001</v>
      </c>
      <c r="AP31" s="253">
        <v>7.5082129120000003</v>
      </c>
      <c r="AQ31" s="253">
        <v>7.4377529180000002</v>
      </c>
      <c r="AR31" s="253">
        <v>7.0036476319999998</v>
      </c>
      <c r="AS31" s="253">
        <v>7.6167235949999998</v>
      </c>
      <c r="AT31" s="253">
        <v>7.7253921329999997</v>
      </c>
      <c r="AU31" s="253">
        <v>8.4122769480000006</v>
      </c>
      <c r="AV31" s="253">
        <v>9.9581776600000005</v>
      </c>
      <c r="AW31" s="253">
        <v>10.112919959999999</v>
      </c>
      <c r="AX31" s="253">
        <v>10.61881286</v>
      </c>
      <c r="AY31" s="253">
        <v>10.51837164</v>
      </c>
      <c r="AZ31" s="253">
        <v>10.22428337</v>
      </c>
      <c r="BA31" s="253">
        <v>9.6925447150000004</v>
      </c>
      <c r="BB31" s="253">
        <v>9.4928460000000001</v>
      </c>
      <c r="BC31" s="253">
        <v>10.225949999999999</v>
      </c>
      <c r="BD31" s="348">
        <v>11.134259999999999</v>
      </c>
      <c r="BE31" s="348">
        <v>11.80025</v>
      </c>
      <c r="BF31" s="348">
        <v>12.162559999999999</v>
      </c>
      <c r="BG31" s="348">
        <v>12.572190000000001</v>
      </c>
      <c r="BH31" s="348">
        <v>12.841699999999999</v>
      </c>
      <c r="BI31" s="348">
        <v>13.25938</v>
      </c>
      <c r="BJ31" s="348">
        <v>13.363910000000001</v>
      </c>
      <c r="BK31" s="348">
        <v>13.503970000000001</v>
      </c>
      <c r="BL31" s="348">
        <v>13.568949999999999</v>
      </c>
      <c r="BM31" s="348">
        <v>13.22114</v>
      </c>
      <c r="BN31" s="348">
        <v>11.829050000000001</v>
      </c>
      <c r="BO31" s="348">
        <v>10.710430000000001</v>
      </c>
      <c r="BP31" s="348">
        <v>9.8700840000000003</v>
      </c>
      <c r="BQ31" s="348">
        <v>9.2165149999999993</v>
      </c>
      <c r="BR31" s="348">
        <v>8.6594040000000003</v>
      </c>
      <c r="BS31" s="348">
        <v>8.4437580000000008</v>
      </c>
      <c r="BT31" s="348">
        <v>8.3180949999999996</v>
      </c>
      <c r="BU31" s="348">
        <v>8.5169829999999997</v>
      </c>
      <c r="BV31" s="348">
        <v>8.4918250000000004</v>
      </c>
    </row>
    <row r="32" spans="1:74" ht="11.15" customHeight="1" x14ac:dyDescent="0.25">
      <c r="A32" s="84" t="s">
        <v>667</v>
      </c>
      <c r="B32" s="186" t="s">
        <v>433</v>
      </c>
      <c r="C32" s="253">
        <v>5.6782751129999998</v>
      </c>
      <c r="D32" s="253">
        <v>6.0584974200000001</v>
      </c>
      <c r="E32" s="253">
        <v>5.479455561</v>
      </c>
      <c r="F32" s="253">
        <v>4.9825646729999997</v>
      </c>
      <c r="G32" s="253">
        <v>5.0365299349999999</v>
      </c>
      <c r="H32" s="253">
        <v>5.3917055520000003</v>
      </c>
      <c r="I32" s="253">
        <v>5.2669657289999998</v>
      </c>
      <c r="J32" s="253">
        <v>5.3767458850000001</v>
      </c>
      <c r="K32" s="253">
        <v>5.1075742499999999</v>
      </c>
      <c r="L32" s="253">
        <v>5.2344852560000001</v>
      </c>
      <c r="M32" s="253">
        <v>5.709217743</v>
      </c>
      <c r="N32" s="253">
        <v>6.2114430230000002</v>
      </c>
      <c r="O32" s="253">
        <v>5.6796038500000003</v>
      </c>
      <c r="P32" s="253">
        <v>5.5348654310000001</v>
      </c>
      <c r="Q32" s="253">
        <v>5.7705517009999996</v>
      </c>
      <c r="R32" s="253">
        <v>5.5089889579999998</v>
      </c>
      <c r="S32" s="253">
        <v>4.8662299290000002</v>
      </c>
      <c r="T32" s="253">
        <v>5.6010130709999997</v>
      </c>
      <c r="U32" s="253">
        <v>5.6483456079999996</v>
      </c>
      <c r="V32" s="253">
        <v>5.3993343019999998</v>
      </c>
      <c r="W32" s="253">
        <v>5.2632186900000004</v>
      </c>
      <c r="X32" s="253">
        <v>5.0546303229999996</v>
      </c>
      <c r="Y32" s="253">
        <v>5.0272254710000004</v>
      </c>
      <c r="Z32" s="253">
        <v>4.9947056439999997</v>
      </c>
      <c r="AA32" s="253">
        <v>4.82703039</v>
      </c>
      <c r="AB32" s="253">
        <v>4.8560861080000004</v>
      </c>
      <c r="AC32" s="253">
        <v>4.8794510139999998</v>
      </c>
      <c r="AD32" s="253">
        <v>4.8252777650000001</v>
      </c>
      <c r="AE32" s="253">
        <v>4.5470304519999996</v>
      </c>
      <c r="AF32" s="253">
        <v>3.945468408</v>
      </c>
      <c r="AG32" s="253">
        <v>3.5961464680000002</v>
      </c>
      <c r="AH32" s="253">
        <v>4.4645599980000004</v>
      </c>
      <c r="AI32" s="253">
        <v>4.4466762900000001</v>
      </c>
      <c r="AJ32" s="253">
        <v>4.6449746440000004</v>
      </c>
      <c r="AK32" s="253">
        <v>5.4177987779999999</v>
      </c>
      <c r="AL32" s="253">
        <v>5.1781524919999997</v>
      </c>
      <c r="AM32" s="253">
        <v>5.2101626850000002</v>
      </c>
      <c r="AN32" s="253">
        <v>5.3146143300000004</v>
      </c>
      <c r="AO32" s="253">
        <v>5.8844723200000004</v>
      </c>
      <c r="AP32" s="253">
        <v>8.2303054850000006</v>
      </c>
      <c r="AQ32" s="253">
        <v>7.9867258550000004</v>
      </c>
      <c r="AR32" s="253">
        <v>8.1824977019999992</v>
      </c>
      <c r="AS32" s="253">
        <v>7.6372847239999997</v>
      </c>
      <c r="AT32" s="253">
        <v>9.7501138130000005</v>
      </c>
      <c r="AU32" s="253">
        <v>8.1725513129999996</v>
      </c>
      <c r="AV32" s="253">
        <v>7.9690311100000004</v>
      </c>
      <c r="AW32" s="253">
        <v>8.5069010219999992</v>
      </c>
      <c r="AX32" s="253">
        <v>7.4390687370000004</v>
      </c>
      <c r="AY32" s="253">
        <v>7.7706744390000004</v>
      </c>
      <c r="AZ32" s="253">
        <v>7.9214058659999997</v>
      </c>
      <c r="BA32" s="253">
        <v>7.4003731139999998</v>
      </c>
      <c r="BB32" s="253">
        <v>7.9328079999999996</v>
      </c>
      <c r="BC32" s="253">
        <v>8.7373999999999992</v>
      </c>
      <c r="BD32" s="348">
        <v>9.9824789999999997</v>
      </c>
      <c r="BE32" s="348">
        <v>10.71611</v>
      </c>
      <c r="BF32" s="348">
        <v>11.224640000000001</v>
      </c>
      <c r="BG32" s="348">
        <v>11.11237</v>
      </c>
      <c r="BH32" s="348">
        <v>10.93238</v>
      </c>
      <c r="BI32" s="348">
        <v>11.29885</v>
      </c>
      <c r="BJ32" s="348">
        <v>11.422510000000001</v>
      </c>
      <c r="BK32" s="348">
        <v>11.539619999999999</v>
      </c>
      <c r="BL32" s="348">
        <v>11.458640000000001</v>
      </c>
      <c r="BM32" s="348">
        <v>10.80925</v>
      </c>
      <c r="BN32" s="348">
        <v>9.5503499999999999</v>
      </c>
      <c r="BO32" s="348">
        <v>8.0491419999999998</v>
      </c>
      <c r="BP32" s="348">
        <v>7.4602760000000004</v>
      </c>
      <c r="BQ32" s="348">
        <v>7.0742209999999996</v>
      </c>
      <c r="BR32" s="348">
        <v>6.9483059999999996</v>
      </c>
      <c r="BS32" s="348">
        <v>6.517709</v>
      </c>
      <c r="BT32" s="348">
        <v>6.2237710000000002</v>
      </c>
      <c r="BU32" s="348">
        <v>6.5791589999999998</v>
      </c>
      <c r="BV32" s="348">
        <v>6.738283</v>
      </c>
    </row>
    <row r="33" spans="1:74" ht="11.15" customHeight="1" x14ac:dyDescent="0.25">
      <c r="A33" s="84" t="s">
        <v>668</v>
      </c>
      <c r="B33" s="186" t="s">
        <v>434</v>
      </c>
      <c r="C33" s="253">
        <v>5.1781196510000003</v>
      </c>
      <c r="D33" s="253">
        <v>5.4878015160000002</v>
      </c>
      <c r="E33" s="253">
        <v>4.6504117310000002</v>
      </c>
      <c r="F33" s="253">
        <v>4.3626487940000001</v>
      </c>
      <c r="G33" s="253">
        <v>4.2279227730000004</v>
      </c>
      <c r="H33" s="253">
        <v>4.1206262569999996</v>
      </c>
      <c r="I33" s="253">
        <v>4.1299123</v>
      </c>
      <c r="J33" s="253">
        <v>4.2224060210000003</v>
      </c>
      <c r="K33" s="253">
        <v>4.2676874439999999</v>
      </c>
      <c r="L33" s="253">
        <v>4.4158694010000001</v>
      </c>
      <c r="M33" s="253">
        <v>5.066555535</v>
      </c>
      <c r="N33" s="253">
        <v>5.6194032529999998</v>
      </c>
      <c r="O33" s="253">
        <v>5.5565839989999999</v>
      </c>
      <c r="P33" s="253">
        <v>5.1902188550000004</v>
      </c>
      <c r="Q33" s="253">
        <v>4.7315579540000003</v>
      </c>
      <c r="R33" s="253">
        <v>4.2414356399999997</v>
      </c>
      <c r="S33" s="253">
        <v>3.868943206</v>
      </c>
      <c r="T33" s="253">
        <v>3.6865575690000001</v>
      </c>
      <c r="U33" s="253">
        <v>3.4406863099999998</v>
      </c>
      <c r="V33" s="253">
        <v>3.4297399080000002</v>
      </c>
      <c r="W33" s="253">
        <v>3.4535810900000001</v>
      </c>
      <c r="X33" s="253">
        <v>3.7047514499999998</v>
      </c>
      <c r="Y33" s="253">
        <v>4.3556617290000004</v>
      </c>
      <c r="Z33" s="253">
        <v>4.439762998</v>
      </c>
      <c r="AA33" s="253">
        <v>4.2032377179999996</v>
      </c>
      <c r="AB33" s="253">
        <v>3.9729679330000001</v>
      </c>
      <c r="AC33" s="253">
        <v>3.8315955490000002</v>
      </c>
      <c r="AD33" s="253">
        <v>3.4640741880000001</v>
      </c>
      <c r="AE33" s="253">
        <v>3.405665548</v>
      </c>
      <c r="AF33" s="253">
        <v>3.1171763260000001</v>
      </c>
      <c r="AG33" s="253">
        <v>2.9810158850000001</v>
      </c>
      <c r="AH33" s="253">
        <v>3.0729713190000001</v>
      </c>
      <c r="AI33" s="253">
        <v>3.4653560360000002</v>
      </c>
      <c r="AJ33" s="253">
        <v>3.5329439439999999</v>
      </c>
      <c r="AK33" s="253">
        <v>4.4921060099999996</v>
      </c>
      <c r="AL33" s="253">
        <v>4.3829930370000003</v>
      </c>
      <c r="AM33" s="253">
        <v>4.1288981680000001</v>
      </c>
      <c r="AN33" s="253">
        <v>6.2626127089999999</v>
      </c>
      <c r="AO33" s="253">
        <v>5.0086910949999996</v>
      </c>
      <c r="AP33" s="253">
        <v>4.2564643850000001</v>
      </c>
      <c r="AQ33" s="253">
        <v>4.4460268809999999</v>
      </c>
      <c r="AR33" s="253">
        <v>4.3248150680000004</v>
      </c>
      <c r="AS33" s="253">
        <v>5.0914231369999996</v>
      </c>
      <c r="AT33" s="253">
        <v>5.127121689</v>
      </c>
      <c r="AU33" s="253">
        <v>5.5651077469999999</v>
      </c>
      <c r="AV33" s="253">
        <v>6.5099195319999996</v>
      </c>
      <c r="AW33" s="253">
        <v>7.891802019</v>
      </c>
      <c r="AX33" s="253">
        <v>6.5636071549999997</v>
      </c>
      <c r="AY33" s="253">
        <v>8.3633910900000004</v>
      </c>
      <c r="AZ33" s="253">
        <v>8.1910445070000009</v>
      </c>
      <c r="BA33" s="253">
        <v>7.4841033220000002</v>
      </c>
      <c r="BB33" s="253">
        <v>7.4222409999999996</v>
      </c>
      <c r="BC33" s="253">
        <v>7.9854130000000003</v>
      </c>
      <c r="BD33" s="348">
        <v>8.7993249999999996</v>
      </c>
      <c r="BE33" s="348">
        <v>9.4254200000000008</v>
      </c>
      <c r="BF33" s="348">
        <v>9.7734500000000004</v>
      </c>
      <c r="BG33" s="348">
        <v>10.02713</v>
      </c>
      <c r="BH33" s="348">
        <v>10.15033</v>
      </c>
      <c r="BI33" s="348">
        <v>10.47894</v>
      </c>
      <c r="BJ33" s="348">
        <v>10.86261</v>
      </c>
      <c r="BK33" s="348">
        <v>10.818049999999999</v>
      </c>
      <c r="BL33" s="348">
        <v>10.79293</v>
      </c>
      <c r="BM33" s="348">
        <v>9.7722300000000004</v>
      </c>
      <c r="BN33" s="348">
        <v>8.3239470000000004</v>
      </c>
      <c r="BO33" s="348">
        <v>6.9607760000000001</v>
      </c>
      <c r="BP33" s="348">
        <v>6.2031590000000003</v>
      </c>
      <c r="BQ33" s="348">
        <v>5.8020440000000004</v>
      </c>
      <c r="BR33" s="348">
        <v>5.5197560000000001</v>
      </c>
      <c r="BS33" s="348">
        <v>5.4250109999999996</v>
      </c>
      <c r="BT33" s="348">
        <v>5.3909719999999997</v>
      </c>
      <c r="BU33" s="348">
        <v>5.6763139999999996</v>
      </c>
      <c r="BV33" s="348">
        <v>6.068454</v>
      </c>
    </row>
    <row r="34" spans="1:74" ht="11.15" customHeight="1" x14ac:dyDescent="0.25">
      <c r="A34" s="84" t="s">
        <v>669</v>
      </c>
      <c r="B34" s="186" t="s">
        <v>435</v>
      </c>
      <c r="C34" s="253">
        <v>5.574966571</v>
      </c>
      <c r="D34" s="253">
        <v>5.5302716119999999</v>
      </c>
      <c r="E34" s="253">
        <v>4.9026694940000004</v>
      </c>
      <c r="F34" s="253">
        <v>4.7967350209999999</v>
      </c>
      <c r="G34" s="253">
        <v>4.6702974150000003</v>
      </c>
      <c r="H34" s="253">
        <v>4.4885947679999996</v>
      </c>
      <c r="I34" s="253">
        <v>4.7332337610000002</v>
      </c>
      <c r="J34" s="253">
        <v>4.5998128149999999</v>
      </c>
      <c r="K34" s="253">
        <v>4.6889455330000001</v>
      </c>
      <c r="L34" s="253">
        <v>4.7521845750000002</v>
      </c>
      <c r="M34" s="253">
        <v>5.2235710470000001</v>
      </c>
      <c r="N34" s="253">
        <v>6.204344721</v>
      </c>
      <c r="O34" s="253">
        <v>6.019595764</v>
      </c>
      <c r="P34" s="253">
        <v>5.3907675309999998</v>
      </c>
      <c r="Q34" s="253">
        <v>5.0429422979999998</v>
      </c>
      <c r="R34" s="253">
        <v>4.8895986679999996</v>
      </c>
      <c r="S34" s="253">
        <v>4.4103693369999997</v>
      </c>
      <c r="T34" s="253">
        <v>4.4591627129999996</v>
      </c>
      <c r="U34" s="253">
        <v>4.2541985010000003</v>
      </c>
      <c r="V34" s="253">
        <v>4.0784846259999998</v>
      </c>
      <c r="W34" s="253">
        <v>4.5611848940000002</v>
      </c>
      <c r="X34" s="253">
        <v>3.8195182569999999</v>
      </c>
      <c r="Y34" s="253">
        <v>4.7151134920000004</v>
      </c>
      <c r="Z34" s="253">
        <v>4.5328653509999999</v>
      </c>
      <c r="AA34" s="253">
        <v>4.4369634509999996</v>
      </c>
      <c r="AB34" s="253">
        <v>4.1660742339999999</v>
      </c>
      <c r="AC34" s="253">
        <v>3.985859998</v>
      </c>
      <c r="AD34" s="253">
        <v>3.8030286229999999</v>
      </c>
      <c r="AE34" s="253">
        <v>3.7476154789999998</v>
      </c>
      <c r="AF34" s="253">
        <v>3.6387378130000001</v>
      </c>
      <c r="AG34" s="253">
        <v>3.4572384839999999</v>
      </c>
      <c r="AH34" s="253">
        <v>3.5988684989999999</v>
      </c>
      <c r="AI34" s="253">
        <v>4.2602785619999999</v>
      </c>
      <c r="AJ34" s="253">
        <v>4.1376991820000004</v>
      </c>
      <c r="AK34" s="253">
        <v>4.7594766579999996</v>
      </c>
      <c r="AL34" s="253">
        <v>4.9884726759999998</v>
      </c>
      <c r="AM34" s="253">
        <v>5.0220732640000003</v>
      </c>
      <c r="AN34" s="253">
        <v>5.2970003849999996</v>
      </c>
      <c r="AO34" s="253">
        <v>5.079808935</v>
      </c>
      <c r="AP34" s="253">
        <v>4.6361488489999996</v>
      </c>
      <c r="AQ34" s="253">
        <v>4.7565815379999998</v>
      </c>
      <c r="AR34" s="253">
        <v>4.9112326150000003</v>
      </c>
      <c r="AS34" s="253">
        <v>6.1477042400000004</v>
      </c>
      <c r="AT34" s="253">
        <v>5.7618083159999998</v>
      </c>
      <c r="AU34" s="253">
        <v>6.1492948600000004</v>
      </c>
      <c r="AV34" s="253">
        <v>7.2939471520000003</v>
      </c>
      <c r="AW34" s="253">
        <v>7.7980903430000001</v>
      </c>
      <c r="AX34" s="253">
        <v>7.8601329990000002</v>
      </c>
      <c r="AY34" s="253">
        <v>7.3139913190000003</v>
      </c>
      <c r="AZ34" s="253">
        <v>7.9906783880000001</v>
      </c>
      <c r="BA34" s="253">
        <v>7.4023525130000003</v>
      </c>
      <c r="BB34" s="253">
        <v>7.3902910000000004</v>
      </c>
      <c r="BC34" s="253">
        <v>8.6475159999999995</v>
      </c>
      <c r="BD34" s="348">
        <v>9.7823980000000006</v>
      </c>
      <c r="BE34" s="348">
        <v>10.44398</v>
      </c>
      <c r="BF34" s="348">
        <v>10.61534</v>
      </c>
      <c r="BG34" s="348">
        <v>10.630140000000001</v>
      </c>
      <c r="BH34" s="348">
        <v>10.53172</v>
      </c>
      <c r="BI34" s="348">
        <v>10.607279999999999</v>
      </c>
      <c r="BJ34" s="348">
        <v>11.021179999999999</v>
      </c>
      <c r="BK34" s="348">
        <v>11.082700000000001</v>
      </c>
      <c r="BL34" s="348">
        <v>10.87003</v>
      </c>
      <c r="BM34" s="348">
        <v>9.8138159999999992</v>
      </c>
      <c r="BN34" s="348">
        <v>7.942933</v>
      </c>
      <c r="BO34" s="348">
        <v>6.5653230000000002</v>
      </c>
      <c r="BP34" s="348">
        <v>5.8141749999999996</v>
      </c>
      <c r="BQ34" s="348">
        <v>5.7244279999999996</v>
      </c>
      <c r="BR34" s="348">
        <v>5.6518009999999999</v>
      </c>
      <c r="BS34" s="348">
        <v>5.628279</v>
      </c>
      <c r="BT34" s="348">
        <v>5.6153659999999999</v>
      </c>
      <c r="BU34" s="348">
        <v>5.8007540000000004</v>
      </c>
      <c r="BV34" s="348">
        <v>6.3181099999999999</v>
      </c>
    </row>
    <row r="35" spans="1:74" ht="11.15" customHeight="1" x14ac:dyDescent="0.25">
      <c r="A35" s="84" t="s">
        <v>670</v>
      </c>
      <c r="B35" s="186" t="s">
        <v>436</v>
      </c>
      <c r="C35" s="253">
        <v>4.963506765</v>
      </c>
      <c r="D35" s="253">
        <v>5.2431507880000003</v>
      </c>
      <c r="E35" s="253">
        <v>4.4809534859999998</v>
      </c>
      <c r="F35" s="253">
        <v>4.2765136310000003</v>
      </c>
      <c r="G35" s="253">
        <v>4.1730405169999996</v>
      </c>
      <c r="H35" s="253">
        <v>4.0775896539999996</v>
      </c>
      <c r="I35" s="253">
        <v>4.1381297129999997</v>
      </c>
      <c r="J35" s="253">
        <v>4.057078057</v>
      </c>
      <c r="K35" s="253">
        <v>4.1101283950000003</v>
      </c>
      <c r="L35" s="253">
        <v>4.2564499500000004</v>
      </c>
      <c r="M35" s="253">
        <v>4.7175469999999997</v>
      </c>
      <c r="N35" s="253">
        <v>5.5011422059999999</v>
      </c>
      <c r="O35" s="253">
        <v>5.3636125349999997</v>
      </c>
      <c r="P35" s="253">
        <v>5.0608383950000002</v>
      </c>
      <c r="Q35" s="253">
        <v>4.5300804250000004</v>
      </c>
      <c r="R35" s="253">
        <v>4.391453898</v>
      </c>
      <c r="S35" s="253">
        <v>3.9393891110000001</v>
      </c>
      <c r="T35" s="253">
        <v>3.91807478</v>
      </c>
      <c r="U35" s="253">
        <v>3.700931282</v>
      </c>
      <c r="V35" s="253">
        <v>3.5440065619999999</v>
      </c>
      <c r="W35" s="253">
        <v>3.6306220300000001</v>
      </c>
      <c r="X35" s="253">
        <v>3.764511814</v>
      </c>
      <c r="Y35" s="253">
        <v>4.2151852329999997</v>
      </c>
      <c r="Z35" s="253">
        <v>4.3491368460000004</v>
      </c>
      <c r="AA35" s="253">
        <v>4.1775312920000003</v>
      </c>
      <c r="AB35" s="253">
        <v>4.0221023489999999</v>
      </c>
      <c r="AC35" s="253">
        <v>3.8618064150000002</v>
      </c>
      <c r="AD35" s="253">
        <v>3.4357460259999999</v>
      </c>
      <c r="AE35" s="253">
        <v>3.397154826</v>
      </c>
      <c r="AF35" s="253">
        <v>3.1697428200000002</v>
      </c>
      <c r="AG35" s="253">
        <v>3.0631307639999998</v>
      </c>
      <c r="AH35" s="253">
        <v>3.3136307110000001</v>
      </c>
      <c r="AI35" s="253">
        <v>3.7317939170000001</v>
      </c>
      <c r="AJ35" s="253">
        <v>3.5738007270000001</v>
      </c>
      <c r="AK35" s="253">
        <v>4.3090879700000002</v>
      </c>
      <c r="AL35" s="253">
        <v>4.487178857</v>
      </c>
      <c r="AM35" s="253">
        <v>4.4659561559999998</v>
      </c>
      <c r="AN35" s="253">
        <v>5.1071193910000003</v>
      </c>
      <c r="AO35" s="253">
        <v>4.5939739959999999</v>
      </c>
      <c r="AP35" s="253">
        <v>4.1502156990000003</v>
      </c>
      <c r="AQ35" s="253">
        <v>4.2757383649999996</v>
      </c>
      <c r="AR35" s="253">
        <v>4.4172111860000003</v>
      </c>
      <c r="AS35" s="253">
        <v>4.971251777</v>
      </c>
      <c r="AT35" s="253">
        <v>5.1685583749999999</v>
      </c>
      <c r="AU35" s="253">
        <v>5.9631895129999997</v>
      </c>
      <c r="AV35" s="253">
        <v>7.1122961660000001</v>
      </c>
      <c r="AW35" s="253">
        <v>7.410291044</v>
      </c>
      <c r="AX35" s="253">
        <v>7.1027501160000002</v>
      </c>
      <c r="AY35" s="253">
        <v>6.3548402030000002</v>
      </c>
      <c r="AZ35" s="253">
        <v>7.7458773580000004</v>
      </c>
      <c r="BA35" s="253">
        <v>6.5867728919999999</v>
      </c>
      <c r="BB35" s="253">
        <v>6.9387119999999998</v>
      </c>
      <c r="BC35" s="253">
        <v>8.2327890000000004</v>
      </c>
      <c r="BD35" s="348">
        <v>9.4410640000000008</v>
      </c>
      <c r="BE35" s="348">
        <v>9.9675930000000008</v>
      </c>
      <c r="BF35" s="348">
        <v>10.13429</v>
      </c>
      <c r="BG35" s="348">
        <v>10.134410000000001</v>
      </c>
      <c r="BH35" s="348">
        <v>10.142770000000001</v>
      </c>
      <c r="BI35" s="348">
        <v>10.24141</v>
      </c>
      <c r="BJ35" s="348">
        <v>10.56038</v>
      </c>
      <c r="BK35" s="348">
        <v>10.623889999999999</v>
      </c>
      <c r="BL35" s="348">
        <v>10.49123</v>
      </c>
      <c r="BM35" s="348">
        <v>9.4600150000000003</v>
      </c>
      <c r="BN35" s="348">
        <v>7.6180089999999998</v>
      </c>
      <c r="BO35" s="348">
        <v>6.2236140000000004</v>
      </c>
      <c r="BP35" s="348">
        <v>5.5497439999999996</v>
      </c>
      <c r="BQ35" s="348">
        <v>5.2840769999999999</v>
      </c>
      <c r="BR35" s="348">
        <v>5.1747079999999999</v>
      </c>
      <c r="BS35" s="348">
        <v>5.1209899999999999</v>
      </c>
      <c r="BT35" s="348">
        <v>5.2074499999999997</v>
      </c>
      <c r="BU35" s="348">
        <v>5.4254100000000003</v>
      </c>
      <c r="BV35" s="348">
        <v>5.8372330000000003</v>
      </c>
    </row>
    <row r="36" spans="1:74" ht="11.15" customHeight="1" x14ac:dyDescent="0.25">
      <c r="A36" s="84" t="s">
        <v>671</v>
      </c>
      <c r="B36" s="186" t="s">
        <v>437</v>
      </c>
      <c r="C36" s="253">
        <v>3.3811838399999998</v>
      </c>
      <c r="D36" s="253">
        <v>3.7952961580000002</v>
      </c>
      <c r="E36" s="253">
        <v>2.9307703250000001</v>
      </c>
      <c r="F36" s="253">
        <v>2.9942097269999999</v>
      </c>
      <c r="G36" s="253">
        <v>3.1324591669999999</v>
      </c>
      <c r="H36" s="253">
        <v>3.2389409329999999</v>
      </c>
      <c r="I36" s="253">
        <v>3.208735651</v>
      </c>
      <c r="J36" s="253">
        <v>3.0436317549999998</v>
      </c>
      <c r="K36" s="253">
        <v>3.1945528529999998</v>
      </c>
      <c r="L36" s="253">
        <v>3.4819460000000002</v>
      </c>
      <c r="M36" s="253">
        <v>3.8401148690000002</v>
      </c>
      <c r="N36" s="253">
        <v>4.8288814520000001</v>
      </c>
      <c r="O36" s="253">
        <v>3.9936486169999998</v>
      </c>
      <c r="P36" s="253">
        <v>3.3418425900000002</v>
      </c>
      <c r="Q36" s="253">
        <v>3.0861114180000002</v>
      </c>
      <c r="R36" s="253">
        <v>2.9704323979999998</v>
      </c>
      <c r="S36" s="253">
        <v>2.8611880140000001</v>
      </c>
      <c r="T36" s="253">
        <v>2.8464452329999999</v>
      </c>
      <c r="U36" s="253">
        <v>2.6486295200000001</v>
      </c>
      <c r="V36" s="253">
        <v>2.4221414999999999</v>
      </c>
      <c r="W36" s="253">
        <v>2.5498623459999998</v>
      </c>
      <c r="X36" s="253">
        <v>2.5774155940000001</v>
      </c>
      <c r="Y36" s="253">
        <v>2.7995511240000002</v>
      </c>
      <c r="Z36" s="253">
        <v>2.5842316510000001</v>
      </c>
      <c r="AA36" s="253">
        <v>2.3633461439999999</v>
      </c>
      <c r="AB36" s="253">
        <v>2.1490704740000002</v>
      </c>
      <c r="AC36" s="253">
        <v>2.069702285</v>
      </c>
      <c r="AD36" s="253">
        <v>1.8865170090000001</v>
      </c>
      <c r="AE36" s="253">
        <v>2.0088990010000001</v>
      </c>
      <c r="AF36" s="253">
        <v>1.9220591970000001</v>
      </c>
      <c r="AG36" s="253">
        <v>1.7732842559999999</v>
      </c>
      <c r="AH36" s="253">
        <v>2.1703276460000001</v>
      </c>
      <c r="AI36" s="253">
        <v>2.6363680980000002</v>
      </c>
      <c r="AJ36" s="253">
        <v>2.513309199</v>
      </c>
      <c r="AK36" s="253">
        <v>3.1295240469999999</v>
      </c>
      <c r="AL36" s="253">
        <v>3.0753138560000002</v>
      </c>
      <c r="AM36" s="253">
        <v>2.8078608580000002</v>
      </c>
      <c r="AN36" s="253">
        <v>14.382853839999999</v>
      </c>
      <c r="AO36" s="253">
        <v>3.0949352960000001</v>
      </c>
      <c r="AP36" s="253">
        <v>2.8848692680000001</v>
      </c>
      <c r="AQ36" s="253">
        <v>3.2861336579999998</v>
      </c>
      <c r="AR36" s="253">
        <v>3.4352208590000002</v>
      </c>
      <c r="AS36" s="253">
        <v>4.0135267920000004</v>
      </c>
      <c r="AT36" s="253">
        <v>4.3525529250000004</v>
      </c>
      <c r="AU36" s="253">
        <v>4.7675017530000003</v>
      </c>
      <c r="AV36" s="253">
        <v>6.0252708000000004</v>
      </c>
      <c r="AW36" s="253">
        <v>6.194179815</v>
      </c>
      <c r="AX36" s="253">
        <v>5.640018092</v>
      </c>
      <c r="AY36" s="253">
        <v>5.107664464</v>
      </c>
      <c r="AZ36" s="253">
        <v>6.4963772510000002</v>
      </c>
      <c r="BA36" s="253">
        <v>4.8857323040000002</v>
      </c>
      <c r="BB36" s="253">
        <v>6.071053</v>
      </c>
      <c r="BC36" s="253">
        <v>7.8825539999999998</v>
      </c>
      <c r="BD36" s="348">
        <v>8.9257369999999998</v>
      </c>
      <c r="BE36" s="348">
        <v>9.2379639999999998</v>
      </c>
      <c r="BF36" s="348">
        <v>9.3287030000000009</v>
      </c>
      <c r="BG36" s="348">
        <v>9.1467550000000006</v>
      </c>
      <c r="BH36" s="348">
        <v>9.0099649999999993</v>
      </c>
      <c r="BI36" s="348">
        <v>8.8632679999999997</v>
      </c>
      <c r="BJ36" s="348">
        <v>9.1410769999999992</v>
      </c>
      <c r="BK36" s="348">
        <v>9.0347089999999994</v>
      </c>
      <c r="BL36" s="348">
        <v>8.7945759999999993</v>
      </c>
      <c r="BM36" s="348">
        <v>7.3043529999999999</v>
      </c>
      <c r="BN36" s="348">
        <v>5.3113380000000001</v>
      </c>
      <c r="BO36" s="348">
        <v>4.2322259999999998</v>
      </c>
      <c r="BP36" s="348">
        <v>3.9377339999999998</v>
      </c>
      <c r="BQ36" s="348">
        <v>4.085833</v>
      </c>
      <c r="BR36" s="348">
        <v>4.1523370000000002</v>
      </c>
      <c r="BS36" s="348">
        <v>4.0206879999999998</v>
      </c>
      <c r="BT36" s="348">
        <v>4.0233730000000003</v>
      </c>
      <c r="BU36" s="348">
        <v>4.0008160000000004</v>
      </c>
      <c r="BV36" s="348">
        <v>4.3705790000000002</v>
      </c>
    </row>
    <row r="37" spans="1:74" s="85" customFormat="1" ht="11.15" customHeight="1" x14ac:dyDescent="0.25">
      <c r="A37" s="84" t="s">
        <v>672</v>
      </c>
      <c r="B37" s="186" t="s">
        <v>438</v>
      </c>
      <c r="C37" s="253">
        <v>5.4897757179999997</v>
      </c>
      <c r="D37" s="253">
        <v>5.5561704609999998</v>
      </c>
      <c r="E37" s="253">
        <v>5.5665854000000001</v>
      </c>
      <c r="F37" s="253">
        <v>5.3051954329999997</v>
      </c>
      <c r="G37" s="253">
        <v>5.4148031740000002</v>
      </c>
      <c r="H37" s="253">
        <v>5.613036213</v>
      </c>
      <c r="I37" s="253">
        <v>5.5604307469999998</v>
      </c>
      <c r="J37" s="253">
        <v>5.1959126109999998</v>
      </c>
      <c r="K37" s="253">
        <v>3.9763868800000002</v>
      </c>
      <c r="L37" s="253">
        <v>5.1329537409999997</v>
      </c>
      <c r="M37" s="253">
        <v>4.793174456</v>
      </c>
      <c r="N37" s="253">
        <v>4.818905934</v>
      </c>
      <c r="O37" s="253">
        <v>5.2118406129999997</v>
      </c>
      <c r="P37" s="253">
        <v>5.2849429749999999</v>
      </c>
      <c r="Q37" s="253">
        <v>5.1906306439999996</v>
      </c>
      <c r="R37" s="253">
        <v>4.8701073109999999</v>
      </c>
      <c r="S37" s="253">
        <v>4.6042151179999999</v>
      </c>
      <c r="T37" s="253">
        <v>4.6353776959999999</v>
      </c>
      <c r="U37" s="253">
        <v>5.074800529</v>
      </c>
      <c r="V37" s="253">
        <v>4.7441066989999996</v>
      </c>
      <c r="W37" s="253">
        <v>4.8249976119999998</v>
      </c>
      <c r="X37" s="253">
        <v>4.8373020889999996</v>
      </c>
      <c r="Y37" s="253">
        <v>4.6653179390000004</v>
      </c>
      <c r="Z37" s="253">
        <v>4.4868008570000004</v>
      </c>
      <c r="AA37" s="253">
        <v>4.3297598129999999</v>
      </c>
      <c r="AB37" s="253">
        <v>4.3591531400000001</v>
      </c>
      <c r="AC37" s="253">
        <v>4.4004808520000003</v>
      </c>
      <c r="AD37" s="253">
        <v>4.2149364269999996</v>
      </c>
      <c r="AE37" s="253">
        <v>4.5025700850000003</v>
      </c>
      <c r="AF37" s="253">
        <v>5.073605444</v>
      </c>
      <c r="AG37" s="253">
        <v>4.5979828850000004</v>
      </c>
      <c r="AH37" s="253">
        <v>4.5211774990000002</v>
      </c>
      <c r="AI37" s="253">
        <v>4.5978339549999996</v>
      </c>
      <c r="AJ37" s="253">
        <v>4.9945787509999997</v>
      </c>
      <c r="AK37" s="253">
        <v>4.7888944340000004</v>
      </c>
      <c r="AL37" s="253">
        <v>4.8047520390000003</v>
      </c>
      <c r="AM37" s="253">
        <v>4.7501494969999998</v>
      </c>
      <c r="AN37" s="253">
        <v>5.1308698499999998</v>
      </c>
      <c r="AO37" s="253">
        <v>5.0798780460000001</v>
      </c>
      <c r="AP37" s="253">
        <v>4.7135823630000004</v>
      </c>
      <c r="AQ37" s="253">
        <v>5.5493709610000002</v>
      </c>
      <c r="AR37" s="253">
        <v>5.8272142269999998</v>
      </c>
      <c r="AS37" s="253">
        <v>6.3579631150000004</v>
      </c>
      <c r="AT37" s="253">
        <v>6.724400385</v>
      </c>
      <c r="AU37" s="253">
        <v>6.9039406720000001</v>
      </c>
      <c r="AV37" s="253">
        <v>7.5227159260000001</v>
      </c>
      <c r="AW37" s="253">
        <v>7.3612544700000004</v>
      </c>
      <c r="AX37" s="253">
        <v>7.0129700179999999</v>
      </c>
      <c r="AY37" s="253">
        <v>7.0198227170000003</v>
      </c>
      <c r="AZ37" s="253">
        <v>7.0489242430000001</v>
      </c>
      <c r="BA37" s="253">
        <v>7.1470631239999998</v>
      </c>
      <c r="BB37" s="253">
        <v>7.1114930000000003</v>
      </c>
      <c r="BC37" s="253">
        <v>7.5182729999999998</v>
      </c>
      <c r="BD37" s="348">
        <v>8.2108989999999995</v>
      </c>
      <c r="BE37" s="348">
        <v>8.8415420000000005</v>
      </c>
      <c r="BF37" s="348">
        <v>9.2043610000000005</v>
      </c>
      <c r="BG37" s="348">
        <v>9.4888510000000004</v>
      </c>
      <c r="BH37" s="348">
        <v>9.8406590000000005</v>
      </c>
      <c r="BI37" s="348">
        <v>9.7635970000000007</v>
      </c>
      <c r="BJ37" s="348">
        <v>9.9916250000000009</v>
      </c>
      <c r="BK37" s="348">
        <v>10.16179</v>
      </c>
      <c r="BL37" s="348">
        <v>10.411949999999999</v>
      </c>
      <c r="BM37" s="348">
        <v>10.26806</v>
      </c>
      <c r="BN37" s="348">
        <v>9.5510249999999992</v>
      </c>
      <c r="BO37" s="348">
        <v>8.9867080000000001</v>
      </c>
      <c r="BP37" s="348">
        <v>8.709225</v>
      </c>
      <c r="BQ37" s="348">
        <v>8.4897690000000008</v>
      </c>
      <c r="BR37" s="348">
        <v>8.1277109999999997</v>
      </c>
      <c r="BS37" s="348">
        <v>7.8110889999999999</v>
      </c>
      <c r="BT37" s="348">
        <v>7.6724779999999999</v>
      </c>
      <c r="BU37" s="348">
        <v>7.1970429999999999</v>
      </c>
      <c r="BV37" s="348">
        <v>7.0974870000000001</v>
      </c>
    </row>
    <row r="38" spans="1:74" s="85" customFormat="1" ht="11.15" customHeight="1" x14ac:dyDescent="0.25">
      <c r="A38" s="84" t="s">
        <v>673</v>
      </c>
      <c r="B38" s="186" t="s">
        <v>439</v>
      </c>
      <c r="C38" s="253">
        <v>7.0905676599999996</v>
      </c>
      <c r="D38" s="253">
        <v>6.9850194569999999</v>
      </c>
      <c r="E38" s="253">
        <v>6.922733977</v>
      </c>
      <c r="F38" s="253">
        <v>6.1807968669999998</v>
      </c>
      <c r="G38" s="253">
        <v>6.0497829330000004</v>
      </c>
      <c r="H38" s="253">
        <v>5.9890818069999998</v>
      </c>
      <c r="I38" s="253">
        <v>6.3316232909999997</v>
      </c>
      <c r="J38" s="253">
        <v>7.3885039089999998</v>
      </c>
      <c r="K38" s="253">
        <v>6.7539959549999997</v>
      </c>
      <c r="L38" s="253">
        <v>6.0908687620000004</v>
      </c>
      <c r="M38" s="253">
        <v>6.55490073</v>
      </c>
      <c r="N38" s="253">
        <v>7.3707126900000004</v>
      </c>
      <c r="O38" s="253">
        <v>7.4848898090000002</v>
      </c>
      <c r="P38" s="253">
        <v>7.55094976</v>
      </c>
      <c r="Q38" s="253">
        <v>7.6844428489999999</v>
      </c>
      <c r="R38" s="253">
        <v>6.9207213169999999</v>
      </c>
      <c r="S38" s="253">
        <v>6.4213319330000003</v>
      </c>
      <c r="T38" s="253">
        <v>6.2404728330000001</v>
      </c>
      <c r="U38" s="253">
        <v>6.3567777589999999</v>
      </c>
      <c r="V38" s="253">
        <v>6.354418259</v>
      </c>
      <c r="W38" s="253">
        <v>6.3372388439999998</v>
      </c>
      <c r="X38" s="253">
        <v>6.5598488929999998</v>
      </c>
      <c r="Y38" s="253">
        <v>6.6880260949999997</v>
      </c>
      <c r="Z38" s="253">
        <v>7.5962778990000004</v>
      </c>
      <c r="AA38" s="253">
        <v>7.6384092849999998</v>
      </c>
      <c r="AB38" s="253">
        <v>7.2987912379999997</v>
      </c>
      <c r="AC38" s="253">
        <v>6.988428624</v>
      </c>
      <c r="AD38" s="253">
        <v>6.5295993570000004</v>
      </c>
      <c r="AE38" s="253">
        <v>6.0572283999999996</v>
      </c>
      <c r="AF38" s="253">
        <v>6.222940554</v>
      </c>
      <c r="AG38" s="253">
        <v>6.2236591350000001</v>
      </c>
      <c r="AH38" s="253">
        <v>5.8745971299999997</v>
      </c>
      <c r="AI38" s="253">
        <v>6.0630986240000002</v>
      </c>
      <c r="AJ38" s="253">
        <v>6.5249865180000004</v>
      </c>
      <c r="AK38" s="253">
        <v>6.9436884760000002</v>
      </c>
      <c r="AL38" s="253">
        <v>7.6081284629999999</v>
      </c>
      <c r="AM38" s="253">
        <v>8.4812943950000008</v>
      </c>
      <c r="AN38" s="253">
        <v>8.0838086770000004</v>
      </c>
      <c r="AO38" s="253">
        <v>8.2898293970000001</v>
      </c>
      <c r="AP38" s="253">
        <v>7.4055359740000002</v>
      </c>
      <c r="AQ38" s="253">
        <v>6.9801169390000002</v>
      </c>
      <c r="AR38" s="253">
        <v>7.3485283260000003</v>
      </c>
      <c r="AS38" s="253">
        <v>7.8353889429999999</v>
      </c>
      <c r="AT38" s="253">
        <v>7.6902637030000003</v>
      </c>
      <c r="AU38" s="253">
        <v>10.95224307</v>
      </c>
      <c r="AV38" s="253">
        <v>12.54826712</v>
      </c>
      <c r="AW38" s="253">
        <v>8.1222272869999994</v>
      </c>
      <c r="AX38" s="253">
        <v>8.6607360779999993</v>
      </c>
      <c r="AY38" s="253">
        <v>8.9198147720000005</v>
      </c>
      <c r="AZ38" s="253">
        <v>8.9291066909999994</v>
      </c>
      <c r="BA38" s="253">
        <v>8.5581334820000006</v>
      </c>
      <c r="BB38" s="253">
        <v>8.3598719999999993</v>
      </c>
      <c r="BC38" s="253">
        <v>8.7613000000000003</v>
      </c>
      <c r="BD38" s="348">
        <v>9.5947189999999996</v>
      </c>
      <c r="BE38" s="348">
        <v>10.485379999999999</v>
      </c>
      <c r="BF38" s="348">
        <v>11.0345</v>
      </c>
      <c r="BG38" s="348">
        <v>11.535550000000001</v>
      </c>
      <c r="BH38" s="348">
        <v>11.46645</v>
      </c>
      <c r="BI38" s="348">
        <v>11.874890000000001</v>
      </c>
      <c r="BJ38" s="348">
        <v>12.279059999999999</v>
      </c>
      <c r="BK38" s="348">
        <v>12.235239999999999</v>
      </c>
      <c r="BL38" s="348">
        <v>11.990170000000001</v>
      </c>
      <c r="BM38" s="348">
        <v>11.972899999999999</v>
      </c>
      <c r="BN38" s="348">
        <v>10.967919999999999</v>
      </c>
      <c r="BO38" s="348">
        <v>9.8821689999999993</v>
      </c>
      <c r="BP38" s="348">
        <v>9.3027010000000008</v>
      </c>
      <c r="BQ38" s="348">
        <v>8.7616890000000005</v>
      </c>
      <c r="BR38" s="348">
        <v>8.3185939999999992</v>
      </c>
      <c r="BS38" s="348">
        <v>7.8134509999999997</v>
      </c>
      <c r="BT38" s="348">
        <v>7.4577249999999999</v>
      </c>
      <c r="BU38" s="348">
        <v>7.4547129999999999</v>
      </c>
      <c r="BV38" s="348">
        <v>7.9107120000000002</v>
      </c>
    </row>
    <row r="39" spans="1:74" s="85" customFormat="1" ht="11.15" customHeight="1" x14ac:dyDescent="0.25">
      <c r="A39" s="84" t="s">
        <v>674</v>
      </c>
      <c r="B39" s="187" t="s">
        <v>413</v>
      </c>
      <c r="C39" s="209">
        <v>4.46</v>
      </c>
      <c r="D39" s="209">
        <v>4.8499999999999996</v>
      </c>
      <c r="E39" s="209">
        <v>4</v>
      </c>
      <c r="F39" s="209">
        <v>3.89</v>
      </c>
      <c r="G39" s="209">
        <v>3.8</v>
      </c>
      <c r="H39" s="209">
        <v>3.77</v>
      </c>
      <c r="I39" s="209">
        <v>3.75</v>
      </c>
      <c r="J39" s="209">
        <v>3.67</v>
      </c>
      <c r="K39" s="209">
        <v>3.75</v>
      </c>
      <c r="L39" s="209">
        <v>4.03</v>
      </c>
      <c r="M39" s="209">
        <v>4.51</v>
      </c>
      <c r="N39" s="209">
        <v>5.47</v>
      </c>
      <c r="O39" s="209">
        <v>5.0199999999999996</v>
      </c>
      <c r="P39" s="209">
        <v>4.62</v>
      </c>
      <c r="Q39" s="209">
        <v>4.3099999999999996</v>
      </c>
      <c r="R39" s="209">
        <v>3.99</v>
      </c>
      <c r="S39" s="209">
        <v>3.64</v>
      </c>
      <c r="T39" s="209">
        <v>3.55</v>
      </c>
      <c r="U39" s="209">
        <v>3.33</v>
      </c>
      <c r="V39" s="209">
        <v>3.18</v>
      </c>
      <c r="W39" s="209">
        <v>3.35</v>
      </c>
      <c r="X39" s="209">
        <v>3.43</v>
      </c>
      <c r="Y39" s="209">
        <v>3.86</v>
      </c>
      <c r="Z39" s="209">
        <v>3.84</v>
      </c>
      <c r="AA39" s="209">
        <v>3.7</v>
      </c>
      <c r="AB39" s="209">
        <v>3.58</v>
      </c>
      <c r="AC39" s="209">
        <v>3.38</v>
      </c>
      <c r="AD39" s="209">
        <v>2.99</v>
      </c>
      <c r="AE39" s="209">
        <v>2.9</v>
      </c>
      <c r="AF39" s="209">
        <v>2.71</v>
      </c>
      <c r="AG39" s="209">
        <v>2.57</v>
      </c>
      <c r="AH39" s="209">
        <v>2.84</v>
      </c>
      <c r="AI39" s="209">
        <v>3.29</v>
      </c>
      <c r="AJ39" s="209">
        <v>3.28</v>
      </c>
      <c r="AK39" s="209">
        <v>3.98</v>
      </c>
      <c r="AL39" s="209">
        <v>4.0999999999999996</v>
      </c>
      <c r="AM39" s="209">
        <v>4.07</v>
      </c>
      <c r="AN39" s="209">
        <v>9.33</v>
      </c>
      <c r="AO39" s="209">
        <v>4.4000000000000004</v>
      </c>
      <c r="AP39" s="209">
        <v>4</v>
      </c>
      <c r="AQ39" s="209">
        <v>4.12</v>
      </c>
      <c r="AR39" s="209">
        <v>4.1500000000000004</v>
      </c>
      <c r="AS39" s="209">
        <v>4.7300000000000004</v>
      </c>
      <c r="AT39" s="209">
        <v>5.0199999999999996</v>
      </c>
      <c r="AU39" s="209">
        <v>5.57</v>
      </c>
      <c r="AV39" s="209">
        <v>6.84</v>
      </c>
      <c r="AW39" s="209">
        <v>7.03</v>
      </c>
      <c r="AX39" s="209">
        <v>6.74</v>
      </c>
      <c r="AY39" s="209">
        <v>6.65</v>
      </c>
      <c r="AZ39" s="209">
        <v>7.53</v>
      </c>
      <c r="BA39" s="209">
        <v>6.32</v>
      </c>
      <c r="BB39" s="209">
        <v>6.812506</v>
      </c>
      <c r="BC39" s="209">
        <v>8.1679960000000005</v>
      </c>
      <c r="BD39" s="350">
        <v>9.1518090000000001</v>
      </c>
      <c r="BE39" s="350">
        <v>9.5847490000000004</v>
      </c>
      <c r="BF39" s="350">
        <v>9.7506360000000001</v>
      </c>
      <c r="BG39" s="350">
        <v>9.7099440000000001</v>
      </c>
      <c r="BH39" s="350">
        <v>9.704796</v>
      </c>
      <c r="BI39" s="350">
        <v>9.8701270000000001</v>
      </c>
      <c r="BJ39" s="350">
        <v>10.27312</v>
      </c>
      <c r="BK39" s="350">
        <v>10.296569999999999</v>
      </c>
      <c r="BL39" s="350">
        <v>10.194129999999999</v>
      </c>
      <c r="BM39" s="350">
        <v>8.9562190000000008</v>
      </c>
      <c r="BN39" s="350">
        <v>6.9121290000000002</v>
      </c>
      <c r="BO39" s="350">
        <v>5.6465069999999997</v>
      </c>
      <c r="BP39" s="350">
        <v>5.0891330000000004</v>
      </c>
      <c r="BQ39" s="350">
        <v>5.0689950000000001</v>
      </c>
      <c r="BR39" s="350">
        <v>5.005795</v>
      </c>
      <c r="BS39" s="350">
        <v>4.864204</v>
      </c>
      <c r="BT39" s="350">
        <v>4.927473</v>
      </c>
      <c r="BU39" s="350">
        <v>5.1740110000000001</v>
      </c>
      <c r="BV39" s="350">
        <v>5.6539999999999999</v>
      </c>
    </row>
    <row r="40" spans="1:74" s="269" customFormat="1" ht="12" customHeight="1" x14ac:dyDescent="0.25">
      <c r="A40" s="193"/>
      <c r="B40" s="745" t="s">
        <v>808</v>
      </c>
      <c r="C40" s="737"/>
      <c r="D40" s="737"/>
      <c r="E40" s="737"/>
      <c r="F40" s="737"/>
      <c r="G40" s="737"/>
      <c r="H40" s="737"/>
      <c r="I40" s="737"/>
      <c r="J40" s="737"/>
      <c r="K40" s="737"/>
      <c r="L40" s="737"/>
      <c r="M40" s="737"/>
      <c r="N40" s="737"/>
      <c r="O40" s="737"/>
      <c r="P40" s="737"/>
      <c r="Q40" s="737"/>
      <c r="AY40" s="470"/>
      <c r="AZ40" s="470"/>
      <c r="BA40" s="470"/>
      <c r="BB40" s="470"/>
      <c r="BC40" s="470"/>
      <c r="BD40" s="470"/>
      <c r="BE40" s="470"/>
      <c r="BF40" s="470"/>
      <c r="BG40" s="470"/>
      <c r="BH40" s="470"/>
      <c r="BI40" s="470"/>
      <c r="BJ40" s="470"/>
    </row>
    <row r="41" spans="1:74" s="409" customFormat="1" ht="12" customHeight="1" x14ac:dyDescent="0.25">
      <c r="A41" s="408"/>
      <c r="B41" s="773" t="str">
        <f>"Notes: "&amp;"EIA completed modeling and analysis for this report on " &amp;Dates!D2&amp;"."</f>
        <v>Notes: EIA completed modeling and analysis for this report on Thursday June 2, 2022.</v>
      </c>
      <c r="C41" s="796"/>
      <c r="D41" s="796"/>
      <c r="E41" s="796"/>
      <c r="F41" s="796"/>
      <c r="G41" s="796"/>
      <c r="H41" s="796"/>
      <c r="I41" s="796"/>
      <c r="J41" s="796"/>
      <c r="K41" s="796"/>
      <c r="L41" s="796"/>
      <c r="M41" s="796"/>
      <c r="N41" s="796"/>
      <c r="O41" s="796"/>
      <c r="P41" s="796"/>
      <c r="Q41" s="774"/>
      <c r="AY41" s="471"/>
      <c r="AZ41" s="471"/>
      <c r="BA41" s="471"/>
      <c r="BB41" s="471"/>
      <c r="BC41" s="471"/>
      <c r="BD41" s="471"/>
      <c r="BE41" s="471"/>
      <c r="BF41" s="471"/>
      <c r="BG41" s="471"/>
      <c r="BH41" s="471"/>
      <c r="BI41" s="471"/>
      <c r="BJ41" s="471"/>
    </row>
    <row r="42" spans="1:74" s="409" customFormat="1" ht="12" customHeight="1" x14ac:dyDescent="0.25">
      <c r="A42" s="408"/>
      <c r="B42" s="763" t="s">
        <v>351</v>
      </c>
      <c r="C42" s="762"/>
      <c r="D42" s="762"/>
      <c r="E42" s="762"/>
      <c r="F42" s="762"/>
      <c r="G42" s="762"/>
      <c r="H42" s="762"/>
      <c r="I42" s="762"/>
      <c r="J42" s="762"/>
      <c r="K42" s="762"/>
      <c r="L42" s="762"/>
      <c r="M42" s="762"/>
      <c r="N42" s="762"/>
      <c r="O42" s="762"/>
      <c r="P42" s="762"/>
      <c r="Q42" s="762"/>
      <c r="AY42" s="471"/>
      <c r="AZ42" s="471"/>
      <c r="BA42" s="471"/>
      <c r="BB42" s="471"/>
      <c r="BC42" s="471"/>
      <c r="BD42" s="595"/>
      <c r="BE42" s="595"/>
      <c r="BF42" s="595"/>
      <c r="BG42" s="595"/>
      <c r="BH42" s="471"/>
      <c r="BI42" s="471"/>
      <c r="BJ42" s="471"/>
    </row>
    <row r="43" spans="1:74" s="269" customFormat="1" ht="12" customHeight="1" x14ac:dyDescent="0.25">
      <c r="A43" s="193"/>
      <c r="B43" s="746" t="s">
        <v>127</v>
      </c>
      <c r="C43" s="737"/>
      <c r="D43" s="737"/>
      <c r="E43" s="737"/>
      <c r="F43" s="737"/>
      <c r="G43" s="737"/>
      <c r="H43" s="737"/>
      <c r="I43" s="737"/>
      <c r="J43" s="737"/>
      <c r="K43" s="737"/>
      <c r="L43" s="737"/>
      <c r="M43" s="737"/>
      <c r="N43" s="737"/>
      <c r="O43" s="737"/>
      <c r="P43" s="737"/>
      <c r="Q43" s="737"/>
      <c r="AY43" s="470"/>
      <c r="AZ43" s="470"/>
      <c r="BA43" s="470"/>
      <c r="BB43" s="470"/>
      <c r="BC43" s="470"/>
      <c r="BD43" s="594"/>
      <c r="BE43" s="594"/>
      <c r="BF43" s="594"/>
      <c r="BG43" s="594"/>
      <c r="BH43" s="470"/>
      <c r="BI43" s="470"/>
      <c r="BJ43" s="470"/>
    </row>
    <row r="44" spans="1:74" s="409" customFormat="1" ht="12" customHeight="1" x14ac:dyDescent="0.25">
      <c r="A44" s="408"/>
      <c r="B44" s="758" t="s">
        <v>858</v>
      </c>
      <c r="C44" s="755"/>
      <c r="D44" s="755"/>
      <c r="E44" s="755"/>
      <c r="F44" s="755"/>
      <c r="G44" s="755"/>
      <c r="H44" s="755"/>
      <c r="I44" s="755"/>
      <c r="J44" s="755"/>
      <c r="K44" s="755"/>
      <c r="L44" s="755"/>
      <c r="M44" s="755"/>
      <c r="N44" s="755"/>
      <c r="O44" s="755"/>
      <c r="P44" s="755"/>
      <c r="Q44" s="752"/>
      <c r="AY44" s="471"/>
      <c r="AZ44" s="471"/>
      <c r="BA44" s="471"/>
      <c r="BB44" s="471"/>
      <c r="BC44" s="471"/>
      <c r="BD44" s="595"/>
      <c r="BE44" s="595"/>
      <c r="BF44" s="595"/>
      <c r="BG44" s="595"/>
      <c r="BH44" s="471"/>
      <c r="BI44" s="471"/>
      <c r="BJ44" s="471"/>
    </row>
    <row r="45" spans="1:74" s="409" customFormat="1" ht="12" customHeight="1" x14ac:dyDescent="0.25">
      <c r="A45" s="408"/>
      <c r="B45" s="793" t="s">
        <v>859</v>
      </c>
      <c r="C45" s="752"/>
      <c r="D45" s="752"/>
      <c r="E45" s="752"/>
      <c r="F45" s="752"/>
      <c r="G45" s="752"/>
      <c r="H45" s="752"/>
      <c r="I45" s="752"/>
      <c r="J45" s="752"/>
      <c r="K45" s="752"/>
      <c r="L45" s="752"/>
      <c r="M45" s="752"/>
      <c r="N45" s="752"/>
      <c r="O45" s="752"/>
      <c r="P45" s="752"/>
      <c r="Q45" s="752"/>
      <c r="AY45" s="471"/>
      <c r="AZ45" s="471"/>
      <c r="BA45" s="471"/>
      <c r="BB45" s="471"/>
      <c r="BC45" s="471"/>
      <c r="BD45" s="595"/>
      <c r="BE45" s="595"/>
      <c r="BF45" s="595"/>
      <c r="BG45" s="595"/>
      <c r="BH45" s="471"/>
      <c r="BI45" s="471"/>
      <c r="BJ45" s="471"/>
    </row>
    <row r="46" spans="1:74" s="409" customFormat="1" ht="12" customHeight="1" x14ac:dyDescent="0.25">
      <c r="A46" s="410"/>
      <c r="B46" s="756" t="s">
        <v>860</v>
      </c>
      <c r="C46" s="755"/>
      <c r="D46" s="755"/>
      <c r="E46" s="755"/>
      <c r="F46" s="755"/>
      <c r="G46" s="755"/>
      <c r="H46" s="755"/>
      <c r="I46" s="755"/>
      <c r="J46" s="755"/>
      <c r="K46" s="755"/>
      <c r="L46" s="755"/>
      <c r="M46" s="755"/>
      <c r="N46" s="755"/>
      <c r="O46" s="755"/>
      <c r="P46" s="755"/>
      <c r="Q46" s="752"/>
      <c r="AY46" s="471"/>
      <c r="AZ46" s="471"/>
      <c r="BA46" s="471"/>
      <c r="BB46" s="471"/>
      <c r="BC46" s="471"/>
      <c r="BD46" s="595"/>
      <c r="BE46" s="595"/>
      <c r="BF46" s="595"/>
      <c r="BG46" s="595"/>
      <c r="BH46" s="471"/>
      <c r="BI46" s="471"/>
      <c r="BJ46" s="471"/>
    </row>
    <row r="47" spans="1:74" s="409" customFormat="1" ht="12" customHeight="1" x14ac:dyDescent="0.25">
      <c r="A47" s="410"/>
      <c r="B47" s="767" t="s">
        <v>176</v>
      </c>
      <c r="C47" s="752"/>
      <c r="D47" s="752"/>
      <c r="E47" s="752"/>
      <c r="F47" s="752"/>
      <c r="G47" s="752"/>
      <c r="H47" s="752"/>
      <c r="I47" s="752"/>
      <c r="J47" s="752"/>
      <c r="K47" s="752"/>
      <c r="L47" s="752"/>
      <c r="M47" s="752"/>
      <c r="N47" s="752"/>
      <c r="O47" s="752"/>
      <c r="P47" s="752"/>
      <c r="Q47" s="752"/>
      <c r="AY47" s="471"/>
      <c r="AZ47" s="471"/>
      <c r="BA47" s="471"/>
      <c r="BB47" s="471"/>
      <c r="BC47" s="471"/>
      <c r="BD47" s="595"/>
      <c r="BE47" s="595"/>
      <c r="BF47" s="595"/>
      <c r="BG47" s="595"/>
      <c r="BH47" s="471"/>
      <c r="BI47" s="471"/>
      <c r="BJ47" s="471"/>
    </row>
    <row r="48" spans="1:74" s="409" customFormat="1" ht="12" customHeight="1" x14ac:dyDescent="0.25">
      <c r="A48" s="410"/>
      <c r="B48" s="758" t="s">
        <v>831</v>
      </c>
      <c r="C48" s="759"/>
      <c r="D48" s="759"/>
      <c r="E48" s="759"/>
      <c r="F48" s="759"/>
      <c r="G48" s="759"/>
      <c r="H48" s="759"/>
      <c r="I48" s="759"/>
      <c r="J48" s="759"/>
      <c r="K48" s="759"/>
      <c r="L48" s="759"/>
      <c r="M48" s="759"/>
      <c r="N48" s="759"/>
      <c r="O48" s="759"/>
      <c r="P48" s="759"/>
      <c r="Q48" s="752"/>
      <c r="AY48" s="471"/>
      <c r="AZ48" s="471"/>
      <c r="BA48" s="471"/>
      <c r="BB48" s="471"/>
      <c r="BC48" s="471"/>
      <c r="BD48" s="595"/>
      <c r="BE48" s="595"/>
      <c r="BF48" s="595"/>
      <c r="BG48" s="595"/>
      <c r="BH48" s="471"/>
      <c r="BI48" s="471"/>
      <c r="BJ48" s="471"/>
    </row>
    <row r="49" spans="1:74" s="411" customFormat="1" ht="12" customHeight="1" x14ac:dyDescent="0.25">
      <c r="A49" s="393"/>
      <c r="B49" s="764" t="s">
        <v>1362</v>
      </c>
      <c r="C49" s="752"/>
      <c r="D49" s="752"/>
      <c r="E49" s="752"/>
      <c r="F49" s="752"/>
      <c r="G49" s="752"/>
      <c r="H49" s="752"/>
      <c r="I49" s="752"/>
      <c r="J49" s="752"/>
      <c r="K49" s="752"/>
      <c r="L49" s="752"/>
      <c r="M49" s="752"/>
      <c r="N49" s="752"/>
      <c r="O49" s="752"/>
      <c r="P49" s="752"/>
      <c r="Q49" s="752"/>
      <c r="AY49" s="472"/>
      <c r="AZ49" s="472"/>
      <c r="BA49" s="472"/>
      <c r="BB49" s="472"/>
      <c r="BC49" s="472"/>
      <c r="BD49" s="596"/>
      <c r="BE49" s="596"/>
      <c r="BF49" s="596"/>
      <c r="BG49" s="596"/>
      <c r="BH49" s="472"/>
      <c r="BI49" s="472"/>
      <c r="BJ49" s="472"/>
    </row>
    <row r="50" spans="1:74" x14ac:dyDescent="0.25">
      <c r="BK50" s="354"/>
      <c r="BL50" s="354"/>
      <c r="BM50" s="354"/>
      <c r="BN50" s="354"/>
      <c r="BO50" s="354"/>
      <c r="BP50" s="354"/>
      <c r="BQ50" s="354"/>
      <c r="BR50" s="354"/>
      <c r="BS50" s="354"/>
      <c r="BT50" s="354"/>
      <c r="BU50" s="354"/>
      <c r="BV50" s="354"/>
    </row>
    <row r="51" spans="1:74" x14ac:dyDescent="0.25">
      <c r="BK51" s="354"/>
      <c r="BL51" s="354"/>
      <c r="BM51" s="354"/>
      <c r="BN51" s="354"/>
      <c r="BO51" s="354"/>
      <c r="BP51" s="354"/>
      <c r="BQ51" s="354"/>
      <c r="BR51" s="354"/>
      <c r="BS51" s="354"/>
      <c r="BT51" s="354"/>
      <c r="BU51" s="354"/>
      <c r="BV51" s="354"/>
    </row>
    <row r="52" spans="1:74" x14ac:dyDescent="0.25">
      <c r="BK52" s="354"/>
      <c r="BL52" s="354"/>
      <c r="BM52" s="354"/>
      <c r="BN52" s="354"/>
      <c r="BO52" s="354"/>
      <c r="BP52" s="354"/>
      <c r="BQ52" s="354"/>
      <c r="BR52" s="354"/>
      <c r="BS52" s="354"/>
      <c r="BT52" s="354"/>
      <c r="BU52" s="354"/>
      <c r="BV52" s="354"/>
    </row>
    <row r="53" spans="1:74" x14ac:dyDescent="0.25">
      <c r="BK53" s="354"/>
      <c r="BL53" s="354"/>
      <c r="BM53" s="354"/>
      <c r="BN53" s="354"/>
      <c r="BO53" s="354"/>
      <c r="BP53" s="354"/>
      <c r="BQ53" s="354"/>
      <c r="BR53" s="354"/>
      <c r="BS53" s="354"/>
      <c r="BT53" s="354"/>
      <c r="BU53" s="354"/>
      <c r="BV53" s="354"/>
    </row>
    <row r="54" spans="1:74" x14ac:dyDescent="0.25">
      <c r="BK54" s="354"/>
      <c r="BL54" s="354"/>
      <c r="BM54" s="354"/>
      <c r="BN54" s="354"/>
      <c r="BO54" s="354"/>
      <c r="BP54" s="354"/>
      <c r="BQ54" s="354"/>
      <c r="BR54" s="354"/>
      <c r="BS54" s="354"/>
      <c r="BT54" s="354"/>
      <c r="BU54" s="354"/>
      <c r="BV54" s="354"/>
    </row>
    <row r="55" spans="1:74" x14ac:dyDescent="0.25">
      <c r="BK55" s="354"/>
      <c r="BL55" s="354"/>
      <c r="BM55" s="354"/>
      <c r="BN55" s="354"/>
      <c r="BO55" s="354"/>
      <c r="BP55" s="354"/>
      <c r="BQ55" s="354"/>
      <c r="BR55" s="354"/>
      <c r="BS55" s="354"/>
      <c r="BT55" s="354"/>
      <c r="BU55" s="354"/>
      <c r="BV55" s="354"/>
    </row>
    <row r="56" spans="1:74" x14ac:dyDescent="0.25">
      <c r="BK56" s="354"/>
      <c r="BL56" s="354"/>
      <c r="BM56" s="354"/>
      <c r="BN56" s="354"/>
      <c r="BO56" s="354"/>
      <c r="BP56" s="354"/>
      <c r="BQ56" s="354"/>
      <c r="BR56" s="354"/>
      <c r="BS56" s="354"/>
      <c r="BT56" s="354"/>
      <c r="BU56" s="354"/>
      <c r="BV56" s="354"/>
    </row>
    <row r="57" spans="1:74" x14ac:dyDescent="0.25">
      <c r="BK57" s="354"/>
      <c r="BL57" s="354"/>
      <c r="BM57" s="354"/>
      <c r="BN57" s="354"/>
      <c r="BO57" s="354"/>
      <c r="BP57" s="354"/>
      <c r="BQ57" s="354"/>
      <c r="BR57" s="354"/>
      <c r="BS57" s="354"/>
      <c r="BT57" s="354"/>
      <c r="BU57" s="354"/>
      <c r="BV57" s="354"/>
    </row>
    <row r="58" spans="1:74" x14ac:dyDescent="0.25">
      <c r="BK58" s="354"/>
      <c r="BL58" s="354"/>
      <c r="BM58" s="354"/>
      <c r="BN58" s="354"/>
      <c r="BO58" s="354"/>
      <c r="BP58" s="354"/>
      <c r="BQ58" s="354"/>
      <c r="BR58" s="354"/>
      <c r="BS58" s="354"/>
      <c r="BT58" s="354"/>
      <c r="BU58" s="354"/>
      <c r="BV58" s="354"/>
    </row>
    <row r="59" spans="1:74" x14ac:dyDescent="0.25">
      <c r="BK59" s="354"/>
      <c r="BL59" s="354"/>
      <c r="BM59" s="354"/>
      <c r="BN59" s="354"/>
      <c r="BO59" s="354"/>
      <c r="BP59" s="354"/>
      <c r="BQ59" s="354"/>
      <c r="BR59" s="354"/>
      <c r="BS59" s="354"/>
      <c r="BT59" s="354"/>
      <c r="BU59" s="354"/>
      <c r="BV59" s="354"/>
    </row>
    <row r="60" spans="1:74" x14ac:dyDescent="0.25">
      <c r="BK60" s="354"/>
      <c r="BL60" s="354"/>
      <c r="BM60" s="354"/>
      <c r="BN60" s="354"/>
      <c r="BO60" s="354"/>
      <c r="BP60" s="354"/>
      <c r="BQ60" s="354"/>
      <c r="BR60" s="354"/>
      <c r="BS60" s="354"/>
      <c r="BT60" s="354"/>
      <c r="BU60" s="354"/>
      <c r="BV60" s="354"/>
    </row>
    <row r="61" spans="1:74" x14ac:dyDescent="0.25">
      <c r="BK61" s="354"/>
      <c r="BL61" s="354"/>
      <c r="BM61" s="354"/>
      <c r="BN61" s="354"/>
      <c r="BO61" s="354"/>
      <c r="BP61" s="354"/>
      <c r="BQ61" s="354"/>
      <c r="BR61" s="354"/>
      <c r="BS61" s="354"/>
      <c r="BT61" s="354"/>
      <c r="BU61" s="354"/>
      <c r="BV61" s="354"/>
    </row>
    <row r="62" spans="1:74" x14ac:dyDescent="0.25">
      <c r="BK62" s="354"/>
      <c r="BL62" s="354"/>
      <c r="BM62" s="354"/>
      <c r="BN62" s="354"/>
      <c r="BO62" s="354"/>
      <c r="BP62" s="354"/>
      <c r="BQ62" s="354"/>
      <c r="BR62" s="354"/>
      <c r="BS62" s="354"/>
      <c r="BT62" s="354"/>
      <c r="BU62" s="354"/>
      <c r="BV62" s="354"/>
    </row>
    <row r="63" spans="1:74" x14ac:dyDescent="0.25">
      <c r="BK63" s="354"/>
      <c r="BL63" s="354"/>
      <c r="BM63" s="354"/>
      <c r="BN63" s="354"/>
      <c r="BO63" s="354"/>
      <c r="BP63" s="354"/>
      <c r="BQ63" s="354"/>
      <c r="BR63" s="354"/>
      <c r="BS63" s="354"/>
      <c r="BT63" s="354"/>
      <c r="BU63" s="354"/>
      <c r="BV63" s="354"/>
    </row>
    <row r="64" spans="1:74" x14ac:dyDescent="0.25">
      <c r="BK64" s="354"/>
      <c r="BL64" s="354"/>
      <c r="BM64" s="354"/>
      <c r="BN64" s="354"/>
      <c r="BO64" s="354"/>
      <c r="BP64" s="354"/>
      <c r="BQ64" s="354"/>
      <c r="BR64" s="354"/>
      <c r="BS64" s="354"/>
      <c r="BT64" s="354"/>
      <c r="BU64" s="354"/>
      <c r="BV64" s="354"/>
    </row>
    <row r="65" spans="63:74" x14ac:dyDescent="0.25">
      <c r="BK65" s="354"/>
      <c r="BL65" s="354"/>
      <c r="BM65" s="354"/>
      <c r="BN65" s="354"/>
      <c r="BO65" s="354"/>
      <c r="BP65" s="354"/>
      <c r="BQ65" s="354"/>
      <c r="BR65" s="354"/>
      <c r="BS65" s="354"/>
      <c r="BT65" s="354"/>
      <c r="BU65" s="354"/>
      <c r="BV65" s="354"/>
    </row>
    <row r="66" spans="63:74" x14ac:dyDescent="0.25">
      <c r="BK66" s="354"/>
      <c r="BL66" s="354"/>
      <c r="BM66" s="354"/>
      <c r="BN66" s="354"/>
      <c r="BO66" s="354"/>
      <c r="BP66" s="354"/>
      <c r="BQ66" s="354"/>
      <c r="BR66" s="354"/>
      <c r="BS66" s="354"/>
      <c r="BT66" s="354"/>
      <c r="BU66" s="354"/>
      <c r="BV66" s="354"/>
    </row>
    <row r="67" spans="63:74" x14ac:dyDescent="0.25">
      <c r="BK67" s="354"/>
      <c r="BL67" s="354"/>
      <c r="BM67" s="354"/>
      <c r="BN67" s="354"/>
      <c r="BO67" s="354"/>
      <c r="BP67" s="354"/>
      <c r="BQ67" s="354"/>
      <c r="BR67" s="354"/>
      <c r="BS67" s="354"/>
      <c r="BT67" s="354"/>
      <c r="BU67" s="354"/>
      <c r="BV67" s="354"/>
    </row>
    <row r="68" spans="63:74" x14ac:dyDescent="0.25">
      <c r="BK68" s="354"/>
      <c r="BL68" s="354"/>
      <c r="BM68" s="354"/>
      <c r="BN68" s="354"/>
      <c r="BO68" s="354"/>
      <c r="BP68" s="354"/>
      <c r="BQ68" s="354"/>
      <c r="BR68" s="354"/>
      <c r="BS68" s="354"/>
      <c r="BT68" s="354"/>
      <c r="BU68" s="354"/>
      <c r="BV68" s="354"/>
    </row>
    <row r="69" spans="63:74" x14ac:dyDescent="0.25">
      <c r="BK69" s="354"/>
      <c r="BL69" s="354"/>
      <c r="BM69" s="354"/>
      <c r="BN69" s="354"/>
      <c r="BO69" s="354"/>
      <c r="BP69" s="354"/>
      <c r="BQ69" s="354"/>
      <c r="BR69" s="354"/>
      <c r="BS69" s="354"/>
      <c r="BT69" s="354"/>
      <c r="BU69" s="354"/>
      <c r="BV69" s="354"/>
    </row>
    <row r="70" spans="63:74" x14ac:dyDescent="0.25">
      <c r="BK70" s="354"/>
      <c r="BL70" s="354"/>
      <c r="BM70" s="354"/>
      <c r="BN70" s="354"/>
      <c r="BO70" s="354"/>
      <c r="BP70" s="354"/>
      <c r="BQ70" s="354"/>
      <c r="BR70" s="354"/>
      <c r="BS70" s="354"/>
      <c r="BT70" s="354"/>
      <c r="BU70" s="354"/>
      <c r="BV70" s="354"/>
    </row>
    <row r="71" spans="63:74" x14ac:dyDescent="0.25">
      <c r="BK71" s="354"/>
      <c r="BL71" s="354"/>
      <c r="BM71" s="354"/>
      <c r="BN71" s="354"/>
      <c r="BO71" s="354"/>
      <c r="BP71" s="354"/>
      <c r="BQ71" s="354"/>
      <c r="BR71" s="354"/>
      <c r="BS71" s="354"/>
      <c r="BT71" s="354"/>
      <c r="BU71" s="354"/>
      <c r="BV71" s="354"/>
    </row>
    <row r="72" spans="63:74" x14ac:dyDescent="0.25">
      <c r="BK72" s="354"/>
      <c r="BL72" s="354"/>
      <c r="BM72" s="354"/>
      <c r="BN72" s="354"/>
      <c r="BO72" s="354"/>
      <c r="BP72" s="354"/>
      <c r="BQ72" s="354"/>
      <c r="BR72" s="354"/>
      <c r="BS72" s="354"/>
      <c r="BT72" s="354"/>
      <c r="BU72" s="354"/>
      <c r="BV72" s="354"/>
    </row>
    <row r="73" spans="63:74" x14ac:dyDescent="0.25">
      <c r="BK73" s="354"/>
      <c r="BL73" s="354"/>
      <c r="BM73" s="354"/>
      <c r="BN73" s="354"/>
      <c r="BO73" s="354"/>
      <c r="BP73" s="354"/>
      <c r="BQ73" s="354"/>
      <c r="BR73" s="354"/>
      <c r="BS73" s="354"/>
      <c r="BT73" s="354"/>
      <c r="BU73" s="354"/>
      <c r="BV73" s="354"/>
    </row>
    <row r="74" spans="63:74" x14ac:dyDescent="0.25">
      <c r="BK74" s="354"/>
      <c r="BL74" s="354"/>
      <c r="BM74" s="354"/>
      <c r="BN74" s="354"/>
      <c r="BO74" s="354"/>
      <c r="BP74" s="354"/>
      <c r="BQ74" s="354"/>
      <c r="BR74" s="354"/>
      <c r="BS74" s="354"/>
      <c r="BT74" s="354"/>
      <c r="BU74" s="354"/>
      <c r="BV74" s="354"/>
    </row>
    <row r="75" spans="63:74" x14ac:dyDescent="0.25">
      <c r="BK75" s="354"/>
      <c r="BL75" s="354"/>
      <c r="BM75" s="354"/>
      <c r="BN75" s="354"/>
      <c r="BO75" s="354"/>
      <c r="BP75" s="354"/>
      <c r="BQ75" s="354"/>
      <c r="BR75" s="354"/>
      <c r="BS75" s="354"/>
      <c r="BT75" s="354"/>
      <c r="BU75" s="354"/>
      <c r="BV75" s="354"/>
    </row>
    <row r="76" spans="63:74" x14ac:dyDescent="0.25">
      <c r="BK76" s="354"/>
      <c r="BL76" s="354"/>
      <c r="BM76" s="354"/>
      <c r="BN76" s="354"/>
      <c r="BO76" s="354"/>
      <c r="BP76" s="354"/>
      <c r="BQ76" s="354"/>
      <c r="BR76" s="354"/>
      <c r="BS76" s="354"/>
      <c r="BT76" s="354"/>
      <c r="BU76" s="354"/>
      <c r="BV76" s="354"/>
    </row>
    <row r="77" spans="63:74" x14ac:dyDescent="0.25">
      <c r="BK77" s="354"/>
      <c r="BL77" s="354"/>
      <c r="BM77" s="354"/>
      <c r="BN77" s="354"/>
      <c r="BO77" s="354"/>
      <c r="BP77" s="354"/>
      <c r="BQ77" s="354"/>
      <c r="BR77" s="354"/>
      <c r="BS77" s="354"/>
      <c r="BT77" s="354"/>
      <c r="BU77" s="354"/>
      <c r="BV77" s="354"/>
    </row>
    <row r="78" spans="63:74" x14ac:dyDescent="0.25">
      <c r="BK78" s="354"/>
      <c r="BL78" s="354"/>
      <c r="BM78" s="354"/>
      <c r="BN78" s="354"/>
      <c r="BO78" s="354"/>
      <c r="BP78" s="354"/>
      <c r="BQ78" s="354"/>
      <c r="BR78" s="354"/>
      <c r="BS78" s="354"/>
      <c r="BT78" s="354"/>
      <c r="BU78" s="354"/>
      <c r="BV78" s="354"/>
    </row>
    <row r="79" spans="63:74" x14ac:dyDescent="0.25">
      <c r="BK79" s="354"/>
      <c r="BL79" s="354"/>
      <c r="BM79" s="354"/>
      <c r="BN79" s="354"/>
      <c r="BO79" s="354"/>
      <c r="BP79" s="354"/>
      <c r="BQ79" s="354"/>
      <c r="BR79" s="354"/>
      <c r="BS79" s="354"/>
      <c r="BT79" s="354"/>
      <c r="BU79" s="354"/>
      <c r="BV79" s="354"/>
    </row>
    <row r="80" spans="63:74" x14ac:dyDescent="0.25">
      <c r="BK80" s="354"/>
      <c r="BL80" s="354"/>
      <c r="BM80" s="354"/>
      <c r="BN80" s="354"/>
      <c r="BO80" s="354"/>
      <c r="BP80" s="354"/>
      <c r="BQ80" s="354"/>
      <c r="BR80" s="354"/>
      <c r="BS80" s="354"/>
      <c r="BT80" s="354"/>
      <c r="BU80" s="354"/>
      <c r="BV80" s="354"/>
    </row>
    <row r="81" spans="63:74" x14ac:dyDescent="0.25">
      <c r="BK81" s="354"/>
      <c r="BL81" s="354"/>
      <c r="BM81" s="354"/>
      <c r="BN81" s="354"/>
      <c r="BO81" s="354"/>
      <c r="BP81" s="354"/>
      <c r="BQ81" s="354"/>
      <c r="BR81" s="354"/>
      <c r="BS81" s="354"/>
      <c r="BT81" s="354"/>
      <c r="BU81" s="354"/>
      <c r="BV81" s="354"/>
    </row>
    <row r="82" spans="63:74" x14ac:dyDescent="0.25">
      <c r="BK82" s="354"/>
      <c r="BL82" s="354"/>
      <c r="BM82" s="354"/>
      <c r="BN82" s="354"/>
      <c r="BO82" s="354"/>
      <c r="BP82" s="354"/>
      <c r="BQ82" s="354"/>
      <c r="BR82" s="354"/>
      <c r="BS82" s="354"/>
      <c r="BT82" s="354"/>
      <c r="BU82" s="354"/>
      <c r="BV82" s="354"/>
    </row>
    <row r="83" spans="63:74" x14ac:dyDescent="0.25">
      <c r="BK83" s="354"/>
      <c r="BL83" s="354"/>
      <c r="BM83" s="354"/>
      <c r="BN83" s="354"/>
      <c r="BO83" s="354"/>
      <c r="BP83" s="354"/>
      <c r="BQ83" s="354"/>
      <c r="BR83" s="354"/>
      <c r="BS83" s="354"/>
      <c r="BT83" s="354"/>
      <c r="BU83" s="354"/>
      <c r="BV83" s="354"/>
    </row>
    <row r="84" spans="63:74" x14ac:dyDescent="0.25">
      <c r="BK84" s="354"/>
      <c r="BL84" s="354"/>
      <c r="BM84" s="354"/>
      <c r="BN84" s="354"/>
      <c r="BO84" s="354"/>
      <c r="BP84" s="354"/>
      <c r="BQ84" s="354"/>
      <c r="BR84" s="354"/>
      <c r="BS84" s="354"/>
      <c r="BT84" s="354"/>
      <c r="BU84" s="354"/>
      <c r="BV84" s="354"/>
    </row>
    <row r="85" spans="63:74" x14ac:dyDescent="0.25">
      <c r="BK85" s="354"/>
      <c r="BL85" s="354"/>
      <c r="BM85" s="354"/>
      <c r="BN85" s="354"/>
      <c r="BO85" s="354"/>
      <c r="BP85" s="354"/>
      <c r="BQ85" s="354"/>
      <c r="BR85" s="354"/>
      <c r="BS85" s="354"/>
      <c r="BT85" s="354"/>
      <c r="BU85" s="354"/>
      <c r="BV85" s="354"/>
    </row>
    <row r="86" spans="63:74" x14ac:dyDescent="0.25">
      <c r="BK86" s="354"/>
      <c r="BL86" s="354"/>
      <c r="BM86" s="354"/>
      <c r="BN86" s="354"/>
      <c r="BO86" s="354"/>
      <c r="BP86" s="354"/>
      <c r="BQ86" s="354"/>
      <c r="BR86" s="354"/>
      <c r="BS86" s="354"/>
      <c r="BT86" s="354"/>
      <c r="BU86" s="354"/>
      <c r="BV86" s="354"/>
    </row>
    <row r="87" spans="63:74" x14ac:dyDescent="0.25">
      <c r="BK87" s="354"/>
      <c r="BL87" s="354"/>
      <c r="BM87" s="354"/>
      <c r="BN87" s="354"/>
      <c r="BO87" s="354"/>
      <c r="BP87" s="354"/>
      <c r="BQ87" s="354"/>
      <c r="BR87" s="354"/>
      <c r="BS87" s="354"/>
      <c r="BT87" s="354"/>
      <c r="BU87" s="354"/>
      <c r="BV87" s="354"/>
    </row>
    <row r="88" spans="63:74" x14ac:dyDescent="0.25">
      <c r="BK88" s="354"/>
      <c r="BL88" s="354"/>
      <c r="BM88" s="354"/>
      <c r="BN88" s="354"/>
      <c r="BO88" s="354"/>
      <c r="BP88" s="354"/>
      <c r="BQ88" s="354"/>
      <c r="BR88" s="354"/>
      <c r="BS88" s="354"/>
      <c r="BT88" s="354"/>
      <c r="BU88" s="354"/>
      <c r="BV88" s="354"/>
    </row>
    <row r="89" spans="63:74" x14ac:dyDescent="0.25">
      <c r="BK89" s="354"/>
      <c r="BL89" s="354"/>
      <c r="BM89" s="354"/>
      <c r="BN89" s="354"/>
      <c r="BO89" s="354"/>
      <c r="BP89" s="354"/>
      <c r="BQ89" s="354"/>
      <c r="BR89" s="354"/>
      <c r="BS89" s="354"/>
      <c r="BT89" s="354"/>
      <c r="BU89" s="354"/>
      <c r="BV89" s="354"/>
    </row>
    <row r="90" spans="63:74" x14ac:dyDescent="0.25">
      <c r="BK90" s="354"/>
      <c r="BL90" s="354"/>
      <c r="BM90" s="354"/>
      <c r="BN90" s="354"/>
      <c r="BO90" s="354"/>
      <c r="BP90" s="354"/>
      <c r="BQ90" s="354"/>
      <c r="BR90" s="354"/>
      <c r="BS90" s="354"/>
      <c r="BT90" s="354"/>
      <c r="BU90" s="354"/>
      <c r="BV90" s="354"/>
    </row>
    <row r="91" spans="63:74" x14ac:dyDescent="0.25">
      <c r="BK91" s="354"/>
      <c r="BL91" s="354"/>
      <c r="BM91" s="354"/>
      <c r="BN91" s="354"/>
      <c r="BO91" s="354"/>
      <c r="BP91" s="354"/>
      <c r="BQ91" s="354"/>
      <c r="BR91" s="354"/>
      <c r="BS91" s="354"/>
      <c r="BT91" s="354"/>
      <c r="BU91" s="354"/>
      <c r="BV91" s="354"/>
    </row>
    <row r="92" spans="63:74" x14ac:dyDescent="0.25">
      <c r="BK92" s="354"/>
      <c r="BL92" s="354"/>
      <c r="BM92" s="354"/>
      <c r="BN92" s="354"/>
      <c r="BO92" s="354"/>
      <c r="BP92" s="354"/>
      <c r="BQ92" s="354"/>
      <c r="BR92" s="354"/>
      <c r="BS92" s="354"/>
      <c r="BT92" s="354"/>
      <c r="BU92" s="354"/>
      <c r="BV92" s="354"/>
    </row>
    <row r="93" spans="63:74" x14ac:dyDescent="0.25">
      <c r="BK93" s="354"/>
      <c r="BL93" s="354"/>
      <c r="BM93" s="354"/>
      <c r="BN93" s="354"/>
      <c r="BO93" s="354"/>
      <c r="BP93" s="354"/>
      <c r="BQ93" s="354"/>
      <c r="BR93" s="354"/>
      <c r="BS93" s="354"/>
      <c r="BT93" s="354"/>
      <c r="BU93" s="354"/>
      <c r="BV93" s="354"/>
    </row>
    <row r="94" spans="63:74" x14ac:dyDescent="0.25">
      <c r="BK94" s="354"/>
      <c r="BL94" s="354"/>
      <c r="BM94" s="354"/>
      <c r="BN94" s="354"/>
      <c r="BO94" s="354"/>
      <c r="BP94" s="354"/>
      <c r="BQ94" s="354"/>
      <c r="BR94" s="354"/>
      <c r="BS94" s="354"/>
      <c r="BT94" s="354"/>
      <c r="BU94" s="354"/>
      <c r="BV94" s="354"/>
    </row>
    <row r="95" spans="63:74" x14ac:dyDescent="0.25">
      <c r="BK95" s="354"/>
      <c r="BL95" s="354"/>
      <c r="BM95" s="354"/>
      <c r="BN95" s="354"/>
      <c r="BO95" s="354"/>
      <c r="BP95" s="354"/>
      <c r="BQ95" s="354"/>
      <c r="BR95" s="354"/>
      <c r="BS95" s="354"/>
      <c r="BT95" s="354"/>
      <c r="BU95" s="354"/>
      <c r="BV95" s="354"/>
    </row>
    <row r="96" spans="63:74" x14ac:dyDescent="0.25">
      <c r="BK96" s="354"/>
      <c r="BL96" s="354"/>
      <c r="BM96" s="354"/>
      <c r="BN96" s="354"/>
      <c r="BO96" s="354"/>
      <c r="BP96" s="354"/>
      <c r="BQ96" s="354"/>
      <c r="BR96" s="354"/>
      <c r="BS96" s="354"/>
      <c r="BT96" s="354"/>
      <c r="BU96" s="354"/>
      <c r="BV96" s="354"/>
    </row>
    <row r="97" spans="63:74" x14ac:dyDescent="0.25">
      <c r="BK97" s="354"/>
      <c r="BL97" s="354"/>
      <c r="BM97" s="354"/>
      <c r="BN97" s="354"/>
      <c r="BO97" s="354"/>
      <c r="BP97" s="354"/>
      <c r="BQ97" s="354"/>
      <c r="BR97" s="354"/>
      <c r="BS97" s="354"/>
      <c r="BT97" s="354"/>
      <c r="BU97" s="354"/>
      <c r="BV97" s="354"/>
    </row>
    <row r="98" spans="63:74" x14ac:dyDescent="0.25">
      <c r="BK98" s="354"/>
      <c r="BL98" s="354"/>
      <c r="BM98" s="354"/>
      <c r="BN98" s="354"/>
      <c r="BO98" s="354"/>
      <c r="BP98" s="354"/>
      <c r="BQ98" s="354"/>
      <c r="BR98" s="354"/>
      <c r="BS98" s="354"/>
      <c r="BT98" s="354"/>
      <c r="BU98" s="354"/>
      <c r="BV98" s="354"/>
    </row>
    <row r="99" spans="63:74" x14ac:dyDescent="0.25">
      <c r="BK99" s="354"/>
      <c r="BL99" s="354"/>
      <c r="BM99" s="354"/>
      <c r="BN99" s="354"/>
      <c r="BO99" s="354"/>
      <c r="BP99" s="354"/>
      <c r="BQ99" s="354"/>
      <c r="BR99" s="354"/>
      <c r="BS99" s="354"/>
      <c r="BT99" s="354"/>
      <c r="BU99" s="354"/>
      <c r="BV99" s="354"/>
    </row>
    <row r="100" spans="63:74" x14ac:dyDescent="0.25">
      <c r="BK100" s="354"/>
      <c r="BL100" s="354"/>
      <c r="BM100" s="354"/>
      <c r="BN100" s="354"/>
      <c r="BO100" s="354"/>
      <c r="BP100" s="354"/>
      <c r="BQ100" s="354"/>
      <c r="BR100" s="354"/>
      <c r="BS100" s="354"/>
      <c r="BT100" s="354"/>
      <c r="BU100" s="354"/>
      <c r="BV100" s="354"/>
    </row>
    <row r="101" spans="63:74" x14ac:dyDescent="0.25">
      <c r="BK101" s="354"/>
      <c r="BL101" s="354"/>
      <c r="BM101" s="354"/>
      <c r="BN101" s="354"/>
      <c r="BO101" s="354"/>
      <c r="BP101" s="354"/>
      <c r="BQ101" s="354"/>
      <c r="BR101" s="354"/>
      <c r="BS101" s="354"/>
      <c r="BT101" s="354"/>
      <c r="BU101" s="354"/>
      <c r="BV101" s="354"/>
    </row>
    <row r="102" spans="63:74" x14ac:dyDescent="0.25">
      <c r="BK102" s="354"/>
      <c r="BL102" s="354"/>
      <c r="BM102" s="354"/>
      <c r="BN102" s="354"/>
      <c r="BO102" s="354"/>
      <c r="BP102" s="354"/>
      <c r="BQ102" s="354"/>
      <c r="BR102" s="354"/>
      <c r="BS102" s="354"/>
      <c r="BT102" s="354"/>
      <c r="BU102" s="354"/>
      <c r="BV102" s="354"/>
    </row>
    <row r="103" spans="63:74" x14ac:dyDescent="0.25">
      <c r="BK103" s="354"/>
      <c r="BL103" s="354"/>
      <c r="BM103" s="354"/>
      <c r="BN103" s="354"/>
      <c r="BO103" s="354"/>
      <c r="BP103" s="354"/>
      <c r="BQ103" s="354"/>
      <c r="BR103" s="354"/>
      <c r="BS103" s="354"/>
      <c r="BT103" s="354"/>
      <c r="BU103" s="354"/>
      <c r="BV103" s="354"/>
    </row>
    <row r="104" spans="63:74" x14ac:dyDescent="0.25">
      <c r="BK104" s="354"/>
      <c r="BL104" s="354"/>
      <c r="BM104" s="354"/>
      <c r="BN104" s="354"/>
      <c r="BO104" s="354"/>
      <c r="BP104" s="354"/>
      <c r="BQ104" s="354"/>
      <c r="BR104" s="354"/>
      <c r="BS104" s="354"/>
      <c r="BT104" s="354"/>
      <c r="BU104" s="354"/>
      <c r="BV104" s="354"/>
    </row>
    <row r="105" spans="63:74" x14ac:dyDescent="0.25">
      <c r="BK105" s="354"/>
      <c r="BL105" s="354"/>
      <c r="BM105" s="354"/>
      <c r="BN105" s="354"/>
      <c r="BO105" s="354"/>
      <c r="BP105" s="354"/>
      <c r="BQ105" s="354"/>
      <c r="BR105" s="354"/>
      <c r="BS105" s="354"/>
      <c r="BT105" s="354"/>
      <c r="BU105" s="354"/>
      <c r="BV105" s="354"/>
    </row>
    <row r="106" spans="63:74" x14ac:dyDescent="0.25">
      <c r="BK106" s="354"/>
      <c r="BL106" s="354"/>
      <c r="BM106" s="354"/>
      <c r="BN106" s="354"/>
      <c r="BO106" s="354"/>
      <c r="BP106" s="354"/>
      <c r="BQ106" s="354"/>
      <c r="BR106" s="354"/>
      <c r="BS106" s="354"/>
      <c r="BT106" s="354"/>
      <c r="BU106" s="354"/>
      <c r="BV106" s="354"/>
    </row>
    <row r="107" spans="63:74" x14ac:dyDescent="0.25">
      <c r="BK107" s="354"/>
      <c r="BL107" s="354"/>
      <c r="BM107" s="354"/>
      <c r="BN107" s="354"/>
      <c r="BO107" s="354"/>
      <c r="BP107" s="354"/>
      <c r="BQ107" s="354"/>
      <c r="BR107" s="354"/>
      <c r="BS107" s="354"/>
      <c r="BT107" s="354"/>
      <c r="BU107" s="354"/>
      <c r="BV107" s="354"/>
    </row>
    <row r="108" spans="63:74" x14ac:dyDescent="0.25">
      <c r="BK108" s="354"/>
      <c r="BL108" s="354"/>
      <c r="BM108" s="354"/>
      <c r="BN108" s="354"/>
      <c r="BO108" s="354"/>
      <c r="BP108" s="354"/>
      <c r="BQ108" s="354"/>
      <c r="BR108" s="354"/>
      <c r="BS108" s="354"/>
      <c r="BT108" s="354"/>
      <c r="BU108" s="354"/>
      <c r="BV108" s="354"/>
    </row>
    <row r="109" spans="63:74" x14ac:dyDescent="0.25">
      <c r="BK109" s="354"/>
      <c r="BL109" s="354"/>
      <c r="BM109" s="354"/>
      <c r="BN109" s="354"/>
      <c r="BO109" s="354"/>
      <c r="BP109" s="354"/>
      <c r="BQ109" s="354"/>
      <c r="BR109" s="354"/>
      <c r="BS109" s="354"/>
      <c r="BT109" s="354"/>
      <c r="BU109" s="354"/>
      <c r="BV109" s="354"/>
    </row>
    <row r="110" spans="63:74" x14ac:dyDescent="0.25">
      <c r="BK110" s="354"/>
      <c r="BL110" s="354"/>
      <c r="BM110" s="354"/>
      <c r="BN110" s="354"/>
      <c r="BO110" s="354"/>
      <c r="BP110" s="354"/>
      <c r="BQ110" s="354"/>
      <c r="BR110" s="354"/>
      <c r="BS110" s="354"/>
      <c r="BT110" s="354"/>
      <c r="BU110" s="354"/>
      <c r="BV110" s="354"/>
    </row>
    <row r="111" spans="63:74" x14ac:dyDescent="0.25">
      <c r="BK111" s="354"/>
      <c r="BL111" s="354"/>
      <c r="BM111" s="354"/>
      <c r="BN111" s="354"/>
      <c r="BO111" s="354"/>
      <c r="BP111" s="354"/>
      <c r="BQ111" s="354"/>
      <c r="BR111" s="354"/>
      <c r="BS111" s="354"/>
      <c r="BT111" s="354"/>
      <c r="BU111" s="354"/>
      <c r="BV111" s="354"/>
    </row>
    <row r="112" spans="63:74" x14ac:dyDescent="0.25">
      <c r="BK112" s="354"/>
      <c r="BL112" s="354"/>
      <c r="BM112" s="354"/>
      <c r="BN112" s="354"/>
      <c r="BO112" s="354"/>
      <c r="BP112" s="354"/>
      <c r="BQ112" s="354"/>
      <c r="BR112" s="354"/>
      <c r="BS112" s="354"/>
      <c r="BT112" s="354"/>
      <c r="BU112" s="354"/>
      <c r="BV112" s="354"/>
    </row>
    <row r="113" spans="63:74" x14ac:dyDescent="0.25">
      <c r="BK113" s="354"/>
      <c r="BL113" s="354"/>
      <c r="BM113" s="354"/>
      <c r="BN113" s="354"/>
      <c r="BO113" s="354"/>
      <c r="BP113" s="354"/>
      <c r="BQ113" s="354"/>
      <c r="BR113" s="354"/>
      <c r="BS113" s="354"/>
      <c r="BT113" s="354"/>
      <c r="BU113" s="354"/>
      <c r="BV113" s="354"/>
    </row>
    <row r="114" spans="63:74" x14ac:dyDescent="0.25">
      <c r="BK114" s="354"/>
      <c r="BL114" s="354"/>
      <c r="BM114" s="354"/>
      <c r="BN114" s="354"/>
      <c r="BO114" s="354"/>
      <c r="BP114" s="354"/>
      <c r="BQ114" s="354"/>
      <c r="BR114" s="354"/>
      <c r="BS114" s="354"/>
      <c r="BT114" s="354"/>
      <c r="BU114" s="354"/>
      <c r="BV114" s="354"/>
    </row>
    <row r="115" spans="63:74" x14ac:dyDescent="0.25">
      <c r="BK115" s="354"/>
      <c r="BL115" s="354"/>
      <c r="BM115" s="354"/>
      <c r="BN115" s="354"/>
      <c r="BO115" s="354"/>
      <c r="BP115" s="354"/>
      <c r="BQ115" s="354"/>
      <c r="BR115" s="354"/>
      <c r="BS115" s="354"/>
      <c r="BT115" s="354"/>
      <c r="BU115" s="354"/>
      <c r="BV115" s="354"/>
    </row>
    <row r="116" spans="63:74" x14ac:dyDescent="0.25">
      <c r="BK116" s="354"/>
      <c r="BL116" s="354"/>
      <c r="BM116" s="354"/>
      <c r="BN116" s="354"/>
      <c r="BO116" s="354"/>
      <c r="BP116" s="354"/>
      <c r="BQ116" s="354"/>
      <c r="BR116" s="354"/>
      <c r="BS116" s="354"/>
      <c r="BT116" s="354"/>
      <c r="BU116" s="354"/>
      <c r="BV116" s="354"/>
    </row>
    <row r="117" spans="63:74" x14ac:dyDescent="0.25">
      <c r="BK117" s="354"/>
      <c r="BL117" s="354"/>
      <c r="BM117" s="354"/>
      <c r="BN117" s="354"/>
      <c r="BO117" s="354"/>
      <c r="BP117" s="354"/>
      <c r="BQ117" s="354"/>
      <c r="BR117" s="354"/>
      <c r="BS117" s="354"/>
      <c r="BT117" s="354"/>
      <c r="BU117" s="354"/>
      <c r="BV117" s="354"/>
    </row>
    <row r="118" spans="63:74" x14ac:dyDescent="0.25">
      <c r="BK118" s="354"/>
      <c r="BL118" s="354"/>
      <c r="BM118" s="354"/>
      <c r="BN118" s="354"/>
      <c r="BO118" s="354"/>
      <c r="BP118" s="354"/>
      <c r="BQ118" s="354"/>
      <c r="BR118" s="354"/>
      <c r="BS118" s="354"/>
      <c r="BT118" s="354"/>
      <c r="BU118" s="354"/>
      <c r="BV118" s="354"/>
    </row>
    <row r="119" spans="63:74" x14ac:dyDescent="0.25">
      <c r="BK119" s="354"/>
      <c r="BL119" s="354"/>
      <c r="BM119" s="354"/>
      <c r="BN119" s="354"/>
      <c r="BO119" s="354"/>
      <c r="BP119" s="354"/>
      <c r="BQ119" s="354"/>
      <c r="BR119" s="354"/>
      <c r="BS119" s="354"/>
      <c r="BT119" s="354"/>
      <c r="BU119" s="354"/>
      <c r="BV119" s="354"/>
    </row>
    <row r="120" spans="63:74" x14ac:dyDescent="0.25">
      <c r="BK120" s="354"/>
      <c r="BL120" s="354"/>
      <c r="BM120" s="354"/>
      <c r="BN120" s="354"/>
      <c r="BO120" s="354"/>
      <c r="BP120" s="354"/>
      <c r="BQ120" s="354"/>
      <c r="BR120" s="354"/>
      <c r="BS120" s="354"/>
      <c r="BT120" s="354"/>
      <c r="BU120" s="354"/>
      <c r="BV120" s="354"/>
    </row>
    <row r="121" spans="63:74" x14ac:dyDescent="0.25">
      <c r="BK121" s="354"/>
      <c r="BL121" s="354"/>
      <c r="BM121" s="354"/>
      <c r="BN121" s="354"/>
      <c r="BO121" s="354"/>
      <c r="BP121" s="354"/>
      <c r="BQ121" s="354"/>
      <c r="BR121" s="354"/>
      <c r="BS121" s="354"/>
      <c r="BT121" s="354"/>
      <c r="BU121" s="354"/>
      <c r="BV121" s="354"/>
    </row>
    <row r="122" spans="63:74" x14ac:dyDescent="0.25">
      <c r="BK122" s="354"/>
      <c r="BL122" s="354"/>
      <c r="BM122" s="354"/>
      <c r="BN122" s="354"/>
      <c r="BO122" s="354"/>
      <c r="BP122" s="354"/>
      <c r="BQ122" s="354"/>
      <c r="BR122" s="354"/>
      <c r="BS122" s="354"/>
      <c r="BT122" s="354"/>
      <c r="BU122" s="354"/>
      <c r="BV122" s="354"/>
    </row>
    <row r="123" spans="63:74" x14ac:dyDescent="0.25">
      <c r="BK123" s="354"/>
      <c r="BL123" s="354"/>
      <c r="BM123" s="354"/>
      <c r="BN123" s="354"/>
      <c r="BO123" s="354"/>
      <c r="BP123" s="354"/>
      <c r="BQ123" s="354"/>
      <c r="BR123" s="354"/>
      <c r="BS123" s="354"/>
      <c r="BT123" s="354"/>
      <c r="BU123" s="354"/>
      <c r="BV123" s="354"/>
    </row>
    <row r="124" spans="63:74" x14ac:dyDescent="0.25">
      <c r="BK124" s="354"/>
      <c r="BL124" s="354"/>
      <c r="BM124" s="354"/>
      <c r="BN124" s="354"/>
      <c r="BO124" s="354"/>
      <c r="BP124" s="354"/>
      <c r="BQ124" s="354"/>
      <c r="BR124" s="354"/>
      <c r="BS124" s="354"/>
      <c r="BT124" s="354"/>
      <c r="BU124" s="354"/>
      <c r="BV124" s="354"/>
    </row>
    <row r="125" spans="63:74" x14ac:dyDescent="0.25">
      <c r="BK125" s="354"/>
      <c r="BL125" s="354"/>
      <c r="BM125" s="354"/>
      <c r="BN125" s="354"/>
      <c r="BO125" s="354"/>
      <c r="BP125" s="354"/>
      <c r="BQ125" s="354"/>
      <c r="BR125" s="354"/>
      <c r="BS125" s="354"/>
      <c r="BT125" s="354"/>
      <c r="BU125" s="354"/>
      <c r="BV125" s="354"/>
    </row>
    <row r="126" spans="63:74" x14ac:dyDescent="0.25">
      <c r="BK126" s="354"/>
      <c r="BL126" s="354"/>
      <c r="BM126" s="354"/>
      <c r="BN126" s="354"/>
      <c r="BO126" s="354"/>
      <c r="BP126" s="354"/>
      <c r="BQ126" s="354"/>
      <c r="BR126" s="354"/>
      <c r="BS126" s="354"/>
      <c r="BT126" s="354"/>
      <c r="BU126" s="354"/>
      <c r="BV126" s="354"/>
    </row>
    <row r="127" spans="63:74" x14ac:dyDescent="0.25">
      <c r="BK127" s="354"/>
      <c r="BL127" s="354"/>
      <c r="BM127" s="354"/>
      <c r="BN127" s="354"/>
      <c r="BO127" s="354"/>
      <c r="BP127" s="354"/>
      <c r="BQ127" s="354"/>
      <c r="BR127" s="354"/>
      <c r="BS127" s="354"/>
      <c r="BT127" s="354"/>
      <c r="BU127" s="354"/>
      <c r="BV127" s="354"/>
    </row>
    <row r="128" spans="63:74" x14ac:dyDescent="0.25">
      <c r="BK128" s="354"/>
      <c r="BL128" s="354"/>
      <c r="BM128" s="354"/>
      <c r="BN128" s="354"/>
      <c r="BO128" s="354"/>
      <c r="BP128" s="354"/>
      <c r="BQ128" s="354"/>
      <c r="BR128" s="354"/>
      <c r="BS128" s="354"/>
      <c r="BT128" s="354"/>
      <c r="BU128" s="354"/>
      <c r="BV128" s="354"/>
    </row>
    <row r="129" spans="63:74" x14ac:dyDescent="0.25">
      <c r="BK129" s="354"/>
      <c r="BL129" s="354"/>
      <c r="BM129" s="354"/>
      <c r="BN129" s="354"/>
      <c r="BO129" s="354"/>
      <c r="BP129" s="354"/>
      <c r="BQ129" s="354"/>
      <c r="BR129" s="354"/>
      <c r="BS129" s="354"/>
      <c r="BT129" s="354"/>
      <c r="BU129" s="354"/>
      <c r="BV129" s="354"/>
    </row>
    <row r="130" spans="63:74" x14ac:dyDescent="0.25">
      <c r="BK130" s="354"/>
      <c r="BL130" s="354"/>
      <c r="BM130" s="354"/>
      <c r="BN130" s="354"/>
      <c r="BO130" s="354"/>
      <c r="BP130" s="354"/>
      <c r="BQ130" s="354"/>
      <c r="BR130" s="354"/>
      <c r="BS130" s="354"/>
      <c r="BT130" s="354"/>
      <c r="BU130" s="354"/>
      <c r="BV130" s="354"/>
    </row>
    <row r="131" spans="63:74" x14ac:dyDescent="0.25">
      <c r="BK131" s="354"/>
      <c r="BL131" s="354"/>
      <c r="BM131" s="354"/>
      <c r="BN131" s="354"/>
      <c r="BO131" s="354"/>
      <c r="BP131" s="354"/>
      <c r="BQ131" s="354"/>
      <c r="BR131" s="354"/>
      <c r="BS131" s="354"/>
      <c r="BT131" s="354"/>
      <c r="BU131" s="354"/>
      <c r="BV131" s="354"/>
    </row>
    <row r="132" spans="63:74" x14ac:dyDescent="0.25">
      <c r="BK132" s="354"/>
      <c r="BL132" s="354"/>
      <c r="BM132" s="354"/>
      <c r="BN132" s="354"/>
      <c r="BO132" s="354"/>
      <c r="BP132" s="354"/>
      <c r="BQ132" s="354"/>
      <c r="BR132" s="354"/>
      <c r="BS132" s="354"/>
      <c r="BT132" s="354"/>
      <c r="BU132" s="354"/>
      <c r="BV132" s="354"/>
    </row>
    <row r="133" spans="63:74" x14ac:dyDescent="0.25">
      <c r="BK133" s="354"/>
      <c r="BL133" s="354"/>
      <c r="BM133" s="354"/>
      <c r="BN133" s="354"/>
      <c r="BO133" s="354"/>
      <c r="BP133" s="354"/>
      <c r="BQ133" s="354"/>
      <c r="BR133" s="354"/>
      <c r="BS133" s="354"/>
      <c r="BT133" s="354"/>
      <c r="BU133" s="354"/>
      <c r="BV133" s="354"/>
    </row>
    <row r="134" spans="63:74" x14ac:dyDescent="0.25">
      <c r="BK134" s="354"/>
      <c r="BL134" s="354"/>
      <c r="BM134" s="354"/>
      <c r="BN134" s="354"/>
      <c r="BO134" s="354"/>
      <c r="BP134" s="354"/>
      <c r="BQ134" s="354"/>
      <c r="BR134" s="354"/>
      <c r="BS134" s="354"/>
      <c r="BT134" s="354"/>
      <c r="BU134" s="354"/>
      <c r="BV134" s="354"/>
    </row>
    <row r="135" spans="63:74" x14ac:dyDescent="0.25">
      <c r="BK135" s="354"/>
      <c r="BL135" s="354"/>
      <c r="BM135" s="354"/>
      <c r="BN135" s="354"/>
      <c r="BO135" s="354"/>
      <c r="BP135" s="354"/>
      <c r="BQ135" s="354"/>
      <c r="BR135" s="354"/>
      <c r="BS135" s="354"/>
      <c r="BT135" s="354"/>
      <c r="BU135" s="354"/>
      <c r="BV135" s="354"/>
    </row>
    <row r="136" spans="63:74" x14ac:dyDescent="0.25">
      <c r="BK136" s="354"/>
      <c r="BL136" s="354"/>
      <c r="BM136" s="354"/>
      <c r="BN136" s="354"/>
      <c r="BO136" s="354"/>
      <c r="BP136" s="354"/>
      <c r="BQ136" s="354"/>
      <c r="BR136" s="354"/>
      <c r="BS136" s="354"/>
      <c r="BT136" s="354"/>
      <c r="BU136" s="354"/>
      <c r="BV136" s="354"/>
    </row>
    <row r="137" spans="63:74" x14ac:dyDescent="0.25">
      <c r="BK137" s="354"/>
      <c r="BL137" s="354"/>
      <c r="BM137" s="354"/>
      <c r="BN137" s="354"/>
      <c r="BO137" s="354"/>
      <c r="BP137" s="354"/>
      <c r="BQ137" s="354"/>
      <c r="BR137" s="354"/>
      <c r="BS137" s="354"/>
      <c r="BT137" s="354"/>
      <c r="BU137" s="354"/>
      <c r="BV137" s="354"/>
    </row>
    <row r="138" spans="63:74" x14ac:dyDescent="0.25">
      <c r="BK138" s="354"/>
      <c r="BL138" s="354"/>
      <c r="BM138" s="354"/>
      <c r="BN138" s="354"/>
      <c r="BO138" s="354"/>
      <c r="BP138" s="354"/>
      <c r="BQ138" s="354"/>
      <c r="BR138" s="354"/>
      <c r="BS138" s="354"/>
      <c r="BT138" s="354"/>
      <c r="BU138" s="354"/>
      <c r="BV138" s="354"/>
    </row>
    <row r="139" spans="63:74" x14ac:dyDescent="0.25">
      <c r="BK139" s="354"/>
      <c r="BL139" s="354"/>
      <c r="BM139" s="354"/>
      <c r="BN139" s="354"/>
      <c r="BO139" s="354"/>
      <c r="BP139" s="354"/>
      <c r="BQ139" s="354"/>
      <c r="BR139" s="354"/>
      <c r="BS139" s="354"/>
      <c r="BT139" s="354"/>
      <c r="BU139" s="354"/>
      <c r="BV139" s="354"/>
    </row>
    <row r="140" spans="63:74" x14ac:dyDescent="0.25">
      <c r="BK140" s="354"/>
      <c r="BL140" s="354"/>
      <c r="BM140" s="354"/>
      <c r="BN140" s="354"/>
      <c r="BO140" s="354"/>
      <c r="BP140" s="354"/>
      <c r="BQ140" s="354"/>
      <c r="BR140" s="354"/>
      <c r="BS140" s="354"/>
      <c r="BT140" s="354"/>
      <c r="BU140" s="354"/>
      <c r="BV140" s="354"/>
    </row>
    <row r="141" spans="63:74" x14ac:dyDescent="0.25">
      <c r="BK141" s="354"/>
      <c r="BL141" s="354"/>
      <c r="BM141" s="354"/>
      <c r="BN141" s="354"/>
      <c r="BO141" s="354"/>
      <c r="BP141" s="354"/>
      <c r="BQ141" s="354"/>
      <c r="BR141" s="354"/>
      <c r="BS141" s="354"/>
      <c r="BT141" s="354"/>
      <c r="BU141" s="354"/>
      <c r="BV141" s="354"/>
    </row>
    <row r="142" spans="63:74" x14ac:dyDescent="0.25">
      <c r="BK142" s="354"/>
      <c r="BL142" s="354"/>
      <c r="BM142" s="354"/>
      <c r="BN142" s="354"/>
      <c r="BO142" s="354"/>
      <c r="BP142" s="354"/>
      <c r="BQ142" s="354"/>
      <c r="BR142" s="354"/>
      <c r="BS142" s="354"/>
      <c r="BT142" s="354"/>
      <c r="BU142" s="354"/>
      <c r="BV142" s="354"/>
    </row>
    <row r="143" spans="63:74" x14ac:dyDescent="0.25">
      <c r="BK143" s="354"/>
      <c r="BL143" s="354"/>
      <c r="BM143" s="354"/>
      <c r="BN143" s="354"/>
      <c r="BO143" s="354"/>
      <c r="BP143" s="354"/>
      <c r="BQ143" s="354"/>
      <c r="BR143" s="354"/>
      <c r="BS143" s="354"/>
      <c r="BT143" s="354"/>
      <c r="BU143" s="354"/>
      <c r="BV143" s="354"/>
    </row>
  </sheetData>
  <mergeCells count="18">
    <mergeCell ref="BK3:BV3"/>
    <mergeCell ref="B1:AL1"/>
    <mergeCell ref="C3:N3"/>
    <mergeCell ref="O3:Z3"/>
    <mergeCell ref="AA3:AL3"/>
    <mergeCell ref="AM3:AX3"/>
    <mergeCell ref="AY3:BJ3"/>
    <mergeCell ref="B47:Q47"/>
    <mergeCell ref="B48:Q48"/>
    <mergeCell ref="B49:Q49"/>
    <mergeCell ref="A1:A2"/>
    <mergeCell ref="B40:Q40"/>
    <mergeCell ref="B41:Q41"/>
    <mergeCell ref="B44:Q44"/>
    <mergeCell ref="B45:Q45"/>
    <mergeCell ref="B43:Q43"/>
    <mergeCell ref="B46:Q46"/>
    <mergeCell ref="B42:Q42"/>
  </mergeCells>
  <phoneticPr fontId="6" type="noConversion"/>
  <hyperlinks>
    <hyperlink ref="A1:A2" location="Contents!A1" display="Table of Contents"/>
  </hyperlinks>
  <pageMargins left="0.25" right="0.25" top="0.25" bottom="0.25" header="0.5" footer="0.5"/>
  <pageSetup scale="87" orientation="portrait" horizontalDpi="300" verticalDpi="300"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4">
    <pageSetUpPr fitToPage="1"/>
  </sheetPr>
  <dimension ref="A1:BV143"/>
  <sheetViews>
    <sheetView showGridLines="0" workbookViewId="0">
      <pane xSplit="2" ySplit="4" topLeftCell="AX5" activePane="bottomRight" state="frozen"/>
      <selection activeCell="BF63" sqref="BF63"/>
      <selection pane="topRight" activeCell="BF63" sqref="BF63"/>
      <selection pane="bottomLeft" activeCell="BF63" sqref="BF63"/>
      <selection pane="bottomRight" activeCell="B1" sqref="B1:AL1"/>
    </sheetView>
  </sheetViews>
  <sheetFormatPr defaultColWidth="9.54296875" defaultRowHeight="10.5" x14ac:dyDescent="0.25"/>
  <cols>
    <col min="1" max="1" width="11.54296875" style="89" customWidth="1"/>
    <col min="2" max="2" width="27.453125" style="89" customWidth="1"/>
    <col min="3" max="50" width="6.54296875" style="89" customWidth="1"/>
    <col min="51" max="55" width="6.54296875" style="351" customWidth="1"/>
    <col min="56" max="58" width="6.54296875" style="597" customWidth="1"/>
    <col min="59" max="62" width="6.54296875" style="351" customWidth="1"/>
    <col min="63" max="74" width="6.54296875" style="89" customWidth="1"/>
    <col min="75" max="16384" width="9.54296875" style="89"/>
  </cols>
  <sheetData>
    <row r="1" spans="1:74" ht="14.9" customHeight="1" x14ac:dyDescent="0.3">
      <c r="A1" s="734" t="s">
        <v>792</v>
      </c>
      <c r="B1" s="803" t="s">
        <v>235</v>
      </c>
      <c r="C1" s="804"/>
      <c r="D1" s="804"/>
      <c r="E1" s="804"/>
      <c r="F1" s="804"/>
      <c r="G1" s="804"/>
      <c r="H1" s="804"/>
      <c r="I1" s="804"/>
      <c r="J1" s="804"/>
      <c r="K1" s="804"/>
      <c r="L1" s="804"/>
      <c r="M1" s="804"/>
      <c r="N1" s="804"/>
      <c r="O1" s="804"/>
      <c r="P1" s="804"/>
      <c r="Q1" s="804"/>
      <c r="R1" s="804"/>
      <c r="S1" s="804"/>
      <c r="T1" s="804"/>
      <c r="U1" s="804"/>
      <c r="V1" s="804"/>
      <c r="W1" s="804"/>
      <c r="X1" s="804"/>
      <c r="Y1" s="804"/>
      <c r="Z1" s="804"/>
      <c r="AA1" s="804"/>
      <c r="AB1" s="804"/>
      <c r="AC1" s="804"/>
      <c r="AD1" s="804"/>
      <c r="AE1" s="804"/>
      <c r="AF1" s="804"/>
      <c r="AG1" s="804"/>
      <c r="AH1" s="804"/>
      <c r="AI1" s="804"/>
      <c r="AJ1" s="804"/>
      <c r="AK1" s="804"/>
      <c r="AL1" s="804"/>
      <c r="AM1" s="277"/>
    </row>
    <row r="2" spans="1:74" s="72" customFormat="1" ht="12.5" x14ac:dyDescent="0.25">
      <c r="A2" s="735"/>
      <c r="B2" s="486" t="str">
        <f>"U.S. Energy Information Administration  |  Short-Term Energy Outlook  - "&amp;Dates!D1</f>
        <v>U.S. Energy Information Administration  |  Short-Term Energy Outlook  - June 2022</v>
      </c>
      <c r="C2" s="487"/>
      <c r="D2" s="487"/>
      <c r="E2" s="487"/>
      <c r="F2" s="487"/>
      <c r="G2" s="487"/>
      <c r="H2" s="487"/>
      <c r="I2" s="487"/>
      <c r="J2" s="487"/>
      <c r="K2" s="487"/>
      <c r="L2" s="487"/>
      <c r="M2" s="487"/>
      <c r="N2" s="487"/>
      <c r="O2" s="487"/>
      <c r="P2" s="487"/>
      <c r="Q2" s="487"/>
      <c r="R2" s="487"/>
      <c r="S2" s="487"/>
      <c r="T2" s="487"/>
      <c r="U2" s="487"/>
      <c r="V2" s="487"/>
      <c r="W2" s="487"/>
      <c r="X2" s="487"/>
      <c r="Y2" s="487"/>
      <c r="Z2" s="487"/>
      <c r="AA2" s="487"/>
      <c r="AB2" s="487"/>
      <c r="AC2" s="487"/>
      <c r="AD2" s="487"/>
      <c r="AE2" s="487"/>
      <c r="AF2" s="487"/>
      <c r="AG2" s="487"/>
      <c r="AH2" s="487"/>
      <c r="AI2" s="487"/>
      <c r="AJ2" s="487"/>
      <c r="AK2" s="487"/>
      <c r="AL2" s="487"/>
      <c r="AM2" s="278"/>
      <c r="AY2" s="357"/>
      <c r="AZ2" s="357"/>
      <c r="BA2" s="357"/>
      <c r="BB2" s="357"/>
      <c r="BC2" s="357"/>
      <c r="BD2" s="589"/>
      <c r="BE2" s="589"/>
      <c r="BF2" s="589"/>
      <c r="BG2" s="357"/>
      <c r="BH2" s="357"/>
      <c r="BI2" s="357"/>
      <c r="BJ2" s="357"/>
    </row>
    <row r="3" spans="1:74" s="12" customFormat="1" ht="13" x14ac:dyDescent="0.3">
      <c r="A3" s="14"/>
      <c r="B3" s="15"/>
      <c r="C3" s="738">
        <f>Dates!D3</f>
        <v>2018</v>
      </c>
      <c r="D3" s="739"/>
      <c r="E3" s="739"/>
      <c r="F3" s="739"/>
      <c r="G3" s="739"/>
      <c r="H3" s="739"/>
      <c r="I3" s="739"/>
      <c r="J3" s="739"/>
      <c r="K3" s="739"/>
      <c r="L3" s="739"/>
      <c r="M3" s="739"/>
      <c r="N3" s="740"/>
      <c r="O3" s="738">
        <f>C3+1</f>
        <v>2019</v>
      </c>
      <c r="P3" s="741"/>
      <c r="Q3" s="741"/>
      <c r="R3" s="741"/>
      <c r="S3" s="741"/>
      <c r="T3" s="741"/>
      <c r="U3" s="741"/>
      <c r="V3" s="741"/>
      <c r="W3" s="741"/>
      <c r="X3" s="739"/>
      <c r="Y3" s="739"/>
      <c r="Z3" s="740"/>
      <c r="AA3" s="742">
        <f>O3+1</f>
        <v>2020</v>
      </c>
      <c r="AB3" s="739"/>
      <c r="AC3" s="739"/>
      <c r="AD3" s="739"/>
      <c r="AE3" s="739"/>
      <c r="AF3" s="739"/>
      <c r="AG3" s="739"/>
      <c r="AH3" s="739"/>
      <c r="AI3" s="739"/>
      <c r="AJ3" s="739"/>
      <c r="AK3" s="739"/>
      <c r="AL3" s="740"/>
      <c r="AM3" s="742">
        <f>AA3+1</f>
        <v>2021</v>
      </c>
      <c r="AN3" s="739"/>
      <c r="AO3" s="739"/>
      <c r="AP3" s="739"/>
      <c r="AQ3" s="739"/>
      <c r="AR3" s="739"/>
      <c r="AS3" s="739"/>
      <c r="AT3" s="739"/>
      <c r="AU3" s="739"/>
      <c r="AV3" s="739"/>
      <c r="AW3" s="739"/>
      <c r="AX3" s="740"/>
      <c r="AY3" s="742">
        <f>AM3+1</f>
        <v>2022</v>
      </c>
      <c r="AZ3" s="743"/>
      <c r="BA3" s="743"/>
      <c r="BB3" s="743"/>
      <c r="BC3" s="743"/>
      <c r="BD3" s="743"/>
      <c r="BE3" s="743"/>
      <c r="BF3" s="743"/>
      <c r="BG3" s="743"/>
      <c r="BH3" s="743"/>
      <c r="BI3" s="743"/>
      <c r="BJ3" s="744"/>
      <c r="BK3" s="742">
        <f>AY3+1</f>
        <v>2023</v>
      </c>
      <c r="BL3" s="739"/>
      <c r="BM3" s="739"/>
      <c r="BN3" s="739"/>
      <c r="BO3" s="739"/>
      <c r="BP3" s="739"/>
      <c r="BQ3" s="739"/>
      <c r="BR3" s="739"/>
      <c r="BS3" s="739"/>
      <c r="BT3" s="739"/>
      <c r="BU3" s="739"/>
      <c r="BV3" s="740"/>
    </row>
    <row r="4" spans="1:74" s="12" customFormat="1" x14ac:dyDescent="0.25">
      <c r="A4" s="16"/>
      <c r="B4" s="17"/>
      <c r="C4" s="18" t="s">
        <v>470</v>
      </c>
      <c r="D4" s="18" t="s">
        <v>471</v>
      </c>
      <c r="E4" s="18" t="s">
        <v>472</v>
      </c>
      <c r="F4" s="18" t="s">
        <v>473</v>
      </c>
      <c r="G4" s="18" t="s">
        <v>474</v>
      </c>
      <c r="H4" s="18" t="s">
        <v>475</v>
      </c>
      <c r="I4" s="18" t="s">
        <v>476</v>
      </c>
      <c r="J4" s="18" t="s">
        <v>477</v>
      </c>
      <c r="K4" s="18" t="s">
        <v>478</v>
      </c>
      <c r="L4" s="18" t="s">
        <v>479</v>
      </c>
      <c r="M4" s="18" t="s">
        <v>480</v>
      </c>
      <c r="N4" s="18" t="s">
        <v>481</v>
      </c>
      <c r="O4" s="18" t="s">
        <v>470</v>
      </c>
      <c r="P4" s="18" t="s">
        <v>471</v>
      </c>
      <c r="Q4" s="18" t="s">
        <v>472</v>
      </c>
      <c r="R4" s="18" t="s">
        <v>473</v>
      </c>
      <c r="S4" s="18" t="s">
        <v>474</v>
      </c>
      <c r="T4" s="18" t="s">
        <v>475</v>
      </c>
      <c r="U4" s="18" t="s">
        <v>476</v>
      </c>
      <c r="V4" s="18" t="s">
        <v>477</v>
      </c>
      <c r="W4" s="18" t="s">
        <v>478</v>
      </c>
      <c r="X4" s="18" t="s">
        <v>479</v>
      </c>
      <c r="Y4" s="18" t="s">
        <v>480</v>
      </c>
      <c r="Z4" s="18" t="s">
        <v>481</v>
      </c>
      <c r="AA4" s="18" t="s">
        <v>470</v>
      </c>
      <c r="AB4" s="18" t="s">
        <v>471</v>
      </c>
      <c r="AC4" s="18" t="s">
        <v>472</v>
      </c>
      <c r="AD4" s="18" t="s">
        <v>473</v>
      </c>
      <c r="AE4" s="18" t="s">
        <v>474</v>
      </c>
      <c r="AF4" s="18" t="s">
        <v>475</v>
      </c>
      <c r="AG4" s="18" t="s">
        <v>476</v>
      </c>
      <c r="AH4" s="18" t="s">
        <v>477</v>
      </c>
      <c r="AI4" s="18" t="s">
        <v>478</v>
      </c>
      <c r="AJ4" s="18" t="s">
        <v>479</v>
      </c>
      <c r="AK4" s="18" t="s">
        <v>480</v>
      </c>
      <c r="AL4" s="18" t="s">
        <v>481</v>
      </c>
      <c r="AM4" s="18" t="s">
        <v>470</v>
      </c>
      <c r="AN4" s="18" t="s">
        <v>471</v>
      </c>
      <c r="AO4" s="18" t="s">
        <v>472</v>
      </c>
      <c r="AP4" s="18" t="s">
        <v>473</v>
      </c>
      <c r="AQ4" s="18" t="s">
        <v>474</v>
      </c>
      <c r="AR4" s="18" t="s">
        <v>475</v>
      </c>
      <c r="AS4" s="18" t="s">
        <v>476</v>
      </c>
      <c r="AT4" s="18" t="s">
        <v>477</v>
      </c>
      <c r="AU4" s="18" t="s">
        <v>478</v>
      </c>
      <c r="AV4" s="18" t="s">
        <v>479</v>
      </c>
      <c r="AW4" s="18" t="s">
        <v>480</v>
      </c>
      <c r="AX4" s="18" t="s">
        <v>481</v>
      </c>
      <c r="AY4" s="18" t="s">
        <v>470</v>
      </c>
      <c r="AZ4" s="18" t="s">
        <v>471</v>
      </c>
      <c r="BA4" s="18" t="s">
        <v>472</v>
      </c>
      <c r="BB4" s="18" t="s">
        <v>473</v>
      </c>
      <c r="BC4" s="18" t="s">
        <v>474</v>
      </c>
      <c r="BD4" s="18" t="s">
        <v>475</v>
      </c>
      <c r="BE4" s="18" t="s">
        <v>476</v>
      </c>
      <c r="BF4" s="18" t="s">
        <v>477</v>
      </c>
      <c r="BG4" s="18" t="s">
        <v>478</v>
      </c>
      <c r="BH4" s="18" t="s">
        <v>479</v>
      </c>
      <c r="BI4" s="18" t="s">
        <v>480</v>
      </c>
      <c r="BJ4" s="18" t="s">
        <v>481</v>
      </c>
      <c r="BK4" s="18" t="s">
        <v>470</v>
      </c>
      <c r="BL4" s="18" t="s">
        <v>471</v>
      </c>
      <c r="BM4" s="18" t="s">
        <v>472</v>
      </c>
      <c r="BN4" s="18" t="s">
        <v>473</v>
      </c>
      <c r="BO4" s="18" t="s">
        <v>474</v>
      </c>
      <c r="BP4" s="18" t="s">
        <v>475</v>
      </c>
      <c r="BQ4" s="18" t="s">
        <v>476</v>
      </c>
      <c r="BR4" s="18" t="s">
        <v>477</v>
      </c>
      <c r="BS4" s="18" t="s">
        <v>478</v>
      </c>
      <c r="BT4" s="18" t="s">
        <v>479</v>
      </c>
      <c r="BU4" s="18" t="s">
        <v>480</v>
      </c>
      <c r="BV4" s="18" t="s">
        <v>481</v>
      </c>
    </row>
    <row r="5" spans="1:74" ht="11.15" customHeight="1" x14ac:dyDescent="0.25">
      <c r="A5" s="90"/>
      <c r="B5" s="91" t="s">
        <v>218</v>
      </c>
      <c r="C5" s="92"/>
      <c r="D5" s="92"/>
      <c r="E5" s="92"/>
      <c r="F5" s="92"/>
      <c r="G5" s="92"/>
      <c r="H5" s="92"/>
      <c r="I5" s="92"/>
      <c r="J5" s="92"/>
      <c r="K5" s="92"/>
      <c r="L5" s="92"/>
      <c r="M5" s="92"/>
      <c r="N5" s="92"/>
      <c r="O5" s="92"/>
      <c r="P5" s="92"/>
      <c r="Q5" s="92"/>
      <c r="R5" s="92"/>
      <c r="S5" s="92"/>
      <c r="T5" s="92"/>
      <c r="U5" s="92"/>
      <c r="V5" s="92"/>
      <c r="W5" s="92"/>
      <c r="X5" s="92"/>
      <c r="Y5" s="92"/>
      <c r="Z5" s="92"/>
      <c r="AA5" s="92"/>
      <c r="AB5" s="92"/>
      <c r="AC5" s="92"/>
      <c r="AD5" s="92"/>
      <c r="AE5" s="92"/>
      <c r="AF5" s="92"/>
      <c r="AG5" s="92"/>
      <c r="AH5" s="92"/>
      <c r="AI5" s="92"/>
      <c r="AJ5" s="92"/>
      <c r="AK5" s="92"/>
      <c r="AL5" s="92"/>
      <c r="AM5" s="92"/>
      <c r="AN5" s="92"/>
      <c r="AO5" s="92"/>
      <c r="AP5" s="92"/>
      <c r="AQ5" s="92"/>
      <c r="AR5" s="92"/>
      <c r="AS5" s="92"/>
      <c r="AT5" s="92"/>
      <c r="AU5" s="92"/>
      <c r="AV5" s="92"/>
      <c r="AW5" s="92"/>
      <c r="AX5" s="92"/>
      <c r="AY5" s="382"/>
      <c r="AZ5" s="696"/>
      <c r="BA5" s="696"/>
      <c r="BB5" s="696"/>
      <c r="BC5" s="696"/>
      <c r="BD5" s="696"/>
      <c r="BE5" s="696"/>
      <c r="BF5" s="696"/>
      <c r="BG5" s="696"/>
      <c r="BH5" s="92"/>
      <c r="BI5" s="92"/>
      <c r="BJ5" s="382"/>
      <c r="BK5" s="382"/>
      <c r="BL5" s="382"/>
      <c r="BM5" s="382"/>
      <c r="BN5" s="382"/>
      <c r="BO5" s="382"/>
      <c r="BP5" s="382"/>
      <c r="BQ5" s="382"/>
      <c r="BR5" s="382"/>
      <c r="BS5" s="382"/>
      <c r="BT5" s="382"/>
      <c r="BU5" s="382"/>
      <c r="BV5" s="382"/>
    </row>
    <row r="6" spans="1:74" ht="11.15" customHeight="1" x14ac:dyDescent="0.25">
      <c r="A6" s="93" t="s">
        <v>198</v>
      </c>
      <c r="B6" s="194" t="s">
        <v>441</v>
      </c>
      <c r="C6" s="250">
        <v>61.971187999999998</v>
      </c>
      <c r="D6" s="250">
        <v>60.268717000000002</v>
      </c>
      <c r="E6" s="250">
        <v>65.503579000000002</v>
      </c>
      <c r="F6" s="250">
        <v>58.046233999999998</v>
      </c>
      <c r="G6" s="250">
        <v>61.210858999999999</v>
      </c>
      <c r="H6" s="250">
        <v>61.572367999999997</v>
      </c>
      <c r="I6" s="250">
        <v>62.967241999999999</v>
      </c>
      <c r="J6" s="250">
        <v>69.325457999999998</v>
      </c>
      <c r="K6" s="250">
        <v>62.438499</v>
      </c>
      <c r="L6" s="250">
        <v>66.532053000000005</v>
      </c>
      <c r="M6" s="250">
        <v>62.857303000000002</v>
      </c>
      <c r="N6" s="250">
        <v>63.473595000000003</v>
      </c>
      <c r="O6" s="250">
        <v>65.83569</v>
      </c>
      <c r="P6" s="250">
        <v>58.314672999999999</v>
      </c>
      <c r="Q6" s="250">
        <v>55.667043</v>
      </c>
      <c r="R6" s="250">
        <v>61.213194000000001</v>
      </c>
      <c r="S6" s="250">
        <v>61.861533000000001</v>
      </c>
      <c r="T6" s="250">
        <v>56.705832999999998</v>
      </c>
      <c r="U6" s="250">
        <v>59.068790999999997</v>
      </c>
      <c r="V6" s="250">
        <v>63.794620000000002</v>
      </c>
      <c r="W6" s="250">
        <v>58.59742</v>
      </c>
      <c r="X6" s="250">
        <v>57.674056999999998</v>
      </c>
      <c r="Y6" s="250">
        <v>54.392702</v>
      </c>
      <c r="Z6" s="250">
        <v>53.183706999999998</v>
      </c>
      <c r="AA6" s="250">
        <v>55.666972999999999</v>
      </c>
      <c r="AB6" s="250">
        <v>47.425207999999998</v>
      </c>
      <c r="AC6" s="250">
        <v>46.106031999999999</v>
      </c>
      <c r="AD6" s="250">
        <v>39.346704000000003</v>
      </c>
      <c r="AE6" s="250">
        <v>37.262844999999999</v>
      </c>
      <c r="AF6" s="250">
        <v>39.608334999999997</v>
      </c>
      <c r="AG6" s="250">
        <v>43.217199999999998</v>
      </c>
      <c r="AH6" s="250">
        <v>47.522893000000003</v>
      </c>
      <c r="AI6" s="250">
        <v>45.141308000000002</v>
      </c>
      <c r="AJ6" s="250">
        <v>44.988278999999999</v>
      </c>
      <c r="AK6" s="250">
        <v>44.344920999999999</v>
      </c>
      <c r="AL6" s="250">
        <v>44.803655999999997</v>
      </c>
      <c r="AM6" s="250">
        <v>48.556348999999997</v>
      </c>
      <c r="AN6" s="250">
        <v>40.868284000000003</v>
      </c>
      <c r="AO6" s="250">
        <v>50.881473</v>
      </c>
      <c r="AP6" s="250">
        <v>45.317715</v>
      </c>
      <c r="AQ6" s="250">
        <v>48.632001000000002</v>
      </c>
      <c r="AR6" s="250">
        <v>48.797648000000002</v>
      </c>
      <c r="AS6" s="250">
        <v>48.475408000000002</v>
      </c>
      <c r="AT6" s="250">
        <v>50.041584</v>
      </c>
      <c r="AU6" s="250">
        <v>49.762177000000001</v>
      </c>
      <c r="AV6" s="250">
        <v>49.078792999999997</v>
      </c>
      <c r="AW6" s="250">
        <v>48.949624</v>
      </c>
      <c r="AX6" s="250">
        <v>48.70017</v>
      </c>
      <c r="AY6" s="250">
        <v>49.630927</v>
      </c>
      <c r="AZ6" s="250">
        <v>47.115346000000002</v>
      </c>
      <c r="BA6" s="250">
        <v>50.692194999999998</v>
      </c>
      <c r="BB6" s="250">
        <v>45.495471999999999</v>
      </c>
      <c r="BC6" s="250">
        <v>48.525123714000003</v>
      </c>
      <c r="BD6" s="316">
        <v>49.01408</v>
      </c>
      <c r="BE6" s="316">
        <v>50.014090000000003</v>
      </c>
      <c r="BF6" s="316">
        <v>54.988480000000003</v>
      </c>
      <c r="BG6" s="316">
        <v>51.223410000000001</v>
      </c>
      <c r="BH6" s="316">
        <v>52.511800000000001</v>
      </c>
      <c r="BI6" s="316">
        <v>51.496279999999999</v>
      </c>
      <c r="BJ6" s="316">
        <v>50.04683</v>
      </c>
      <c r="BK6" s="316">
        <v>51.02899</v>
      </c>
      <c r="BL6" s="316">
        <v>45.988239999999998</v>
      </c>
      <c r="BM6" s="316">
        <v>50.40175</v>
      </c>
      <c r="BN6" s="316">
        <v>46.582079999999998</v>
      </c>
      <c r="BO6" s="316">
        <v>47.376089999999998</v>
      </c>
      <c r="BP6" s="316">
        <v>47.392829999999996</v>
      </c>
      <c r="BQ6" s="316">
        <v>49.486660000000001</v>
      </c>
      <c r="BR6" s="316">
        <v>53.738059999999997</v>
      </c>
      <c r="BS6" s="316">
        <v>50.33323</v>
      </c>
      <c r="BT6" s="316">
        <v>50.449750000000002</v>
      </c>
      <c r="BU6" s="316">
        <v>48.47645</v>
      </c>
      <c r="BV6" s="316">
        <v>46.71584</v>
      </c>
    </row>
    <row r="7" spans="1:74" ht="11.15" customHeight="1" x14ac:dyDescent="0.25">
      <c r="A7" s="93" t="s">
        <v>199</v>
      </c>
      <c r="B7" s="194" t="s">
        <v>442</v>
      </c>
      <c r="C7" s="250">
        <v>16.550924999999999</v>
      </c>
      <c r="D7" s="250">
        <v>16.096222000000001</v>
      </c>
      <c r="E7" s="250">
        <v>17.494301</v>
      </c>
      <c r="F7" s="250">
        <v>16.625109999999999</v>
      </c>
      <c r="G7" s="250">
        <v>17.531472999999998</v>
      </c>
      <c r="H7" s="250">
        <v>17.635003999999999</v>
      </c>
      <c r="I7" s="250">
        <v>15.842116000000001</v>
      </c>
      <c r="J7" s="250">
        <v>17.441796</v>
      </c>
      <c r="K7" s="250">
        <v>15.709068</v>
      </c>
      <c r="L7" s="250">
        <v>17.231833999999999</v>
      </c>
      <c r="M7" s="250">
        <v>16.280069000000001</v>
      </c>
      <c r="N7" s="250">
        <v>16.439712</v>
      </c>
      <c r="O7" s="250">
        <v>18.206989</v>
      </c>
      <c r="P7" s="250">
        <v>16.127026000000001</v>
      </c>
      <c r="Q7" s="250">
        <v>15.394836</v>
      </c>
      <c r="R7" s="250">
        <v>17.946928</v>
      </c>
      <c r="S7" s="250">
        <v>18.137031</v>
      </c>
      <c r="T7" s="250">
        <v>16.625426999999998</v>
      </c>
      <c r="U7" s="250">
        <v>15.269473</v>
      </c>
      <c r="V7" s="250">
        <v>16.491112000000001</v>
      </c>
      <c r="W7" s="250">
        <v>15.147615</v>
      </c>
      <c r="X7" s="250">
        <v>15.463811</v>
      </c>
      <c r="Y7" s="250">
        <v>14.583992</v>
      </c>
      <c r="Z7" s="250">
        <v>14.25986</v>
      </c>
      <c r="AA7" s="250">
        <v>14.861031000000001</v>
      </c>
      <c r="AB7" s="250">
        <v>12.660779</v>
      </c>
      <c r="AC7" s="250">
        <v>12.308638</v>
      </c>
      <c r="AD7" s="250">
        <v>10.007972000000001</v>
      </c>
      <c r="AE7" s="250">
        <v>9.477919</v>
      </c>
      <c r="AF7" s="250">
        <v>10.074525</v>
      </c>
      <c r="AG7" s="250">
        <v>10.788878</v>
      </c>
      <c r="AH7" s="250">
        <v>11.863744000000001</v>
      </c>
      <c r="AI7" s="250">
        <v>11.269185</v>
      </c>
      <c r="AJ7" s="250">
        <v>11.909397</v>
      </c>
      <c r="AK7" s="250">
        <v>11.739125</v>
      </c>
      <c r="AL7" s="250">
        <v>11.860573</v>
      </c>
      <c r="AM7" s="250">
        <v>14.132167000000001</v>
      </c>
      <c r="AN7" s="250">
        <v>11.894594</v>
      </c>
      <c r="AO7" s="250">
        <v>14.808906</v>
      </c>
      <c r="AP7" s="250">
        <v>12.525038</v>
      </c>
      <c r="AQ7" s="250">
        <v>13.441043000000001</v>
      </c>
      <c r="AR7" s="250">
        <v>13.486919</v>
      </c>
      <c r="AS7" s="250">
        <v>11.954364</v>
      </c>
      <c r="AT7" s="250">
        <v>12.340577</v>
      </c>
      <c r="AU7" s="250">
        <v>12.271715</v>
      </c>
      <c r="AV7" s="250">
        <v>13.011714</v>
      </c>
      <c r="AW7" s="250">
        <v>12.977467000000001</v>
      </c>
      <c r="AX7" s="250">
        <v>12.911357000000001</v>
      </c>
      <c r="AY7" s="250">
        <v>14.522059</v>
      </c>
      <c r="AZ7" s="250">
        <v>13.776562</v>
      </c>
      <c r="BA7" s="250">
        <v>14.642716999999999</v>
      </c>
      <c r="BB7" s="250">
        <v>12.641045</v>
      </c>
      <c r="BC7" s="250">
        <v>13.450378905000001</v>
      </c>
      <c r="BD7" s="316">
        <v>13.390599999999999</v>
      </c>
      <c r="BE7" s="316">
        <v>12.043469999999999</v>
      </c>
      <c r="BF7" s="316">
        <v>13.36284</v>
      </c>
      <c r="BG7" s="316">
        <v>12.206950000000001</v>
      </c>
      <c r="BH7" s="316">
        <v>12.764340000000001</v>
      </c>
      <c r="BI7" s="316">
        <v>12.891859999999999</v>
      </c>
      <c r="BJ7" s="316">
        <v>12.71372</v>
      </c>
      <c r="BK7" s="316">
        <v>13.531180000000001</v>
      </c>
      <c r="BL7" s="316">
        <v>12.345230000000001</v>
      </c>
      <c r="BM7" s="316">
        <v>13.527799999999999</v>
      </c>
      <c r="BN7" s="316">
        <v>12.520759999999999</v>
      </c>
      <c r="BO7" s="316">
        <v>12.60589</v>
      </c>
      <c r="BP7" s="316">
        <v>12.52162</v>
      </c>
      <c r="BQ7" s="316">
        <v>11.821580000000001</v>
      </c>
      <c r="BR7" s="316">
        <v>12.23733</v>
      </c>
      <c r="BS7" s="316">
        <v>12.05242</v>
      </c>
      <c r="BT7" s="316">
        <v>11.42619</v>
      </c>
      <c r="BU7" s="316">
        <v>11.176460000000001</v>
      </c>
      <c r="BV7" s="316">
        <v>10.919499999999999</v>
      </c>
    </row>
    <row r="8" spans="1:74" ht="11.15" customHeight="1" x14ac:dyDescent="0.25">
      <c r="A8" s="93" t="s">
        <v>200</v>
      </c>
      <c r="B8" s="194" t="s">
        <v>443</v>
      </c>
      <c r="C8" s="250">
        <v>11.193096000000001</v>
      </c>
      <c r="D8" s="250">
        <v>10.885598999999999</v>
      </c>
      <c r="E8" s="250">
        <v>11.831136000000001</v>
      </c>
      <c r="F8" s="250">
        <v>11.057188</v>
      </c>
      <c r="G8" s="250">
        <v>11.660024</v>
      </c>
      <c r="H8" s="250">
        <v>11.728915000000001</v>
      </c>
      <c r="I8" s="250">
        <v>11.224977000000001</v>
      </c>
      <c r="J8" s="250">
        <v>12.358420000000001</v>
      </c>
      <c r="K8" s="250">
        <v>11.130723</v>
      </c>
      <c r="L8" s="250">
        <v>11.691022999999999</v>
      </c>
      <c r="M8" s="250">
        <v>11.045306999999999</v>
      </c>
      <c r="N8" s="250">
        <v>11.153570999999999</v>
      </c>
      <c r="O8" s="250">
        <v>13.016482999999999</v>
      </c>
      <c r="P8" s="250">
        <v>11.529489</v>
      </c>
      <c r="Q8" s="250">
        <v>11.006003</v>
      </c>
      <c r="R8" s="250">
        <v>10.983352999999999</v>
      </c>
      <c r="S8" s="250">
        <v>11.099686</v>
      </c>
      <c r="T8" s="250">
        <v>10.174578</v>
      </c>
      <c r="U8" s="250">
        <v>10.546882</v>
      </c>
      <c r="V8" s="250">
        <v>11.390698</v>
      </c>
      <c r="W8" s="250">
        <v>10.462749000000001</v>
      </c>
      <c r="X8" s="250">
        <v>9.5777190000000001</v>
      </c>
      <c r="Y8" s="250">
        <v>9.0328020000000002</v>
      </c>
      <c r="Z8" s="250">
        <v>8.8320679999999996</v>
      </c>
      <c r="AA8" s="250">
        <v>9.609693</v>
      </c>
      <c r="AB8" s="250">
        <v>8.186928</v>
      </c>
      <c r="AC8" s="250">
        <v>7.9591900000000004</v>
      </c>
      <c r="AD8" s="250">
        <v>6.7596309999999997</v>
      </c>
      <c r="AE8" s="250">
        <v>6.4016320000000002</v>
      </c>
      <c r="AF8" s="250">
        <v>6.8045540000000004</v>
      </c>
      <c r="AG8" s="250">
        <v>7.3654719999999996</v>
      </c>
      <c r="AH8" s="250">
        <v>8.0993139999999997</v>
      </c>
      <c r="AI8" s="250">
        <v>7.6934060000000004</v>
      </c>
      <c r="AJ8" s="250">
        <v>7.3280960000000004</v>
      </c>
      <c r="AK8" s="250">
        <v>7.223287</v>
      </c>
      <c r="AL8" s="250">
        <v>7.2979849999999997</v>
      </c>
      <c r="AM8" s="250">
        <v>8.6405250000000002</v>
      </c>
      <c r="AN8" s="250">
        <v>7.2724409999999997</v>
      </c>
      <c r="AO8" s="250">
        <v>9.0542920000000002</v>
      </c>
      <c r="AP8" s="250">
        <v>7.3929099999999996</v>
      </c>
      <c r="AQ8" s="250">
        <v>7.9335950000000004</v>
      </c>
      <c r="AR8" s="250">
        <v>7.9605949999999996</v>
      </c>
      <c r="AS8" s="250">
        <v>7.4162489999999996</v>
      </c>
      <c r="AT8" s="250">
        <v>7.65585</v>
      </c>
      <c r="AU8" s="250">
        <v>7.6131000000000002</v>
      </c>
      <c r="AV8" s="250">
        <v>7.5384209999999996</v>
      </c>
      <c r="AW8" s="250">
        <v>7.5185880000000003</v>
      </c>
      <c r="AX8" s="250">
        <v>7.48027</v>
      </c>
      <c r="AY8" s="250">
        <v>8.3138939999999995</v>
      </c>
      <c r="AZ8" s="250">
        <v>7.9009840000000002</v>
      </c>
      <c r="BA8" s="250">
        <v>8.3009140000000006</v>
      </c>
      <c r="BB8" s="250">
        <v>7.0885550000000004</v>
      </c>
      <c r="BC8" s="250">
        <v>7.5543324286000004</v>
      </c>
      <c r="BD8" s="316">
        <v>7.4666269999999999</v>
      </c>
      <c r="BE8" s="316">
        <v>7.4516559999999998</v>
      </c>
      <c r="BF8" s="316">
        <v>8.1745819999999991</v>
      </c>
      <c r="BG8" s="316">
        <v>7.5995590000000002</v>
      </c>
      <c r="BH8" s="316">
        <v>7.6778709999999997</v>
      </c>
      <c r="BI8" s="316">
        <v>7.6091800000000003</v>
      </c>
      <c r="BJ8" s="316">
        <v>7.6396930000000003</v>
      </c>
      <c r="BK8" s="316">
        <v>7.5267670000000004</v>
      </c>
      <c r="BL8" s="316">
        <v>6.4458719999999996</v>
      </c>
      <c r="BM8" s="316">
        <v>7.2449770000000004</v>
      </c>
      <c r="BN8" s="316">
        <v>6.4459200000000001</v>
      </c>
      <c r="BO8" s="316">
        <v>6.9199289999999998</v>
      </c>
      <c r="BP8" s="316">
        <v>6.9806109999999997</v>
      </c>
      <c r="BQ8" s="316">
        <v>7.1386779999999996</v>
      </c>
      <c r="BR8" s="316">
        <v>8.2985679999999995</v>
      </c>
      <c r="BS8" s="316">
        <v>7.5638759999999996</v>
      </c>
      <c r="BT8" s="316">
        <v>7.7675559999999999</v>
      </c>
      <c r="BU8" s="316">
        <v>7.5442799999999997</v>
      </c>
      <c r="BV8" s="316">
        <v>7.4674589999999998</v>
      </c>
    </row>
    <row r="9" spans="1:74" ht="11.15" customHeight="1" x14ac:dyDescent="0.25">
      <c r="A9" s="93" t="s">
        <v>201</v>
      </c>
      <c r="B9" s="194" t="s">
        <v>444</v>
      </c>
      <c r="C9" s="250">
        <v>34.227167000000001</v>
      </c>
      <c r="D9" s="250">
        <v>33.286895999999999</v>
      </c>
      <c r="E9" s="250">
        <v>36.178142000000001</v>
      </c>
      <c r="F9" s="250">
        <v>30.363935999999999</v>
      </c>
      <c r="G9" s="250">
        <v>32.019362000000001</v>
      </c>
      <c r="H9" s="250">
        <v>32.208449000000002</v>
      </c>
      <c r="I9" s="250">
        <v>35.900148999999999</v>
      </c>
      <c r="J9" s="250">
        <v>39.525241999999999</v>
      </c>
      <c r="K9" s="250">
        <v>35.598708000000002</v>
      </c>
      <c r="L9" s="250">
        <v>37.609195999999997</v>
      </c>
      <c r="M9" s="250">
        <v>35.531927000000003</v>
      </c>
      <c r="N9" s="250">
        <v>35.880312000000004</v>
      </c>
      <c r="O9" s="250">
        <v>34.612217999999999</v>
      </c>
      <c r="P9" s="250">
        <v>30.658158</v>
      </c>
      <c r="Q9" s="250">
        <v>29.266203999999998</v>
      </c>
      <c r="R9" s="250">
        <v>32.282913000000001</v>
      </c>
      <c r="S9" s="250">
        <v>32.624816000000003</v>
      </c>
      <c r="T9" s="250">
        <v>29.905828</v>
      </c>
      <c r="U9" s="250">
        <v>33.252436000000003</v>
      </c>
      <c r="V9" s="250">
        <v>35.91281</v>
      </c>
      <c r="W9" s="250">
        <v>32.987056000000003</v>
      </c>
      <c r="X9" s="250">
        <v>32.632527000000003</v>
      </c>
      <c r="Y9" s="250">
        <v>30.775908000000001</v>
      </c>
      <c r="Z9" s="250">
        <v>30.091778999999999</v>
      </c>
      <c r="AA9" s="250">
        <v>31.196249000000002</v>
      </c>
      <c r="AB9" s="250">
        <v>26.577501000000002</v>
      </c>
      <c r="AC9" s="250">
        <v>25.838204000000001</v>
      </c>
      <c r="AD9" s="250">
        <v>22.579101000000001</v>
      </c>
      <c r="AE9" s="250">
        <v>21.383293999999999</v>
      </c>
      <c r="AF9" s="250">
        <v>22.729255999999999</v>
      </c>
      <c r="AG9" s="250">
        <v>25.062850000000001</v>
      </c>
      <c r="AH9" s="250">
        <v>27.559835</v>
      </c>
      <c r="AI9" s="250">
        <v>26.178716999999999</v>
      </c>
      <c r="AJ9" s="250">
        <v>25.750786000000002</v>
      </c>
      <c r="AK9" s="250">
        <v>25.382508999999999</v>
      </c>
      <c r="AL9" s="250">
        <v>25.645098000000001</v>
      </c>
      <c r="AM9" s="250">
        <v>25.783657000000002</v>
      </c>
      <c r="AN9" s="250">
        <v>21.701249000000001</v>
      </c>
      <c r="AO9" s="250">
        <v>27.018274999999999</v>
      </c>
      <c r="AP9" s="250">
        <v>25.399767000000001</v>
      </c>
      <c r="AQ9" s="250">
        <v>27.257363000000002</v>
      </c>
      <c r="AR9" s="250">
        <v>27.350134000000001</v>
      </c>
      <c r="AS9" s="250">
        <v>29.104794999999999</v>
      </c>
      <c r="AT9" s="250">
        <v>30.045157</v>
      </c>
      <c r="AU9" s="250">
        <v>29.877362000000002</v>
      </c>
      <c r="AV9" s="250">
        <v>28.528658</v>
      </c>
      <c r="AW9" s="250">
        <v>28.453569000000002</v>
      </c>
      <c r="AX9" s="250">
        <v>28.308543</v>
      </c>
      <c r="AY9" s="250">
        <v>26.794974</v>
      </c>
      <c r="AZ9" s="250">
        <v>25.437799999999999</v>
      </c>
      <c r="BA9" s="250">
        <v>27.748563999999998</v>
      </c>
      <c r="BB9" s="250">
        <v>25.765872000000002</v>
      </c>
      <c r="BC9" s="250">
        <v>27.520412381</v>
      </c>
      <c r="BD9" s="316">
        <v>28.156860000000002</v>
      </c>
      <c r="BE9" s="316">
        <v>30.51896</v>
      </c>
      <c r="BF9" s="316">
        <v>33.451050000000002</v>
      </c>
      <c r="BG9" s="316">
        <v>31.416910000000001</v>
      </c>
      <c r="BH9" s="316">
        <v>32.069589999999998</v>
      </c>
      <c r="BI9" s="316">
        <v>30.995249999999999</v>
      </c>
      <c r="BJ9" s="316">
        <v>29.69342</v>
      </c>
      <c r="BK9" s="316">
        <v>29.971039999999999</v>
      </c>
      <c r="BL9" s="316">
        <v>27.197140000000001</v>
      </c>
      <c r="BM9" s="316">
        <v>29.628979999999999</v>
      </c>
      <c r="BN9" s="316">
        <v>27.615400000000001</v>
      </c>
      <c r="BO9" s="316">
        <v>27.850259999999999</v>
      </c>
      <c r="BP9" s="316">
        <v>27.890599999999999</v>
      </c>
      <c r="BQ9" s="316">
        <v>30.526399999999999</v>
      </c>
      <c r="BR9" s="316">
        <v>33.202170000000002</v>
      </c>
      <c r="BS9" s="316">
        <v>30.716940000000001</v>
      </c>
      <c r="BT9" s="316">
        <v>31.256</v>
      </c>
      <c r="BU9" s="316">
        <v>29.755710000000001</v>
      </c>
      <c r="BV9" s="316">
        <v>28.328880000000002</v>
      </c>
    </row>
    <row r="10" spans="1:74" ht="11.15" customHeight="1" x14ac:dyDescent="0.25">
      <c r="A10" s="95" t="s">
        <v>202</v>
      </c>
      <c r="B10" s="194" t="s">
        <v>445</v>
      </c>
      <c r="C10" s="250">
        <v>-0.77</v>
      </c>
      <c r="D10" s="250">
        <v>-0.16900000000000001</v>
      </c>
      <c r="E10" s="250">
        <v>0.20200000000000001</v>
      </c>
      <c r="F10" s="250">
        <v>1.319</v>
      </c>
      <c r="G10" s="250">
        <v>0.57599999999999996</v>
      </c>
      <c r="H10" s="250">
        <v>-0.156</v>
      </c>
      <c r="I10" s="250">
        <v>1.972</v>
      </c>
      <c r="J10" s="250">
        <v>-0.78100000000000003</v>
      </c>
      <c r="K10" s="250">
        <v>-0.73099999999999998</v>
      </c>
      <c r="L10" s="250">
        <v>0.65900000000000003</v>
      </c>
      <c r="M10" s="250">
        <v>-0.54100000000000004</v>
      </c>
      <c r="N10" s="250">
        <v>0.72699999999999998</v>
      </c>
      <c r="O10" s="250">
        <v>0.30099999999999999</v>
      </c>
      <c r="P10" s="250">
        <v>-2.16</v>
      </c>
      <c r="Q10" s="250">
        <v>-0.60932094000000003</v>
      </c>
      <c r="R10" s="250">
        <v>1.39355655</v>
      </c>
      <c r="S10" s="250">
        <v>-1.5067024200000001</v>
      </c>
      <c r="T10" s="250">
        <v>-0.25547055000000002</v>
      </c>
      <c r="U10" s="250">
        <v>-0.71099573999999999</v>
      </c>
      <c r="V10" s="250">
        <v>-1.20065</v>
      </c>
      <c r="W10" s="250">
        <v>-1.2733535199999999</v>
      </c>
      <c r="X10" s="250">
        <v>-1.96930125</v>
      </c>
      <c r="Y10" s="250">
        <v>-1.03397622</v>
      </c>
      <c r="Z10" s="250">
        <v>-0.60278591000000004</v>
      </c>
      <c r="AA10" s="250">
        <v>-6.2E-2</v>
      </c>
      <c r="AB10" s="250">
        <v>-0.42099999999999999</v>
      </c>
      <c r="AC10" s="250">
        <v>0.97399999999999998</v>
      </c>
      <c r="AD10" s="250">
        <v>-0.33900000000000002</v>
      </c>
      <c r="AE10" s="250">
        <v>-0.35399999999999998</v>
      </c>
      <c r="AF10" s="250">
        <v>2.012</v>
      </c>
      <c r="AG10" s="250">
        <v>1.794</v>
      </c>
      <c r="AH10" s="250">
        <v>0.57799999999999996</v>
      </c>
      <c r="AI10" s="250">
        <v>1.6011599999999999</v>
      </c>
      <c r="AJ10" s="250">
        <v>0.51149</v>
      </c>
      <c r="AK10" s="250">
        <v>0.87361999999999995</v>
      </c>
      <c r="AL10" s="250">
        <v>0.51173000000000002</v>
      </c>
      <c r="AM10" s="250">
        <v>-4.1589999999999998</v>
      </c>
      <c r="AN10" s="250">
        <v>-0.51400000000000001</v>
      </c>
      <c r="AO10" s="250">
        <v>0.16700000000000001</v>
      </c>
      <c r="AP10" s="250">
        <v>-0.39300000000000002</v>
      </c>
      <c r="AQ10" s="250">
        <v>-0.32200000000000001</v>
      </c>
      <c r="AR10" s="250">
        <v>2.7970000000000002</v>
      </c>
      <c r="AS10" s="250">
        <v>1.8580000000000001</v>
      </c>
      <c r="AT10" s="250">
        <v>1E-3</v>
      </c>
      <c r="AU10" s="250">
        <v>0.75600000000000001</v>
      </c>
      <c r="AV10" s="250">
        <v>-0.995</v>
      </c>
      <c r="AW10" s="250">
        <v>-0.115</v>
      </c>
      <c r="AX10" s="250">
        <v>-0.73599999999999999</v>
      </c>
      <c r="AY10" s="250">
        <v>0.54</v>
      </c>
      <c r="AZ10" s="250">
        <v>-1.331</v>
      </c>
      <c r="BA10" s="250">
        <v>-0.35299999999999998</v>
      </c>
      <c r="BB10" s="250">
        <v>-1.378576</v>
      </c>
      <c r="BC10" s="250">
        <v>-1.674533</v>
      </c>
      <c r="BD10" s="316">
        <v>0.78676939999999995</v>
      </c>
      <c r="BE10" s="316">
        <v>0.84102580000000005</v>
      </c>
      <c r="BF10" s="316">
        <v>-0.78570180000000001</v>
      </c>
      <c r="BG10" s="316">
        <v>-1.0605789999999999</v>
      </c>
      <c r="BH10" s="316">
        <v>-2.2793510000000001</v>
      </c>
      <c r="BI10" s="316">
        <v>-1.2870619999999999</v>
      </c>
      <c r="BJ10" s="316">
        <v>-1.8663130000000001</v>
      </c>
      <c r="BK10" s="316">
        <v>-0.36813000000000001</v>
      </c>
      <c r="BL10" s="316">
        <v>-1.249312</v>
      </c>
      <c r="BM10" s="316">
        <v>-0.74586839999999999</v>
      </c>
      <c r="BN10" s="316">
        <v>-0.80724549999999995</v>
      </c>
      <c r="BO10" s="316">
        <v>-0.54046369999999999</v>
      </c>
      <c r="BP10" s="316">
        <v>-0.1701773</v>
      </c>
      <c r="BQ10" s="316">
        <v>0.28214820000000002</v>
      </c>
      <c r="BR10" s="316">
        <v>1.0379659999999999</v>
      </c>
      <c r="BS10" s="316">
        <v>3.3841200000000002E-2</v>
      </c>
      <c r="BT10" s="316">
        <v>-0.6407138</v>
      </c>
      <c r="BU10" s="316">
        <v>-0.71724220000000005</v>
      </c>
      <c r="BV10" s="316">
        <v>-0.59775069999999997</v>
      </c>
    </row>
    <row r="11" spans="1:74" ht="11.15" customHeight="1" x14ac:dyDescent="0.25">
      <c r="A11" s="93" t="s">
        <v>203</v>
      </c>
      <c r="B11" s="194" t="s">
        <v>446</v>
      </c>
      <c r="C11" s="250">
        <v>0.49962600000000001</v>
      </c>
      <c r="D11" s="250">
        <v>0.34919800000000001</v>
      </c>
      <c r="E11" s="250">
        <v>0.51813799999999999</v>
      </c>
      <c r="F11" s="250">
        <v>0.49401499999999998</v>
      </c>
      <c r="G11" s="250">
        <v>0.543771</v>
      </c>
      <c r="H11" s="250">
        <v>0.50861400000000001</v>
      </c>
      <c r="I11" s="250">
        <v>0.69199100000000002</v>
      </c>
      <c r="J11" s="250">
        <v>0.48385499999999998</v>
      </c>
      <c r="K11" s="250">
        <v>0.26286399999999999</v>
      </c>
      <c r="L11" s="250">
        <v>0.30415500000000001</v>
      </c>
      <c r="M11" s="250">
        <v>0.39988600000000002</v>
      </c>
      <c r="N11" s="250">
        <v>0.89804200000000001</v>
      </c>
      <c r="O11" s="250">
        <v>0.624726</v>
      </c>
      <c r="P11" s="250">
        <v>0.35844100000000001</v>
      </c>
      <c r="Q11" s="250">
        <v>0.70563200000000004</v>
      </c>
      <c r="R11" s="250">
        <v>0.53663499999999997</v>
      </c>
      <c r="S11" s="250">
        <v>0.40755599999999997</v>
      </c>
      <c r="T11" s="250">
        <v>0.65956099999999995</v>
      </c>
      <c r="U11" s="250">
        <v>0.51135399999999998</v>
      </c>
      <c r="V11" s="250">
        <v>0.51892700000000003</v>
      </c>
      <c r="W11" s="250">
        <v>0.65108299999999997</v>
      </c>
      <c r="X11" s="250">
        <v>0.74237799999999998</v>
      </c>
      <c r="Y11" s="250">
        <v>0.46596399999999999</v>
      </c>
      <c r="Z11" s="250">
        <v>0.51488</v>
      </c>
      <c r="AA11" s="250">
        <v>0.53513900000000003</v>
      </c>
      <c r="AB11" s="250">
        <v>0.34311999999999998</v>
      </c>
      <c r="AC11" s="250">
        <v>0.46080199999999999</v>
      </c>
      <c r="AD11" s="250">
        <v>0.36460300000000001</v>
      </c>
      <c r="AE11" s="250">
        <v>0.53523699999999996</v>
      </c>
      <c r="AF11" s="250">
        <v>0.22700200000000001</v>
      </c>
      <c r="AG11" s="250">
        <v>0.53044999999999998</v>
      </c>
      <c r="AH11" s="250">
        <v>0.31382100000000002</v>
      </c>
      <c r="AI11" s="250">
        <v>0.50092400000000004</v>
      </c>
      <c r="AJ11" s="250">
        <v>0.26401799999999997</v>
      </c>
      <c r="AK11" s="250">
        <v>0.63945300000000005</v>
      </c>
      <c r="AL11" s="250">
        <v>0.42280099999999998</v>
      </c>
      <c r="AM11" s="250">
        <v>0.52589699999999995</v>
      </c>
      <c r="AN11" s="250">
        <v>0.30868699999999999</v>
      </c>
      <c r="AO11" s="250">
        <v>0.24052100000000001</v>
      </c>
      <c r="AP11" s="250">
        <v>0.50926800000000005</v>
      </c>
      <c r="AQ11" s="250">
        <v>0.51217800000000002</v>
      </c>
      <c r="AR11" s="250">
        <v>0.50891799999999998</v>
      </c>
      <c r="AS11" s="250">
        <v>0.56406699999999999</v>
      </c>
      <c r="AT11" s="250">
        <v>0.36813000000000001</v>
      </c>
      <c r="AU11" s="250">
        <v>0.20172599999999999</v>
      </c>
      <c r="AV11" s="250">
        <v>0.52549999999999997</v>
      </c>
      <c r="AW11" s="250">
        <v>0.43571599999999999</v>
      </c>
      <c r="AX11" s="250">
        <v>0.689079</v>
      </c>
      <c r="AY11" s="250">
        <v>0.50266500000000003</v>
      </c>
      <c r="AZ11" s="250">
        <v>0.28928999999999999</v>
      </c>
      <c r="BA11" s="250">
        <v>0.52970899999999999</v>
      </c>
      <c r="BB11" s="250">
        <v>0.44811069999999997</v>
      </c>
      <c r="BC11" s="250">
        <v>0.45692169999999999</v>
      </c>
      <c r="BD11" s="316">
        <v>0.45278980000000002</v>
      </c>
      <c r="BE11" s="316">
        <v>0.49517830000000002</v>
      </c>
      <c r="BF11" s="316">
        <v>0.41471609999999998</v>
      </c>
      <c r="BG11" s="316">
        <v>0.40430480000000002</v>
      </c>
      <c r="BH11" s="316">
        <v>0.40670309999999998</v>
      </c>
      <c r="BI11" s="316">
        <v>0.40532649999999998</v>
      </c>
      <c r="BJ11" s="316">
        <v>0.38156119999999999</v>
      </c>
      <c r="BK11" s="316">
        <v>0.31211329999999998</v>
      </c>
      <c r="BL11" s="316">
        <v>0.36175119999999999</v>
      </c>
      <c r="BM11" s="316">
        <v>0.38324780000000003</v>
      </c>
      <c r="BN11" s="316">
        <v>0.36758629999999998</v>
      </c>
      <c r="BO11" s="316">
        <v>0.40077449999999998</v>
      </c>
      <c r="BP11" s="316">
        <v>0.44393579999999999</v>
      </c>
      <c r="BQ11" s="316">
        <v>0.54703869999999999</v>
      </c>
      <c r="BR11" s="316">
        <v>0.51233779999999995</v>
      </c>
      <c r="BS11" s="316">
        <v>0.51257710000000001</v>
      </c>
      <c r="BT11" s="316">
        <v>0.46645569999999997</v>
      </c>
      <c r="BU11" s="316">
        <v>0.43472539999999998</v>
      </c>
      <c r="BV11" s="316">
        <v>0.51335339999999996</v>
      </c>
    </row>
    <row r="12" spans="1:74" ht="11.15" customHeight="1" x14ac:dyDescent="0.25">
      <c r="A12" s="93" t="s">
        <v>204</v>
      </c>
      <c r="B12" s="194" t="s">
        <v>447</v>
      </c>
      <c r="C12" s="250">
        <v>8.6592110000000009</v>
      </c>
      <c r="D12" s="250">
        <v>8.9825649999999992</v>
      </c>
      <c r="E12" s="250">
        <v>9.8863520000000005</v>
      </c>
      <c r="F12" s="250">
        <v>11.032126</v>
      </c>
      <c r="G12" s="250">
        <v>9.3997609999999998</v>
      </c>
      <c r="H12" s="250">
        <v>10.106507000000001</v>
      </c>
      <c r="I12" s="250">
        <v>9.9238499999999998</v>
      </c>
      <c r="J12" s="250">
        <v>9.9950150000000004</v>
      </c>
      <c r="K12" s="250">
        <v>9.6831980000000009</v>
      </c>
      <c r="L12" s="250">
        <v>10.767827</v>
      </c>
      <c r="M12" s="250">
        <v>8.9198620000000002</v>
      </c>
      <c r="N12" s="250">
        <v>8.8877980000000001</v>
      </c>
      <c r="O12" s="250">
        <v>9.3290760000000006</v>
      </c>
      <c r="P12" s="250">
        <v>6.7517180000000003</v>
      </c>
      <c r="Q12" s="250">
        <v>9.1321779999999997</v>
      </c>
      <c r="R12" s="250">
        <v>8.6418210000000002</v>
      </c>
      <c r="S12" s="250">
        <v>8.9791939999999997</v>
      </c>
      <c r="T12" s="250">
        <v>8.3080350000000003</v>
      </c>
      <c r="U12" s="250">
        <v>6.4689649999999999</v>
      </c>
      <c r="V12" s="250">
        <v>7.7487029999999999</v>
      </c>
      <c r="W12" s="250">
        <v>7.7418779999999998</v>
      </c>
      <c r="X12" s="250">
        <v>6.5899979999999996</v>
      </c>
      <c r="Y12" s="250">
        <v>7.5822450000000003</v>
      </c>
      <c r="Z12" s="250">
        <v>6.4908400000000004</v>
      </c>
      <c r="AA12" s="250">
        <v>6.2296100000000001</v>
      </c>
      <c r="AB12" s="250">
        <v>6.6107259999999997</v>
      </c>
      <c r="AC12" s="250">
        <v>7.0703379999999996</v>
      </c>
      <c r="AD12" s="250">
        <v>5.5508839999999999</v>
      </c>
      <c r="AE12" s="250">
        <v>4.7142030000000004</v>
      </c>
      <c r="AF12" s="250">
        <v>4.5827669999999996</v>
      </c>
      <c r="AG12" s="250">
        <v>5.3444370000000001</v>
      </c>
      <c r="AH12" s="250">
        <v>4.5449780000000004</v>
      </c>
      <c r="AI12" s="250">
        <v>5.3705109999999996</v>
      </c>
      <c r="AJ12" s="250">
        <v>4.9211010000000002</v>
      </c>
      <c r="AK12" s="250">
        <v>7.0341100000000001</v>
      </c>
      <c r="AL12" s="250">
        <v>7.092905</v>
      </c>
      <c r="AM12" s="250">
        <v>5.7297719999999996</v>
      </c>
      <c r="AN12" s="250">
        <v>7.3954190000000004</v>
      </c>
      <c r="AO12" s="250">
        <v>7.58073</v>
      </c>
      <c r="AP12" s="250">
        <v>6.8109859999999998</v>
      </c>
      <c r="AQ12" s="250">
        <v>7.486726</v>
      </c>
      <c r="AR12" s="250">
        <v>7.8357190000000001</v>
      </c>
      <c r="AS12" s="250">
        <v>6.5108670000000002</v>
      </c>
      <c r="AT12" s="250">
        <v>7.6923300000000001</v>
      </c>
      <c r="AU12" s="250">
        <v>6.5150040000000002</v>
      </c>
      <c r="AV12" s="250">
        <v>7.2590969999999997</v>
      </c>
      <c r="AW12" s="250">
        <v>6.9943910000000002</v>
      </c>
      <c r="AX12" s="250">
        <v>7.3972480000000003</v>
      </c>
      <c r="AY12" s="250">
        <v>5.7103330000000003</v>
      </c>
      <c r="AZ12" s="250">
        <v>7.1635410000000004</v>
      </c>
      <c r="BA12" s="250">
        <v>7.3121840000000002</v>
      </c>
      <c r="BB12" s="250">
        <v>6.5554629999999996</v>
      </c>
      <c r="BC12" s="250">
        <v>5.057912</v>
      </c>
      <c r="BD12" s="316">
        <v>5.4132879999999997</v>
      </c>
      <c r="BE12" s="316">
        <v>6.6087379999999998</v>
      </c>
      <c r="BF12" s="316">
        <v>5.34964</v>
      </c>
      <c r="BG12" s="316">
        <v>7.188898</v>
      </c>
      <c r="BH12" s="316">
        <v>6.7376370000000003</v>
      </c>
      <c r="BI12" s="316">
        <v>9.0581200000000006</v>
      </c>
      <c r="BJ12" s="316">
        <v>8.9640930000000001</v>
      </c>
      <c r="BK12" s="316">
        <v>6.1499249999999996</v>
      </c>
      <c r="BL12" s="316">
        <v>5.8251970000000002</v>
      </c>
      <c r="BM12" s="316">
        <v>7.1571949999999998</v>
      </c>
      <c r="BN12" s="316">
        <v>6.9254860000000003</v>
      </c>
      <c r="BO12" s="316">
        <v>6.7898569999999996</v>
      </c>
      <c r="BP12" s="316">
        <v>7.0473850000000002</v>
      </c>
      <c r="BQ12" s="316">
        <v>6.5503479999999996</v>
      </c>
      <c r="BR12" s="316">
        <v>7.0164140000000002</v>
      </c>
      <c r="BS12" s="316">
        <v>6.9351799999999999</v>
      </c>
      <c r="BT12" s="316">
        <v>7.2959870000000002</v>
      </c>
      <c r="BU12" s="316">
        <v>7.2759840000000002</v>
      </c>
      <c r="BV12" s="316">
        <v>7.6088370000000003</v>
      </c>
    </row>
    <row r="13" spans="1:74" ht="11.15" customHeight="1" x14ac:dyDescent="0.25">
      <c r="A13" s="93" t="s">
        <v>205</v>
      </c>
      <c r="B13" s="195" t="s">
        <v>680</v>
      </c>
      <c r="C13" s="250">
        <v>4.1747019999999999</v>
      </c>
      <c r="D13" s="250">
        <v>5.1946479999999999</v>
      </c>
      <c r="E13" s="250">
        <v>5.4144690000000004</v>
      </c>
      <c r="F13" s="250">
        <v>5.8301290000000003</v>
      </c>
      <c r="G13" s="250">
        <v>5.4500760000000001</v>
      </c>
      <c r="H13" s="250">
        <v>5.5833029999999999</v>
      </c>
      <c r="I13" s="250">
        <v>5.0745279999999999</v>
      </c>
      <c r="J13" s="250">
        <v>5.5217729999999996</v>
      </c>
      <c r="K13" s="250">
        <v>4.5505190000000004</v>
      </c>
      <c r="L13" s="250">
        <v>5.9132559999999996</v>
      </c>
      <c r="M13" s="250">
        <v>4.513325</v>
      </c>
      <c r="N13" s="250">
        <v>4.9297069999999996</v>
      </c>
      <c r="O13" s="250">
        <v>4.5034739999999998</v>
      </c>
      <c r="P13" s="250">
        <v>3.5204390000000001</v>
      </c>
      <c r="Q13" s="250">
        <v>5.0115080000000001</v>
      </c>
      <c r="R13" s="250">
        <v>4.7788149999999998</v>
      </c>
      <c r="S13" s="250">
        <v>4.9372870000000004</v>
      </c>
      <c r="T13" s="250">
        <v>5.1428070000000004</v>
      </c>
      <c r="U13" s="250">
        <v>3.4483000000000001</v>
      </c>
      <c r="V13" s="250">
        <v>4.7946939999999998</v>
      </c>
      <c r="W13" s="250">
        <v>4.7127949999999998</v>
      </c>
      <c r="X13" s="250">
        <v>3.5170940000000002</v>
      </c>
      <c r="Y13" s="250">
        <v>4.3623700000000003</v>
      </c>
      <c r="Z13" s="250">
        <v>4.1859770000000003</v>
      </c>
      <c r="AA13" s="250">
        <v>3.820446</v>
      </c>
      <c r="AB13" s="250">
        <v>3.4008780000000001</v>
      </c>
      <c r="AC13" s="250">
        <v>4.3002729999999998</v>
      </c>
      <c r="AD13" s="250">
        <v>3.5172479999999999</v>
      </c>
      <c r="AE13" s="250">
        <v>2.9792930000000002</v>
      </c>
      <c r="AF13" s="250">
        <v>2.5756830000000002</v>
      </c>
      <c r="AG13" s="250">
        <v>3.7372540000000001</v>
      </c>
      <c r="AH13" s="250">
        <v>2.912677</v>
      </c>
      <c r="AI13" s="250">
        <v>3.5432619999999999</v>
      </c>
      <c r="AJ13" s="250">
        <v>3.2923019999999998</v>
      </c>
      <c r="AK13" s="250">
        <v>3.830168</v>
      </c>
      <c r="AL13" s="250">
        <v>4.1003610000000004</v>
      </c>
      <c r="AM13" s="250">
        <v>3.2494480000000001</v>
      </c>
      <c r="AN13" s="250">
        <v>3.7088100000000002</v>
      </c>
      <c r="AO13" s="250">
        <v>3.3898730000000001</v>
      </c>
      <c r="AP13" s="250">
        <v>3.713409</v>
      </c>
      <c r="AQ13" s="250">
        <v>3.7224400000000002</v>
      </c>
      <c r="AR13" s="250">
        <v>4.2543939999999996</v>
      </c>
      <c r="AS13" s="250">
        <v>3.3898239999999999</v>
      </c>
      <c r="AT13" s="250">
        <v>4.2597170000000002</v>
      </c>
      <c r="AU13" s="250">
        <v>3.7408440000000001</v>
      </c>
      <c r="AV13" s="250">
        <v>4.3751199999999999</v>
      </c>
      <c r="AW13" s="250">
        <v>3.5767690000000001</v>
      </c>
      <c r="AX13" s="250">
        <v>3.954914</v>
      </c>
      <c r="AY13" s="250">
        <v>2.9446189999999999</v>
      </c>
      <c r="AZ13" s="250">
        <v>3.9980790000000002</v>
      </c>
      <c r="BA13" s="250">
        <v>3.5333709999999998</v>
      </c>
      <c r="BB13" s="250">
        <v>3.5899239999999999</v>
      </c>
      <c r="BC13" s="250">
        <v>2.8738480000000002</v>
      </c>
      <c r="BD13" s="316">
        <v>2.3754569999999999</v>
      </c>
      <c r="BE13" s="316">
        <v>4.2573220000000003</v>
      </c>
      <c r="BF13" s="316">
        <v>2.9021970000000001</v>
      </c>
      <c r="BG13" s="316">
        <v>4.0738839999999996</v>
      </c>
      <c r="BH13" s="316">
        <v>3.8611629999999999</v>
      </c>
      <c r="BI13" s="316">
        <v>4.4835710000000004</v>
      </c>
      <c r="BJ13" s="316">
        <v>4.4550400000000003</v>
      </c>
      <c r="BK13" s="316">
        <v>3.4266429999999999</v>
      </c>
      <c r="BL13" s="316">
        <v>3.238912</v>
      </c>
      <c r="BM13" s="316">
        <v>4.0001550000000003</v>
      </c>
      <c r="BN13" s="316">
        <v>3.8767969999999998</v>
      </c>
      <c r="BO13" s="316">
        <v>3.9088609999999999</v>
      </c>
      <c r="BP13" s="316">
        <v>3.962405</v>
      </c>
      <c r="BQ13" s="316">
        <v>3.5973510000000002</v>
      </c>
      <c r="BR13" s="316">
        <v>4.0106630000000001</v>
      </c>
      <c r="BS13" s="316">
        <v>3.8597619999999999</v>
      </c>
      <c r="BT13" s="316">
        <v>4.0436519999999998</v>
      </c>
      <c r="BU13" s="316">
        <v>3.9646330000000001</v>
      </c>
      <c r="BV13" s="316">
        <v>4.2046530000000004</v>
      </c>
    </row>
    <row r="14" spans="1:74" ht="11.15" customHeight="1" x14ac:dyDescent="0.25">
      <c r="A14" s="93" t="s">
        <v>206</v>
      </c>
      <c r="B14" s="195" t="s">
        <v>681</v>
      </c>
      <c r="C14" s="250">
        <v>4.4845090000000001</v>
      </c>
      <c r="D14" s="250">
        <v>3.7879170000000002</v>
      </c>
      <c r="E14" s="250">
        <v>4.4718830000000001</v>
      </c>
      <c r="F14" s="250">
        <v>5.2019970000000004</v>
      </c>
      <c r="G14" s="250">
        <v>3.9496850000000001</v>
      </c>
      <c r="H14" s="250">
        <v>4.5232039999999998</v>
      </c>
      <c r="I14" s="250">
        <v>4.8493219999999999</v>
      </c>
      <c r="J14" s="250">
        <v>4.4732419999999999</v>
      </c>
      <c r="K14" s="250">
        <v>5.1326790000000004</v>
      </c>
      <c r="L14" s="250">
        <v>4.854571</v>
      </c>
      <c r="M14" s="250">
        <v>4.4065370000000001</v>
      </c>
      <c r="N14" s="250">
        <v>3.958091</v>
      </c>
      <c r="O14" s="250">
        <v>4.8256019999999999</v>
      </c>
      <c r="P14" s="250">
        <v>3.2312789999999998</v>
      </c>
      <c r="Q14" s="250">
        <v>4.1206699999999996</v>
      </c>
      <c r="R14" s="250">
        <v>3.8630059999999999</v>
      </c>
      <c r="S14" s="250">
        <v>4.0419070000000001</v>
      </c>
      <c r="T14" s="250">
        <v>3.1652279999999999</v>
      </c>
      <c r="U14" s="250">
        <v>3.0206650000000002</v>
      </c>
      <c r="V14" s="250">
        <v>2.9540090000000001</v>
      </c>
      <c r="W14" s="250">
        <v>3.029083</v>
      </c>
      <c r="X14" s="250">
        <v>3.0729039999999999</v>
      </c>
      <c r="Y14" s="250">
        <v>3.219875</v>
      </c>
      <c r="Z14" s="250">
        <v>2.3048630000000001</v>
      </c>
      <c r="AA14" s="250">
        <v>2.4091640000000001</v>
      </c>
      <c r="AB14" s="250">
        <v>3.209848</v>
      </c>
      <c r="AC14" s="250">
        <v>2.7700650000000002</v>
      </c>
      <c r="AD14" s="250">
        <v>2.033636</v>
      </c>
      <c r="AE14" s="250">
        <v>1.73491</v>
      </c>
      <c r="AF14" s="250">
        <v>2.0070839999999999</v>
      </c>
      <c r="AG14" s="250">
        <v>1.607183</v>
      </c>
      <c r="AH14" s="250">
        <v>1.632301</v>
      </c>
      <c r="AI14" s="250">
        <v>1.8272489999999999</v>
      </c>
      <c r="AJ14" s="250">
        <v>1.6287990000000001</v>
      </c>
      <c r="AK14" s="250">
        <v>3.2039420000000001</v>
      </c>
      <c r="AL14" s="250">
        <v>2.9925440000000001</v>
      </c>
      <c r="AM14" s="250">
        <v>2.480324</v>
      </c>
      <c r="AN14" s="250">
        <v>3.6866089999999998</v>
      </c>
      <c r="AO14" s="250">
        <v>4.1908570000000003</v>
      </c>
      <c r="AP14" s="250">
        <v>3.0975769999999998</v>
      </c>
      <c r="AQ14" s="250">
        <v>3.7642859999999998</v>
      </c>
      <c r="AR14" s="250">
        <v>3.5813250000000001</v>
      </c>
      <c r="AS14" s="250">
        <v>3.1210429999999998</v>
      </c>
      <c r="AT14" s="250">
        <v>3.4326129999999999</v>
      </c>
      <c r="AU14" s="250">
        <v>2.7741600000000002</v>
      </c>
      <c r="AV14" s="250">
        <v>2.8839769999999998</v>
      </c>
      <c r="AW14" s="250">
        <v>3.4176220000000002</v>
      </c>
      <c r="AX14" s="250">
        <v>3.4423339999999998</v>
      </c>
      <c r="AY14" s="250">
        <v>2.765714</v>
      </c>
      <c r="AZ14" s="250">
        <v>3.1654620000000002</v>
      </c>
      <c r="BA14" s="250">
        <v>3.778813</v>
      </c>
      <c r="BB14" s="250">
        <v>2.9655399999999998</v>
      </c>
      <c r="BC14" s="250">
        <v>2.1840639999999998</v>
      </c>
      <c r="BD14" s="316">
        <v>3.0378310000000002</v>
      </c>
      <c r="BE14" s="316">
        <v>2.351416</v>
      </c>
      <c r="BF14" s="316">
        <v>2.4474429999999998</v>
      </c>
      <c r="BG14" s="316">
        <v>3.1150139999999999</v>
      </c>
      <c r="BH14" s="316">
        <v>2.876474</v>
      </c>
      <c r="BI14" s="316">
        <v>4.5745480000000001</v>
      </c>
      <c r="BJ14" s="316">
        <v>4.5090529999999998</v>
      </c>
      <c r="BK14" s="316">
        <v>2.7232829999999999</v>
      </c>
      <c r="BL14" s="316">
        <v>2.5862850000000002</v>
      </c>
      <c r="BM14" s="316">
        <v>3.1570390000000002</v>
      </c>
      <c r="BN14" s="316">
        <v>3.048689</v>
      </c>
      <c r="BO14" s="316">
        <v>2.8809960000000001</v>
      </c>
      <c r="BP14" s="316">
        <v>3.0849799999999998</v>
      </c>
      <c r="BQ14" s="316">
        <v>2.9529969999999999</v>
      </c>
      <c r="BR14" s="316">
        <v>3.0057510000000001</v>
      </c>
      <c r="BS14" s="316">
        <v>3.075418</v>
      </c>
      <c r="BT14" s="316">
        <v>3.252335</v>
      </c>
      <c r="BU14" s="316">
        <v>3.3113510000000002</v>
      </c>
      <c r="BV14" s="316">
        <v>3.4041839999999999</v>
      </c>
    </row>
    <row r="15" spans="1:74" ht="11.15" customHeight="1" x14ac:dyDescent="0.25">
      <c r="A15" s="93" t="s">
        <v>207</v>
      </c>
      <c r="B15" s="194" t="s">
        <v>424</v>
      </c>
      <c r="C15" s="250">
        <v>53.041603000000002</v>
      </c>
      <c r="D15" s="250">
        <v>51.466349999999998</v>
      </c>
      <c r="E15" s="250">
        <v>56.337364999999998</v>
      </c>
      <c r="F15" s="250">
        <v>48.827123</v>
      </c>
      <c r="G15" s="250">
        <v>52.930869000000001</v>
      </c>
      <c r="H15" s="250">
        <v>51.818474999999999</v>
      </c>
      <c r="I15" s="250">
        <v>55.707383</v>
      </c>
      <c r="J15" s="250">
        <v>59.033298000000002</v>
      </c>
      <c r="K15" s="250">
        <v>52.287165000000002</v>
      </c>
      <c r="L15" s="250">
        <v>56.727381000000001</v>
      </c>
      <c r="M15" s="250">
        <v>53.796326999999998</v>
      </c>
      <c r="N15" s="250">
        <v>56.210839</v>
      </c>
      <c r="O15" s="250">
        <v>57.432340000000003</v>
      </c>
      <c r="P15" s="250">
        <v>49.761395999999998</v>
      </c>
      <c r="Q15" s="250">
        <v>46.631176060000001</v>
      </c>
      <c r="R15" s="250">
        <v>54.501564549999998</v>
      </c>
      <c r="S15" s="250">
        <v>51.783192579999998</v>
      </c>
      <c r="T15" s="250">
        <v>48.80188845</v>
      </c>
      <c r="U15" s="250">
        <v>52.400184260000003</v>
      </c>
      <c r="V15" s="250">
        <v>55.364193999999998</v>
      </c>
      <c r="W15" s="250">
        <v>50.233271479999999</v>
      </c>
      <c r="X15" s="250">
        <v>49.857135749999998</v>
      </c>
      <c r="Y15" s="250">
        <v>46.24244478</v>
      </c>
      <c r="Z15" s="250">
        <v>46.604961090000003</v>
      </c>
      <c r="AA15" s="250">
        <v>49.910502000000001</v>
      </c>
      <c r="AB15" s="250">
        <v>40.736601999999998</v>
      </c>
      <c r="AC15" s="250">
        <v>40.470495999999997</v>
      </c>
      <c r="AD15" s="250">
        <v>33.821423000000003</v>
      </c>
      <c r="AE15" s="250">
        <v>32.729878999999997</v>
      </c>
      <c r="AF15" s="250">
        <v>37.264569999999999</v>
      </c>
      <c r="AG15" s="250">
        <v>40.197212999999998</v>
      </c>
      <c r="AH15" s="250">
        <v>43.869736000000003</v>
      </c>
      <c r="AI15" s="250">
        <v>41.872881</v>
      </c>
      <c r="AJ15" s="250">
        <v>40.842686</v>
      </c>
      <c r="AK15" s="250">
        <v>38.823884</v>
      </c>
      <c r="AL15" s="250">
        <v>38.645282000000002</v>
      </c>
      <c r="AM15" s="250">
        <v>39.193474000000002</v>
      </c>
      <c r="AN15" s="250">
        <v>33.267552000000002</v>
      </c>
      <c r="AO15" s="250">
        <v>43.708264</v>
      </c>
      <c r="AP15" s="250">
        <v>38.622996999999998</v>
      </c>
      <c r="AQ15" s="250">
        <v>41.335453000000001</v>
      </c>
      <c r="AR15" s="250">
        <v>44.267847000000003</v>
      </c>
      <c r="AS15" s="250">
        <v>44.386608000000003</v>
      </c>
      <c r="AT15" s="250">
        <v>42.718384</v>
      </c>
      <c r="AU15" s="250">
        <v>44.204898999999997</v>
      </c>
      <c r="AV15" s="250">
        <v>41.350195999999997</v>
      </c>
      <c r="AW15" s="250">
        <v>42.275948999999997</v>
      </c>
      <c r="AX15" s="250">
        <v>41.256000999999998</v>
      </c>
      <c r="AY15" s="250">
        <v>44.963259000000001</v>
      </c>
      <c r="AZ15" s="250">
        <v>38.910094999999998</v>
      </c>
      <c r="BA15" s="250">
        <v>43.556719999999999</v>
      </c>
      <c r="BB15" s="250">
        <v>38.009545000000003</v>
      </c>
      <c r="BC15" s="250">
        <v>42.249598413999998</v>
      </c>
      <c r="BD15" s="316">
        <v>44.840359999999997</v>
      </c>
      <c r="BE15" s="316">
        <v>44.741549999999997</v>
      </c>
      <c r="BF15" s="316">
        <v>49.267850000000003</v>
      </c>
      <c r="BG15" s="316">
        <v>43.378239999999998</v>
      </c>
      <c r="BH15" s="316">
        <v>43.901510000000002</v>
      </c>
      <c r="BI15" s="316">
        <v>41.556429999999999</v>
      </c>
      <c r="BJ15" s="316">
        <v>39.597990000000003</v>
      </c>
      <c r="BK15" s="316">
        <v>44.823050000000002</v>
      </c>
      <c r="BL15" s="316">
        <v>39.275480000000002</v>
      </c>
      <c r="BM15" s="316">
        <v>42.88194</v>
      </c>
      <c r="BN15" s="316">
        <v>39.216940000000001</v>
      </c>
      <c r="BO15" s="316">
        <v>40.446539999999999</v>
      </c>
      <c r="BP15" s="316">
        <v>40.619199999999999</v>
      </c>
      <c r="BQ15" s="316">
        <v>43.765500000000003</v>
      </c>
      <c r="BR15" s="316">
        <v>48.271949999999997</v>
      </c>
      <c r="BS15" s="316">
        <v>43.944470000000003</v>
      </c>
      <c r="BT15" s="316">
        <v>42.979500000000002</v>
      </c>
      <c r="BU15" s="316">
        <v>40.917949999999998</v>
      </c>
      <c r="BV15" s="316">
        <v>39.022599999999997</v>
      </c>
    </row>
    <row r="16" spans="1:74" ht="11.15" customHeight="1" x14ac:dyDescent="0.25">
      <c r="A16" s="90"/>
      <c r="B16" s="94"/>
      <c r="C16" s="258"/>
      <c r="D16" s="258"/>
      <c r="E16" s="258"/>
      <c r="F16" s="258"/>
      <c r="G16" s="258"/>
      <c r="H16" s="258"/>
      <c r="I16" s="258"/>
      <c r="J16" s="258"/>
      <c r="K16" s="258"/>
      <c r="L16" s="258"/>
      <c r="M16" s="258"/>
      <c r="N16" s="258"/>
      <c r="O16" s="258"/>
      <c r="P16" s="258"/>
      <c r="Q16" s="258"/>
      <c r="R16" s="258"/>
      <c r="S16" s="258"/>
      <c r="T16" s="258"/>
      <c r="U16" s="258"/>
      <c r="V16" s="258"/>
      <c r="W16" s="258"/>
      <c r="X16" s="258"/>
      <c r="Y16" s="258"/>
      <c r="Z16" s="258"/>
      <c r="AA16" s="258"/>
      <c r="AB16" s="258"/>
      <c r="AC16" s="258"/>
      <c r="AD16" s="258"/>
      <c r="AE16" s="258"/>
      <c r="AF16" s="258"/>
      <c r="AG16" s="258"/>
      <c r="AH16" s="258"/>
      <c r="AI16" s="258"/>
      <c r="AJ16" s="258"/>
      <c r="AK16" s="258"/>
      <c r="AL16" s="258"/>
      <c r="AM16" s="258"/>
      <c r="AN16" s="258"/>
      <c r="AO16" s="258"/>
      <c r="AP16" s="258"/>
      <c r="AQ16" s="258"/>
      <c r="AR16" s="258"/>
      <c r="AS16" s="258"/>
      <c r="AT16" s="258"/>
      <c r="AU16" s="258"/>
      <c r="AV16" s="258"/>
      <c r="AW16" s="258"/>
      <c r="AX16" s="258"/>
      <c r="AY16" s="258"/>
      <c r="AZ16" s="258"/>
      <c r="BA16" s="258"/>
      <c r="BB16" s="258"/>
      <c r="BC16" s="258"/>
      <c r="BD16" s="345"/>
      <c r="BE16" s="345"/>
      <c r="BF16" s="345"/>
      <c r="BG16" s="345"/>
      <c r="BH16" s="345"/>
      <c r="BI16" s="345"/>
      <c r="BJ16" s="345"/>
      <c r="BK16" s="345"/>
      <c r="BL16" s="345"/>
      <c r="BM16" s="345"/>
      <c r="BN16" s="345"/>
      <c r="BO16" s="345"/>
      <c r="BP16" s="345"/>
      <c r="BQ16" s="345"/>
      <c r="BR16" s="345"/>
      <c r="BS16" s="345"/>
      <c r="BT16" s="345"/>
      <c r="BU16" s="345"/>
      <c r="BV16" s="345"/>
    </row>
    <row r="17" spans="1:74" ht="11.15" customHeight="1" x14ac:dyDescent="0.25">
      <c r="A17" s="95" t="s">
        <v>208</v>
      </c>
      <c r="B17" s="194" t="s">
        <v>448</v>
      </c>
      <c r="C17" s="250">
        <v>14.651358999999999</v>
      </c>
      <c r="D17" s="250">
        <v>2.9073799999999999</v>
      </c>
      <c r="E17" s="250">
        <v>-5.2833290000000002</v>
      </c>
      <c r="F17" s="250">
        <v>-2.5940560000000001</v>
      </c>
      <c r="G17" s="250">
        <v>0.55760699999999996</v>
      </c>
      <c r="H17" s="250">
        <v>6.9094559999999996</v>
      </c>
      <c r="I17" s="250">
        <v>10.584197</v>
      </c>
      <c r="J17" s="250">
        <v>6.4954850000000004</v>
      </c>
      <c r="K17" s="250">
        <v>3.2514400000000001</v>
      </c>
      <c r="L17" s="250">
        <v>-4.5436709999999998</v>
      </c>
      <c r="M17" s="250">
        <v>0.70729799999999998</v>
      </c>
      <c r="N17" s="250">
        <v>1.209754</v>
      </c>
      <c r="O17" s="250">
        <v>3.732723</v>
      </c>
      <c r="P17" s="250">
        <v>0.59203600000000001</v>
      </c>
      <c r="Q17" s="250">
        <v>1.7898780000000001</v>
      </c>
      <c r="R17" s="250">
        <v>-11.281834999999999</v>
      </c>
      <c r="S17" s="250">
        <v>-7.7695429999999996</v>
      </c>
      <c r="T17" s="250">
        <v>-1.3022370000000001</v>
      </c>
      <c r="U17" s="250">
        <v>6.0726139999999997</v>
      </c>
      <c r="V17" s="250">
        <v>0.26638200000000001</v>
      </c>
      <c r="W17" s="250">
        <v>-0.47376400000000002</v>
      </c>
      <c r="X17" s="250">
        <v>-7.9429629999999998</v>
      </c>
      <c r="Y17" s="250">
        <v>-3.7823419999999999</v>
      </c>
      <c r="Z17" s="250">
        <v>-5.8104930000000001</v>
      </c>
      <c r="AA17" s="250">
        <v>-6.0551360000000001</v>
      </c>
      <c r="AB17" s="250">
        <v>-4.8245110000000002</v>
      </c>
      <c r="AC17" s="250">
        <v>-5.7693539999999999</v>
      </c>
      <c r="AD17" s="250">
        <v>-6.48184</v>
      </c>
      <c r="AE17" s="250">
        <v>-2.2810410000000001</v>
      </c>
      <c r="AF17" s="250">
        <v>3.6472479999999998</v>
      </c>
      <c r="AG17" s="250">
        <v>12.601569</v>
      </c>
      <c r="AH17" s="250">
        <v>8.5710180000000005</v>
      </c>
      <c r="AI17" s="250">
        <v>0.317079</v>
      </c>
      <c r="AJ17" s="250">
        <v>-4.2520189999999998</v>
      </c>
      <c r="AK17" s="250">
        <v>-2.636177</v>
      </c>
      <c r="AL17" s="250">
        <v>3.0990250000000001</v>
      </c>
      <c r="AM17" s="250">
        <v>7.928363</v>
      </c>
      <c r="AN17" s="250">
        <v>16.169229000000001</v>
      </c>
      <c r="AO17" s="250">
        <v>-1.8426800000000001</v>
      </c>
      <c r="AP17" s="250">
        <v>-5.9648779999999997</v>
      </c>
      <c r="AQ17" s="250">
        <v>-2.5758040000000002</v>
      </c>
      <c r="AR17" s="250">
        <v>8.8181340000000006</v>
      </c>
      <c r="AS17" s="250">
        <v>13.529389999999999</v>
      </c>
      <c r="AT17" s="250">
        <v>12.892792999999999</v>
      </c>
      <c r="AU17" s="250">
        <v>4.0109709999999996</v>
      </c>
      <c r="AV17" s="250">
        <v>-4.3267410000000002</v>
      </c>
      <c r="AW17" s="250">
        <v>-7.3987160000000003</v>
      </c>
      <c r="AX17" s="250">
        <v>-2.269771</v>
      </c>
      <c r="AY17" s="250">
        <v>6.1310944000000003</v>
      </c>
      <c r="AZ17" s="250">
        <v>3.8845879000000001</v>
      </c>
      <c r="BA17" s="250">
        <v>-2.4624977000000001</v>
      </c>
      <c r="BB17" s="250">
        <v>-7.7321169999999997</v>
      </c>
      <c r="BC17" s="250">
        <v>-4.3511791999999998</v>
      </c>
      <c r="BD17" s="316">
        <v>2.5909749999999998</v>
      </c>
      <c r="BE17" s="316">
        <v>11.433590000000001</v>
      </c>
      <c r="BF17" s="316">
        <v>5.6677749999999998</v>
      </c>
      <c r="BG17" s="316">
        <v>0.2286531</v>
      </c>
      <c r="BH17" s="316">
        <v>-7.1877719999999998</v>
      </c>
      <c r="BI17" s="316">
        <v>-3.8195640000000002</v>
      </c>
      <c r="BJ17" s="316">
        <v>2.5907749999999998</v>
      </c>
      <c r="BK17" s="316">
        <v>3.730092</v>
      </c>
      <c r="BL17" s="316">
        <v>0.73175480000000004</v>
      </c>
      <c r="BM17" s="316">
        <v>-8.6669079999999994</v>
      </c>
      <c r="BN17" s="316">
        <v>-8.9985959999999992</v>
      </c>
      <c r="BO17" s="316">
        <v>-5.1869350000000001</v>
      </c>
      <c r="BP17" s="316">
        <v>4.3775180000000002</v>
      </c>
      <c r="BQ17" s="316">
        <v>8.6227850000000004</v>
      </c>
      <c r="BR17" s="316">
        <v>3.0927980000000002</v>
      </c>
      <c r="BS17" s="316">
        <v>-1.3972039999999999</v>
      </c>
      <c r="BT17" s="316">
        <v>-7.9920150000000003</v>
      </c>
      <c r="BU17" s="316">
        <v>-5.1772150000000003</v>
      </c>
      <c r="BV17" s="316">
        <v>0.45341740000000003</v>
      </c>
    </row>
    <row r="18" spans="1:74" ht="11.15" customHeight="1" x14ac:dyDescent="0.25">
      <c r="A18" s="95" t="s">
        <v>209</v>
      </c>
      <c r="B18" s="194" t="s">
        <v>134</v>
      </c>
      <c r="C18" s="250">
        <v>1.090351995</v>
      </c>
      <c r="D18" s="250">
        <v>0.90882901199999999</v>
      </c>
      <c r="E18" s="250">
        <v>0.99683100899999999</v>
      </c>
      <c r="F18" s="250">
        <v>0.70439901000000005</v>
      </c>
      <c r="G18" s="250">
        <v>0.60029599700000003</v>
      </c>
      <c r="H18" s="250">
        <v>0.81769400999999997</v>
      </c>
      <c r="I18" s="250">
        <v>0.92842200699999999</v>
      </c>
      <c r="J18" s="250">
        <v>0.94902101100000003</v>
      </c>
      <c r="K18" s="250">
        <v>0.81770900999999996</v>
      </c>
      <c r="L18" s="250">
        <v>0.72327798799999998</v>
      </c>
      <c r="M18" s="250">
        <v>0.92314499999999999</v>
      </c>
      <c r="N18" s="250">
        <v>0.97118201199999998</v>
      </c>
      <c r="O18" s="250">
        <v>0.97551401400000004</v>
      </c>
      <c r="P18" s="250">
        <v>0.82394300799999998</v>
      </c>
      <c r="Q18" s="250">
        <v>0.84955599199999998</v>
      </c>
      <c r="R18" s="250">
        <v>0.59790098999999997</v>
      </c>
      <c r="S18" s="250">
        <v>0.64794699600000005</v>
      </c>
      <c r="T18" s="250">
        <v>0.69972599999999996</v>
      </c>
      <c r="U18" s="250">
        <v>0.57353301499999998</v>
      </c>
      <c r="V18" s="250">
        <v>0.59271398600000003</v>
      </c>
      <c r="W18" s="250">
        <v>0.41003699999999998</v>
      </c>
      <c r="X18" s="250">
        <v>0.49827199</v>
      </c>
      <c r="Y18" s="250">
        <v>0.61139001000000004</v>
      </c>
      <c r="Z18" s="250">
        <v>0.72288698500000004</v>
      </c>
      <c r="AA18" s="250">
        <v>0.67877999899999997</v>
      </c>
      <c r="AB18" s="250">
        <v>0.66441899999999998</v>
      </c>
      <c r="AC18" s="250">
        <v>0.52651500500000004</v>
      </c>
      <c r="AD18" s="250">
        <v>0.51489699</v>
      </c>
      <c r="AE18" s="250">
        <v>0.499037008</v>
      </c>
      <c r="AF18" s="250">
        <v>0.50978000999999995</v>
      </c>
      <c r="AG18" s="250">
        <v>0.63600700499999996</v>
      </c>
      <c r="AH18" s="250">
        <v>0.69086200099999995</v>
      </c>
      <c r="AI18" s="250">
        <v>0.64686699000000003</v>
      </c>
      <c r="AJ18" s="250">
        <v>0.76254999700000003</v>
      </c>
      <c r="AK18" s="250">
        <v>0.64502601000000004</v>
      </c>
      <c r="AL18" s="250">
        <v>0.80000999399999995</v>
      </c>
      <c r="AM18" s="250">
        <v>0.741954</v>
      </c>
      <c r="AN18" s="250">
        <v>0.75617399200000002</v>
      </c>
      <c r="AO18" s="250">
        <v>0.69015501499999998</v>
      </c>
      <c r="AP18" s="250">
        <v>0.46792401</v>
      </c>
      <c r="AQ18" s="250">
        <v>0.56605299399999998</v>
      </c>
      <c r="AR18" s="250">
        <v>0.65393999999999997</v>
      </c>
      <c r="AS18" s="250">
        <v>0.66698924199999998</v>
      </c>
      <c r="AT18" s="250">
        <v>0.66698924999999998</v>
      </c>
      <c r="AU18" s="250">
        <v>0.66698924999999998</v>
      </c>
      <c r="AV18" s="250">
        <v>0.66698924999999998</v>
      </c>
      <c r="AW18" s="250">
        <v>0.66698924999999998</v>
      </c>
      <c r="AX18" s="250">
        <v>0.66698924999999998</v>
      </c>
      <c r="AY18" s="250">
        <v>0.629</v>
      </c>
      <c r="AZ18" s="250">
        <v>0.629</v>
      </c>
      <c r="BA18" s="250">
        <v>0.629</v>
      </c>
      <c r="BB18" s="250">
        <v>0.629</v>
      </c>
      <c r="BC18" s="250">
        <v>0.629</v>
      </c>
      <c r="BD18" s="316">
        <v>0.629</v>
      </c>
      <c r="BE18" s="316">
        <v>0.629</v>
      </c>
      <c r="BF18" s="316">
        <v>0.629</v>
      </c>
      <c r="BG18" s="316">
        <v>0.629</v>
      </c>
      <c r="BH18" s="316">
        <v>0.629</v>
      </c>
      <c r="BI18" s="316">
        <v>0.629</v>
      </c>
      <c r="BJ18" s="316">
        <v>0.629</v>
      </c>
      <c r="BK18" s="316">
        <v>0.59913269999999996</v>
      </c>
      <c r="BL18" s="316">
        <v>0.59913269999999996</v>
      </c>
      <c r="BM18" s="316">
        <v>0.59913269999999996</v>
      </c>
      <c r="BN18" s="316">
        <v>0.59913269999999996</v>
      </c>
      <c r="BO18" s="316">
        <v>0.59913269999999996</v>
      </c>
      <c r="BP18" s="316">
        <v>0.59913269999999996</v>
      </c>
      <c r="BQ18" s="316">
        <v>0.59913269999999996</v>
      </c>
      <c r="BR18" s="316">
        <v>0.59913269999999996</v>
      </c>
      <c r="BS18" s="316">
        <v>0.59913269999999996</v>
      </c>
      <c r="BT18" s="316">
        <v>0.59913269999999996</v>
      </c>
      <c r="BU18" s="316">
        <v>0.59913269999999996</v>
      </c>
      <c r="BV18" s="316">
        <v>0.59913269999999996</v>
      </c>
    </row>
    <row r="19" spans="1:74" ht="11.15" customHeight="1" x14ac:dyDescent="0.25">
      <c r="A19" s="93" t="s">
        <v>210</v>
      </c>
      <c r="B19" s="194" t="s">
        <v>425</v>
      </c>
      <c r="C19" s="250">
        <v>68.783313995</v>
      </c>
      <c r="D19" s="250">
        <v>55.282559012</v>
      </c>
      <c r="E19" s="250">
        <v>52.050867009000001</v>
      </c>
      <c r="F19" s="250">
        <v>46.937466010000001</v>
      </c>
      <c r="G19" s="250">
        <v>54.088771997000002</v>
      </c>
      <c r="H19" s="250">
        <v>59.545625010000002</v>
      </c>
      <c r="I19" s="250">
        <v>67.220002007000005</v>
      </c>
      <c r="J19" s="250">
        <v>66.477804011000003</v>
      </c>
      <c r="K19" s="250">
        <v>56.356314009999998</v>
      </c>
      <c r="L19" s="250">
        <v>52.906987987999997</v>
      </c>
      <c r="M19" s="250">
        <v>55.426769999999998</v>
      </c>
      <c r="N19" s="250">
        <v>58.391775011999997</v>
      </c>
      <c r="O19" s="250">
        <v>62.140577014000002</v>
      </c>
      <c r="P19" s="250">
        <v>51.177375007999999</v>
      </c>
      <c r="Q19" s="250">
        <v>49.270610052000002</v>
      </c>
      <c r="R19" s="250">
        <v>43.817630540000003</v>
      </c>
      <c r="S19" s="250">
        <v>44.661596576000001</v>
      </c>
      <c r="T19" s="250">
        <v>48.19937745</v>
      </c>
      <c r="U19" s="250">
        <v>59.046331275</v>
      </c>
      <c r="V19" s="250">
        <v>56.223289985999997</v>
      </c>
      <c r="W19" s="250">
        <v>50.169544479999999</v>
      </c>
      <c r="X19" s="250">
        <v>42.412444739999998</v>
      </c>
      <c r="Y19" s="250">
        <v>43.071492790000001</v>
      </c>
      <c r="Z19" s="250">
        <v>41.517355074999998</v>
      </c>
      <c r="AA19" s="250">
        <v>44.534145999000003</v>
      </c>
      <c r="AB19" s="250">
        <v>36.576509999999999</v>
      </c>
      <c r="AC19" s="250">
        <v>35.227657004999998</v>
      </c>
      <c r="AD19" s="250">
        <v>27.854479990000002</v>
      </c>
      <c r="AE19" s="250">
        <v>30.947875008</v>
      </c>
      <c r="AF19" s="250">
        <v>41.421598009999997</v>
      </c>
      <c r="AG19" s="250">
        <v>53.434789004999999</v>
      </c>
      <c r="AH19" s="250">
        <v>53.131616000999998</v>
      </c>
      <c r="AI19" s="250">
        <v>42.836826989999999</v>
      </c>
      <c r="AJ19" s="250">
        <v>37.353216996999997</v>
      </c>
      <c r="AK19" s="250">
        <v>36.832733009999998</v>
      </c>
      <c r="AL19" s="250">
        <v>42.544316993999999</v>
      </c>
      <c r="AM19" s="250">
        <v>47.863790999999999</v>
      </c>
      <c r="AN19" s="250">
        <v>50.192954991999997</v>
      </c>
      <c r="AO19" s="250">
        <v>42.555739015</v>
      </c>
      <c r="AP19" s="250">
        <v>33.126043009999997</v>
      </c>
      <c r="AQ19" s="250">
        <v>39.325701993999999</v>
      </c>
      <c r="AR19" s="250">
        <v>53.739921000000002</v>
      </c>
      <c r="AS19" s="250">
        <v>58.582987242000002</v>
      </c>
      <c r="AT19" s="250">
        <v>56.278166249999998</v>
      </c>
      <c r="AU19" s="250">
        <v>48.882859250000003</v>
      </c>
      <c r="AV19" s="250">
        <v>37.690444249999999</v>
      </c>
      <c r="AW19" s="250">
        <v>35.544222249999997</v>
      </c>
      <c r="AX19" s="250">
        <v>39.653219249999999</v>
      </c>
      <c r="AY19" s="250">
        <v>51.723353400000001</v>
      </c>
      <c r="AZ19" s="250">
        <v>43.423682900000003</v>
      </c>
      <c r="BA19" s="250">
        <v>41.723222300000003</v>
      </c>
      <c r="BB19" s="250">
        <v>30.906427999999998</v>
      </c>
      <c r="BC19" s="250">
        <v>38.527419213999998</v>
      </c>
      <c r="BD19" s="316">
        <v>48.06033</v>
      </c>
      <c r="BE19" s="316">
        <v>56.804139999999997</v>
      </c>
      <c r="BF19" s="316">
        <v>55.564630000000001</v>
      </c>
      <c r="BG19" s="316">
        <v>44.235889999999998</v>
      </c>
      <c r="BH19" s="316">
        <v>37.342739999999999</v>
      </c>
      <c r="BI19" s="316">
        <v>38.365859999999998</v>
      </c>
      <c r="BJ19" s="316">
        <v>42.81776</v>
      </c>
      <c r="BK19" s="316">
        <v>49.152270000000001</v>
      </c>
      <c r="BL19" s="316">
        <v>40.606369999999998</v>
      </c>
      <c r="BM19" s="316">
        <v>34.814160000000001</v>
      </c>
      <c r="BN19" s="316">
        <v>30.81747</v>
      </c>
      <c r="BO19" s="316">
        <v>35.858739999999997</v>
      </c>
      <c r="BP19" s="316">
        <v>45.595849999999999</v>
      </c>
      <c r="BQ19" s="316">
        <v>52.98742</v>
      </c>
      <c r="BR19" s="316">
        <v>51.963880000000003</v>
      </c>
      <c r="BS19" s="316">
        <v>43.1464</v>
      </c>
      <c r="BT19" s="316">
        <v>35.586620000000003</v>
      </c>
      <c r="BU19" s="316">
        <v>36.339869999999998</v>
      </c>
      <c r="BV19" s="316">
        <v>40.075150000000001</v>
      </c>
    </row>
    <row r="20" spans="1:74" ht="11.15" customHeight="1" x14ac:dyDescent="0.25">
      <c r="A20" s="90"/>
      <c r="B20" s="94"/>
      <c r="C20" s="258"/>
      <c r="D20" s="258"/>
      <c r="E20" s="258"/>
      <c r="F20" s="258"/>
      <c r="G20" s="258"/>
      <c r="H20" s="258"/>
      <c r="I20" s="258"/>
      <c r="J20" s="258"/>
      <c r="K20" s="258"/>
      <c r="L20" s="258"/>
      <c r="M20" s="258"/>
      <c r="N20" s="258"/>
      <c r="O20" s="258"/>
      <c r="P20" s="258"/>
      <c r="Q20" s="258"/>
      <c r="R20" s="258"/>
      <c r="S20" s="258"/>
      <c r="T20" s="258"/>
      <c r="U20" s="258"/>
      <c r="V20" s="258"/>
      <c r="W20" s="258"/>
      <c r="X20" s="258"/>
      <c r="Y20" s="258"/>
      <c r="Z20" s="258"/>
      <c r="AA20" s="258"/>
      <c r="AB20" s="258"/>
      <c r="AC20" s="258"/>
      <c r="AD20" s="258"/>
      <c r="AE20" s="258"/>
      <c r="AF20" s="258"/>
      <c r="AG20" s="258"/>
      <c r="AH20" s="258"/>
      <c r="AI20" s="258"/>
      <c r="AJ20" s="258"/>
      <c r="AK20" s="258"/>
      <c r="AL20" s="258"/>
      <c r="AM20" s="258"/>
      <c r="AN20" s="258"/>
      <c r="AO20" s="258"/>
      <c r="AP20" s="258"/>
      <c r="AQ20" s="258"/>
      <c r="AR20" s="258"/>
      <c r="AS20" s="258"/>
      <c r="AT20" s="258"/>
      <c r="AU20" s="258"/>
      <c r="AV20" s="258"/>
      <c r="AW20" s="258"/>
      <c r="AX20" s="258"/>
      <c r="AY20" s="258"/>
      <c r="AZ20" s="258"/>
      <c r="BA20" s="258"/>
      <c r="BB20" s="258"/>
      <c r="BC20" s="258"/>
      <c r="BD20" s="345"/>
      <c r="BE20" s="345"/>
      <c r="BF20" s="345"/>
      <c r="BG20" s="345"/>
      <c r="BH20" s="345"/>
      <c r="BI20" s="345"/>
      <c r="BJ20" s="345"/>
      <c r="BK20" s="345"/>
      <c r="BL20" s="345"/>
      <c r="BM20" s="345"/>
      <c r="BN20" s="345"/>
      <c r="BO20" s="345"/>
      <c r="BP20" s="345"/>
      <c r="BQ20" s="345"/>
      <c r="BR20" s="345"/>
      <c r="BS20" s="345"/>
      <c r="BT20" s="345"/>
      <c r="BU20" s="345"/>
      <c r="BV20" s="345"/>
    </row>
    <row r="21" spans="1:74" ht="11.15" customHeight="1" x14ac:dyDescent="0.25">
      <c r="A21" s="90"/>
      <c r="B21" s="96" t="s">
        <v>219</v>
      </c>
      <c r="C21" s="258"/>
      <c r="D21" s="258"/>
      <c r="E21" s="258"/>
      <c r="F21" s="258"/>
      <c r="G21" s="258"/>
      <c r="H21" s="258"/>
      <c r="I21" s="258"/>
      <c r="J21" s="258"/>
      <c r="K21" s="258"/>
      <c r="L21" s="258"/>
      <c r="M21" s="258"/>
      <c r="N21" s="258"/>
      <c r="O21" s="258"/>
      <c r="P21" s="258"/>
      <c r="Q21" s="258"/>
      <c r="R21" s="258"/>
      <c r="S21" s="258"/>
      <c r="T21" s="258"/>
      <c r="U21" s="258"/>
      <c r="V21" s="258"/>
      <c r="W21" s="258"/>
      <c r="X21" s="258"/>
      <c r="Y21" s="258"/>
      <c r="Z21" s="258"/>
      <c r="AA21" s="258"/>
      <c r="AB21" s="258"/>
      <c r="AC21" s="258"/>
      <c r="AD21" s="258"/>
      <c r="AE21" s="258"/>
      <c r="AF21" s="258"/>
      <c r="AG21" s="258"/>
      <c r="AH21" s="258"/>
      <c r="AI21" s="258"/>
      <c r="AJ21" s="258"/>
      <c r="AK21" s="258"/>
      <c r="AL21" s="258"/>
      <c r="AM21" s="258"/>
      <c r="AN21" s="258"/>
      <c r="AO21" s="258"/>
      <c r="AP21" s="258"/>
      <c r="AQ21" s="258"/>
      <c r="AR21" s="258"/>
      <c r="AS21" s="258"/>
      <c r="AT21" s="258"/>
      <c r="AU21" s="258"/>
      <c r="AV21" s="258"/>
      <c r="AW21" s="258"/>
      <c r="AX21" s="258"/>
      <c r="AY21" s="258"/>
      <c r="AZ21" s="258"/>
      <c r="BA21" s="258"/>
      <c r="BB21" s="258"/>
      <c r="BC21" s="258"/>
      <c r="BD21" s="345"/>
      <c r="BE21" s="345"/>
      <c r="BF21" s="345"/>
      <c r="BG21" s="345"/>
      <c r="BH21" s="345"/>
      <c r="BI21" s="345"/>
      <c r="BJ21" s="345"/>
      <c r="BK21" s="345"/>
      <c r="BL21" s="345"/>
      <c r="BM21" s="345"/>
      <c r="BN21" s="345"/>
      <c r="BO21" s="345"/>
      <c r="BP21" s="345"/>
      <c r="BQ21" s="345"/>
      <c r="BR21" s="345"/>
      <c r="BS21" s="345"/>
      <c r="BT21" s="345"/>
      <c r="BU21" s="345"/>
      <c r="BV21" s="345"/>
    </row>
    <row r="22" spans="1:74" ht="11.15" customHeight="1" x14ac:dyDescent="0.25">
      <c r="A22" s="93" t="s">
        <v>211</v>
      </c>
      <c r="B22" s="194" t="s">
        <v>449</v>
      </c>
      <c r="C22" s="250">
        <v>1.458216006</v>
      </c>
      <c r="D22" s="250">
        <v>1.2883629919999999</v>
      </c>
      <c r="E22" s="250">
        <v>1.481761994</v>
      </c>
      <c r="F22" s="250">
        <v>1.5492090000000001</v>
      </c>
      <c r="G22" s="250">
        <v>1.5955469980000001</v>
      </c>
      <c r="H22" s="250">
        <v>1.46502201</v>
      </c>
      <c r="I22" s="250">
        <v>1.6003989940000001</v>
      </c>
      <c r="J22" s="250">
        <v>1.576811001</v>
      </c>
      <c r="K22" s="250">
        <v>1.5847169999999999</v>
      </c>
      <c r="L22" s="250">
        <v>1.5485639870000001</v>
      </c>
      <c r="M22" s="250">
        <v>1.5582680099999999</v>
      </c>
      <c r="N22" s="250">
        <v>1.6297240019999999</v>
      </c>
      <c r="O22" s="250">
        <v>1.5147090110000001</v>
      </c>
      <c r="P22" s="250">
        <v>1.3926020079999999</v>
      </c>
      <c r="Q22" s="250">
        <v>1.555607993</v>
      </c>
      <c r="R22" s="250">
        <v>1.44957</v>
      </c>
      <c r="S22" s="250">
        <v>1.6238929950000001</v>
      </c>
      <c r="T22" s="250">
        <v>1.586433</v>
      </c>
      <c r="U22" s="250">
        <v>1.498201015</v>
      </c>
      <c r="V22" s="250">
        <v>1.4872909990000001</v>
      </c>
      <c r="W22" s="250">
        <v>1.4693970000000001</v>
      </c>
      <c r="X22" s="250">
        <v>1.494130994</v>
      </c>
      <c r="Y22" s="250">
        <v>1.3870199999999999</v>
      </c>
      <c r="Z22" s="250">
        <v>1.5077000039999999</v>
      </c>
      <c r="AA22" s="250">
        <v>1.4345200090000001</v>
      </c>
      <c r="AB22" s="250">
        <v>1.4341140029999999</v>
      </c>
      <c r="AC22" s="250">
        <v>1.407579986</v>
      </c>
      <c r="AD22" s="250">
        <v>1.1919939900000001</v>
      </c>
      <c r="AE22" s="250">
        <v>1.054941997</v>
      </c>
      <c r="AF22" s="250">
        <v>1.2080769899999999</v>
      </c>
      <c r="AG22" s="250">
        <v>1.0187330050000001</v>
      </c>
      <c r="AH22" s="250">
        <v>1.085770009</v>
      </c>
      <c r="AI22" s="250">
        <v>1.05784101</v>
      </c>
      <c r="AJ22" s="250">
        <v>1.1529719949999999</v>
      </c>
      <c r="AK22" s="250">
        <v>1.1674500000000001</v>
      </c>
      <c r="AL22" s="250">
        <v>1.1996030010000001</v>
      </c>
      <c r="AM22" s="250">
        <v>1.4914740150000001</v>
      </c>
      <c r="AN22" s="250">
        <v>1.3505880079999999</v>
      </c>
      <c r="AO22" s="250">
        <v>1.5192010039999999</v>
      </c>
      <c r="AP22" s="250">
        <v>1.4770559999999999</v>
      </c>
      <c r="AQ22" s="250">
        <v>1.526556002</v>
      </c>
      <c r="AR22" s="250">
        <v>1.48547199</v>
      </c>
      <c r="AS22" s="250">
        <v>1.4742360000000001</v>
      </c>
      <c r="AT22" s="250">
        <v>1.4823749879999999</v>
      </c>
      <c r="AU22" s="250">
        <v>1.4094699900000001</v>
      </c>
      <c r="AV22" s="250">
        <v>1.4950440060000001</v>
      </c>
      <c r="AW22" s="250">
        <v>1.437819</v>
      </c>
      <c r="AX22" s="250">
        <v>1.439336014</v>
      </c>
      <c r="AY22" s="250">
        <v>1.4956136</v>
      </c>
      <c r="AZ22" s="250">
        <v>1.4298535999999999</v>
      </c>
      <c r="BA22" s="250">
        <v>1.4484239999999999</v>
      </c>
      <c r="BB22" s="250">
        <v>1.3681449999999999</v>
      </c>
      <c r="BC22" s="250">
        <v>1.2183090000000001</v>
      </c>
      <c r="BD22" s="316">
        <v>1.47319</v>
      </c>
      <c r="BE22" s="316">
        <v>1.22797</v>
      </c>
      <c r="BF22" s="316">
        <v>1.3377490000000001</v>
      </c>
      <c r="BG22" s="316">
        <v>1.317763</v>
      </c>
      <c r="BH22" s="316">
        <v>1.4504429999999999</v>
      </c>
      <c r="BI22" s="316">
        <v>1.4873499999999999</v>
      </c>
      <c r="BJ22" s="316">
        <v>1.53041</v>
      </c>
      <c r="BK22" s="316">
        <v>1.3613170000000001</v>
      </c>
      <c r="BL22" s="316">
        <v>1.267296</v>
      </c>
      <c r="BM22" s="316">
        <v>1.423324</v>
      </c>
      <c r="BN22" s="316">
        <v>1.373534</v>
      </c>
      <c r="BO22" s="316">
        <v>1.414633</v>
      </c>
      <c r="BP22" s="316">
        <v>1.392798</v>
      </c>
      <c r="BQ22" s="316">
        <v>1.4365950000000001</v>
      </c>
      <c r="BR22" s="316">
        <v>1.5090509999999999</v>
      </c>
      <c r="BS22" s="316">
        <v>1.5155920000000001</v>
      </c>
      <c r="BT22" s="316">
        <v>1.5676000000000001</v>
      </c>
      <c r="BU22" s="316">
        <v>1.512937</v>
      </c>
      <c r="BV22" s="316">
        <v>1.5988610000000001</v>
      </c>
    </row>
    <row r="23" spans="1:74" ht="11.15" customHeight="1" x14ac:dyDescent="0.25">
      <c r="A23" s="90" t="s">
        <v>212</v>
      </c>
      <c r="B23" s="194" t="s">
        <v>162</v>
      </c>
      <c r="C23" s="250">
        <v>64.960304049000001</v>
      </c>
      <c r="D23" s="250">
        <v>45.897340131999997</v>
      </c>
      <c r="E23" s="250">
        <v>44.562375690000003</v>
      </c>
      <c r="F23" s="250">
        <v>40.603160699999997</v>
      </c>
      <c r="G23" s="250">
        <v>47.355588312999998</v>
      </c>
      <c r="H23" s="250">
        <v>56.153628900000001</v>
      </c>
      <c r="I23" s="250">
        <v>63.893594049000001</v>
      </c>
      <c r="J23" s="250">
        <v>63.810033332000003</v>
      </c>
      <c r="K23" s="250">
        <v>53.98738728</v>
      </c>
      <c r="L23" s="250">
        <v>48.473661034999999</v>
      </c>
      <c r="M23" s="250">
        <v>51.806013120000003</v>
      </c>
      <c r="N23" s="250">
        <v>55.713783389</v>
      </c>
      <c r="O23" s="250">
        <v>55.967287067000001</v>
      </c>
      <c r="P23" s="250">
        <v>45.124075752000003</v>
      </c>
      <c r="Q23" s="250">
        <v>44.098063951999997</v>
      </c>
      <c r="R23" s="250">
        <v>33.429106109999999</v>
      </c>
      <c r="S23" s="250">
        <v>40.044650953999998</v>
      </c>
      <c r="T23" s="250">
        <v>44.296773299999998</v>
      </c>
      <c r="U23" s="250">
        <v>55.931744017</v>
      </c>
      <c r="V23" s="250">
        <v>52.431368259999999</v>
      </c>
      <c r="W23" s="250">
        <v>47.248680299999997</v>
      </c>
      <c r="X23" s="250">
        <v>37.522999136999999</v>
      </c>
      <c r="Y23" s="250">
        <v>41.977307279999998</v>
      </c>
      <c r="Z23" s="250">
        <v>40.533543770000001</v>
      </c>
      <c r="AA23" s="250">
        <v>36.850536194</v>
      </c>
      <c r="AB23" s="250">
        <v>32.100228151000003</v>
      </c>
      <c r="AC23" s="250">
        <v>29.024079498999999</v>
      </c>
      <c r="AD23" s="250">
        <v>23.657855940000001</v>
      </c>
      <c r="AE23" s="250">
        <v>26.819733824</v>
      </c>
      <c r="AF23" s="250">
        <v>36.62371899</v>
      </c>
      <c r="AG23" s="250">
        <v>49.820584994999997</v>
      </c>
      <c r="AH23" s="250">
        <v>50.475072990999998</v>
      </c>
      <c r="AI23" s="250">
        <v>38.713113839999998</v>
      </c>
      <c r="AJ23" s="250">
        <v>33.886113733000002</v>
      </c>
      <c r="AK23" s="250">
        <v>34.317226920000003</v>
      </c>
      <c r="AL23" s="250">
        <v>43.538584043</v>
      </c>
      <c r="AM23" s="250">
        <v>45.339752677</v>
      </c>
      <c r="AN23" s="250">
        <v>48.076648144000004</v>
      </c>
      <c r="AO23" s="250">
        <v>34.549781944999999</v>
      </c>
      <c r="AP23" s="250">
        <v>30.118035089999999</v>
      </c>
      <c r="AQ23" s="250">
        <v>35.618458801999999</v>
      </c>
      <c r="AR23" s="250">
        <v>48.029547809999997</v>
      </c>
      <c r="AS23" s="250">
        <v>56.391730789999997</v>
      </c>
      <c r="AT23" s="250">
        <v>56.240760635000001</v>
      </c>
      <c r="AU23" s="250">
        <v>44.360736930000002</v>
      </c>
      <c r="AV23" s="250">
        <v>35.580143174</v>
      </c>
      <c r="AW23" s="250">
        <v>32.715582419999997</v>
      </c>
      <c r="AX23" s="250">
        <v>34.406112817</v>
      </c>
      <c r="AY23" s="250">
        <v>48.612700003</v>
      </c>
      <c r="AZ23" s="250">
        <v>39.78298599</v>
      </c>
      <c r="BA23" s="250">
        <v>34.212082469000002</v>
      </c>
      <c r="BB23" s="250">
        <v>30.34235</v>
      </c>
      <c r="BC23" s="250">
        <v>33.40578</v>
      </c>
      <c r="BD23" s="316">
        <v>44.343910000000001</v>
      </c>
      <c r="BE23" s="316">
        <v>53.33981</v>
      </c>
      <c r="BF23" s="316">
        <v>51.967329999999997</v>
      </c>
      <c r="BG23" s="316">
        <v>40.650919999999999</v>
      </c>
      <c r="BH23" s="316">
        <v>33.611960000000003</v>
      </c>
      <c r="BI23" s="316">
        <v>34.482320000000001</v>
      </c>
      <c r="BJ23" s="316">
        <v>38.97383</v>
      </c>
      <c r="BK23" s="316">
        <v>45.506419999999999</v>
      </c>
      <c r="BL23" s="316">
        <v>36.912880000000001</v>
      </c>
      <c r="BM23" s="316">
        <v>31.104710000000001</v>
      </c>
      <c r="BN23" s="316">
        <v>27.449870000000001</v>
      </c>
      <c r="BO23" s="316">
        <v>32.467190000000002</v>
      </c>
      <c r="BP23" s="316">
        <v>42.186729999999997</v>
      </c>
      <c r="BQ23" s="316">
        <v>49.546080000000003</v>
      </c>
      <c r="BR23" s="316">
        <v>48.416119999999999</v>
      </c>
      <c r="BS23" s="316">
        <v>39.496360000000003</v>
      </c>
      <c r="BT23" s="316">
        <v>31.7181</v>
      </c>
      <c r="BU23" s="316">
        <v>32.43965</v>
      </c>
      <c r="BV23" s="316">
        <v>36.145020000000002</v>
      </c>
    </row>
    <row r="24" spans="1:74" ht="11.15" customHeight="1" x14ac:dyDescent="0.25">
      <c r="A24" s="93" t="s">
        <v>213</v>
      </c>
      <c r="B24" s="194" t="s">
        <v>185</v>
      </c>
      <c r="C24" s="250">
        <v>2.8352539860000001</v>
      </c>
      <c r="D24" s="250">
        <v>2.839250008</v>
      </c>
      <c r="E24" s="250">
        <v>2.8257709929999999</v>
      </c>
      <c r="F24" s="250">
        <v>2.6410720200000002</v>
      </c>
      <c r="G24" s="250">
        <v>2.6224550130000002</v>
      </c>
      <c r="H24" s="250">
        <v>2.6213250000000001</v>
      </c>
      <c r="I24" s="250">
        <v>2.5891580059999999</v>
      </c>
      <c r="J24" s="250">
        <v>2.5895260069999999</v>
      </c>
      <c r="K24" s="250">
        <v>2.5873100099999999</v>
      </c>
      <c r="L24" s="250">
        <v>2.788981991</v>
      </c>
      <c r="M24" s="250">
        <v>2.8061680199999999</v>
      </c>
      <c r="N24" s="250">
        <v>2.80558401</v>
      </c>
      <c r="O24" s="250">
        <v>2.7167679869999999</v>
      </c>
      <c r="P24" s="250">
        <v>2.6830859999999999</v>
      </c>
      <c r="Q24" s="250">
        <v>2.6941730169999998</v>
      </c>
      <c r="R24" s="250">
        <v>2.4035480100000002</v>
      </c>
      <c r="S24" s="250">
        <v>2.391622007</v>
      </c>
      <c r="T24" s="250">
        <v>2.3838240000000002</v>
      </c>
      <c r="U24" s="250">
        <v>2.3720230010000001</v>
      </c>
      <c r="V24" s="250">
        <v>2.392084992</v>
      </c>
      <c r="W24" s="250">
        <v>2.3952110100000001</v>
      </c>
      <c r="X24" s="250">
        <v>2.5005180010000001</v>
      </c>
      <c r="Y24" s="250">
        <v>2.5048160099999999</v>
      </c>
      <c r="Z24" s="250">
        <v>2.533540999</v>
      </c>
      <c r="AA24" s="250">
        <v>2.4862049910000001</v>
      </c>
      <c r="AB24" s="250">
        <v>2.4773609890000001</v>
      </c>
      <c r="AC24" s="250">
        <v>2.4111680029999998</v>
      </c>
      <c r="AD24" s="250">
        <v>1.9042829999999999</v>
      </c>
      <c r="AE24" s="250">
        <v>1.9088259919999999</v>
      </c>
      <c r="AF24" s="250">
        <v>1.9661080200000001</v>
      </c>
      <c r="AG24" s="250">
        <v>2.0130379789999999</v>
      </c>
      <c r="AH24" s="250">
        <v>2.0494960249999998</v>
      </c>
      <c r="AI24" s="250">
        <v>2.05676601</v>
      </c>
      <c r="AJ24" s="250">
        <v>2.3534500020000002</v>
      </c>
      <c r="AK24" s="250">
        <v>2.3891399999999998</v>
      </c>
      <c r="AL24" s="250">
        <v>2.4368160080000001</v>
      </c>
      <c r="AM24" s="250">
        <v>2.3232520029999999</v>
      </c>
      <c r="AN24" s="250">
        <v>2.2294209839999999</v>
      </c>
      <c r="AO24" s="250">
        <v>2.293918997</v>
      </c>
      <c r="AP24" s="250">
        <v>2.0967210000000001</v>
      </c>
      <c r="AQ24" s="250">
        <v>2.107907</v>
      </c>
      <c r="AR24" s="250">
        <v>2.1064349999999998</v>
      </c>
      <c r="AS24" s="250">
        <v>2.176804996</v>
      </c>
      <c r="AT24" s="250">
        <v>2.165625001</v>
      </c>
      <c r="AU24" s="250">
        <v>2.159103</v>
      </c>
      <c r="AV24" s="250">
        <v>2.3278380190000001</v>
      </c>
      <c r="AW24" s="250">
        <v>2.3369010000000001</v>
      </c>
      <c r="AX24" s="250">
        <v>2.3315539890000001</v>
      </c>
      <c r="AY24" s="250">
        <v>2.3903736059999998</v>
      </c>
      <c r="AZ24" s="250">
        <v>2.2195108879999998</v>
      </c>
      <c r="BA24" s="250">
        <v>2.2783444799999999</v>
      </c>
      <c r="BB24" s="250">
        <v>2.469042</v>
      </c>
      <c r="BC24" s="250">
        <v>2.2027146100000001</v>
      </c>
      <c r="BD24" s="316">
        <v>2.2432300000000001</v>
      </c>
      <c r="BE24" s="316">
        <v>2.2363620000000002</v>
      </c>
      <c r="BF24" s="316">
        <v>2.2595429999999999</v>
      </c>
      <c r="BG24" s="316">
        <v>2.2672050000000001</v>
      </c>
      <c r="BH24" s="316">
        <v>2.2803330000000002</v>
      </c>
      <c r="BI24" s="316">
        <v>2.396191</v>
      </c>
      <c r="BJ24" s="316">
        <v>2.3135279999999998</v>
      </c>
      <c r="BK24" s="316">
        <v>2.2845339999999998</v>
      </c>
      <c r="BL24" s="316">
        <v>2.4261940000000002</v>
      </c>
      <c r="BM24" s="316">
        <v>2.286124</v>
      </c>
      <c r="BN24" s="316">
        <v>1.9940640000000001</v>
      </c>
      <c r="BO24" s="316">
        <v>1.9769129999999999</v>
      </c>
      <c r="BP24" s="316">
        <v>2.016327</v>
      </c>
      <c r="BQ24" s="316">
        <v>2.0047450000000002</v>
      </c>
      <c r="BR24" s="316">
        <v>2.038716</v>
      </c>
      <c r="BS24" s="316">
        <v>2.1344449999999999</v>
      </c>
      <c r="BT24" s="316">
        <v>2.3009170000000001</v>
      </c>
      <c r="BU24" s="316">
        <v>2.3872800000000001</v>
      </c>
      <c r="BV24" s="316">
        <v>2.3312750000000002</v>
      </c>
    </row>
    <row r="25" spans="1:74" ht="11.15" customHeight="1" x14ac:dyDescent="0.25">
      <c r="A25" s="93" t="s">
        <v>214</v>
      </c>
      <c r="B25" s="195" t="s">
        <v>682</v>
      </c>
      <c r="C25" s="250">
        <v>0.14028399</v>
      </c>
      <c r="D25" s="250">
        <v>0.10956399999999999</v>
      </c>
      <c r="E25" s="250">
        <v>0.104556986</v>
      </c>
      <c r="F25" s="250">
        <v>7.456401E-2</v>
      </c>
      <c r="G25" s="250">
        <v>6.1864003000000001E-2</v>
      </c>
      <c r="H25" s="250">
        <v>5.7251009999999998E-2</v>
      </c>
      <c r="I25" s="250">
        <v>5.5048993999999997E-2</v>
      </c>
      <c r="J25" s="250">
        <v>5.7900001999999999E-2</v>
      </c>
      <c r="K25" s="250">
        <v>6.2132010000000001E-2</v>
      </c>
      <c r="L25" s="250">
        <v>7.6027003999999995E-2</v>
      </c>
      <c r="M25" s="250">
        <v>8.6642010000000005E-2</v>
      </c>
      <c r="N25" s="250">
        <v>8.5741009000000007E-2</v>
      </c>
      <c r="O25" s="250">
        <v>0.110619997</v>
      </c>
      <c r="P25" s="250">
        <v>0.101557988</v>
      </c>
      <c r="Q25" s="250">
        <v>0.107558003</v>
      </c>
      <c r="R25" s="250">
        <v>6.6704009999999994E-2</v>
      </c>
      <c r="S25" s="250">
        <v>6.3794001000000003E-2</v>
      </c>
      <c r="T25" s="250">
        <v>4.5470009999999998E-2</v>
      </c>
      <c r="U25" s="250">
        <v>4.8139992999999999E-2</v>
      </c>
      <c r="V25" s="250">
        <v>5.0665996999999997E-2</v>
      </c>
      <c r="W25" s="250">
        <v>5.4725009999999998E-2</v>
      </c>
      <c r="X25" s="250">
        <v>6.4883992000000001E-2</v>
      </c>
      <c r="Y25" s="250">
        <v>7.6289010000000004E-2</v>
      </c>
      <c r="Z25" s="250">
        <v>8.5529991999999999E-2</v>
      </c>
      <c r="AA25" s="250">
        <v>0.102114992</v>
      </c>
      <c r="AB25" s="250">
        <v>0.110552988</v>
      </c>
      <c r="AC25" s="250">
        <v>9.3244001000000007E-2</v>
      </c>
      <c r="AD25" s="250">
        <v>4.6331009999999999E-2</v>
      </c>
      <c r="AE25" s="250">
        <v>4.6728005000000003E-2</v>
      </c>
      <c r="AF25" s="250">
        <v>4.9469010000000001E-2</v>
      </c>
      <c r="AG25" s="250">
        <v>4.4257986999999999E-2</v>
      </c>
      <c r="AH25" s="250">
        <v>4.8428013999999998E-2</v>
      </c>
      <c r="AI25" s="250">
        <v>5.5808009999999998E-2</v>
      </c>
      <c r="AJ25" s="250">
        <v>5.3245011000000002E-2</v>
      </c>
      <c r="AK25" s="250">
        <v>6.0786E-2</v>
      </c>
      <c r="AL25" s="250">
        <v>8.2146000999999996E-2</v>
      </c>
      <c r="AM25" s="250">
        <v>8.7295999999999999E-2</v>
      </c>
      <c r="AN25" s="250">
        <v>0.105366996</v>
      </c>
      <c r="AO25" s="250">
        <v>7.9818985999999995E-2</v>
      </c>
      <c r="AP25" s="250">
        <v>5.1993989999999997E-2</v>
      </c>
      <c r="AQ25" s="250">
        <v>4.7550993E-2</v>
      </c>
      <c r="AR25" s="250">
        <v>5.3001989999999999E-2</v>
      </c>
      <c r="AS25" s="250">
        <v>5.2232985000000003E-2</v>
      </c>
      <c r="AT25" s="250">
        <v>5.4606004E-2</v>
      </c>
      <c r="AU25" s="250">
        <v>5.8416000000000003E-2</v>
      </c>
      <c r="AV25" s="250">
        <v>7.3542013000000003E-2</v>
      </c>
      <c r="AW25" s="250">
        <v>7.6311000000000004E-2</v>
      </c>
      <c r="AX25" s="250">
        <v>7.0490000999999997E-2</v>
      </c>
      <c r="AY25" s="250">
        <v>6.7474599999999996E-2</v>
      </c>
      <c r="AZ25" s="250">
        <v>5.1889879999999999E-2</v>
      </c>
      <c r="BA25" s="250">
        <v>4.2404400000000002E-2</v>
      </c>
      <c r="BB25" s="250">
        <v>4.8671899999999997E-2</v>
      </c>
      <c r="BC25" s="250">
        <v>4.0907899999999997E-2</v>
      </c>
      <c r="BD25" s="316">
        <v>4.18042E-2</v>
      </c>
      <c r="BE25" s="316">
        <v>5.2547099999999999E-2</v>
      </c>
      <c r="BF25" s="316">
        <v>5.3787599999999998E-2</v>
      </c>
      <c r="BG25" s="316">
        <v>5.4876899999999999E-2</v>
      </c>
      <c r="BH25" s="316">
        <v>5.7715000000000002E-2</v>
      </c>
      <c r="BI25" s="316">
        <v>6.7298800000000006E-2</v>
      </c>
      <c r="BJ25" s="316">
        <v>8.3935399999999993E-2</v>
      </c>
      <c r="BK25" s="316">
        <v>0.1175549</v>
      </c>
      <c r="BL25" s="316">
        <v>0.1137281</v>
      </c>
      <c r="BM25" s="316">
        <v>0.1026006</v>
      </c>
      <c r="BN25" s="316">
        <v>5.2312900000000002E-2</v>
      </c>
      <c r="BO25" s="316">
        <v>4.8176099999999999E-2</v>
      </c>
      <c r="BP25" s="316">
        <v>4.8749199999999999E-2</v>
      </c>
      <c r="BQ25" s="316">
        <v>4.31905E-2</v>
      </c>
      <c r="BR25" s="316">
        <v>4.3074300000000003E-2</v>
      </c>
      <c r="BS25" s="316">
        <v>4.2029900000000002E-2</v>
      </c>
      <c r="BT25" s="316">
        <v>6.1775299999999998E-2</v>
      </c>
      <c r="BU25" s="316">
        <v>7.3102799999999996E-2</v>
      </c>
      <c r="BV25" s="316">
        <v>9.4588500000000006E-2</v>
      </c>
    </row>
    <row r="26" spans="1:74" ht="11.15" customHeight="1" x14ac:dyDescent="0.25">
      <c r="A26" s="93" t="s">
        <v>215</v>
      </c>
      <c r="B26" s="195" t="s">
        <v>683</v>
      </c>
      <c r="C26" s="250">
        <v>2.6949699960000002</v>
      </c>
      <c r="D26" s="250">
        <v>2.7296860079999998</v>
      </c>
      <c r="E26" s="250">
        <v>2.7212140069999999</v>
      </c>
      <c r="F26" s="250">
        <v>2.5665080100000002</v>
      </c>
      <c r="G26" s="250">
        <v>2.56059101</v>
      </c>
      <c r="H26" s="250">
        <v>2.5640739899999998</v>
      </c>
      <c r="I26" s="250">
        <v>2.534109012</v>
      </c>
      <c r="J26" s="250">
        <v>2.5316260050000001</v>
      </c>
      <c r="K26" s="250">
        <v>2.5251779999999999</v>
      </c>
      <c r="L26" s="250">
        <v>2.7129549869999998</v>
      </c>
      <c r="M26" s="250">
        <v>2.71952601</v>
      </c>
      <c r="N26" s="250">
        <v>2.7198430010000001</v>
      </c>
      <c r="O26" s="250">
        <v>2.6061479900000002</v>
      </c>
      <c r="P26" s="250">
        <v>2.5815280120000001</v>
      </c>
      <c r="Q26" s="250">
        <v>2.5866150139999999</v>
      </c>
      <c r="R26" s="250">
        <v>2.3368440000000001</v>
      </c>
      <c r="S26" s="250">
        <v>2.3278280059999998</v>
      </c>
      <c r="T26" s="250">
        <v>2.3383539899999999</v>
      </c>
      <c r="U26" s="250">
        <v>2.3238830080000001</v>
      </c>
      <c r="V26" s="250">
        <v>2.3414189950000002</v>
      </c>
      <c r="W26" s="250">
        <v>2.3404859999999998</v>
      </c>
      <c r="X26" s="250">
        <v>2.4356340090000002</v>
      </c>
      <c r="Y26" s="250">
        <v>2.4285269999999999</v>
      </c>
      <c r="Z26" s="250">
        <v>2.4480110069999999</v>
      </c>
      <c r="AA26" s="250">
        <v>2.384089999</v>
      </c>
      <c r="AB26" s="250">
        <v>2.3668080009999999</v>
      </c>
      <c r="AC26" s="250">
        <v>2.3179240019999998</v>
      </c>
      <c r="AD26" s="250">
        <v>1.8579519900000001</v>
      </c>
      <c r="AE26" s="250">
        <v>1.8620979870000001</v>
      </c>
      <c r="AF26" s="250">
        <v>1.9166390099999999</v>
      </c>
      <c r="AG26" s="250">
        <v>1.968779992</v>
      </c>
      <c r="AH26" s="250">
        <v>2.0010680110000001</v>
      </c>
      <c r="AI26" s="250">
        <v>2.0009579999999998</v>
      </c>
      <c r="AJ26" s="250">
        <v>2.3002049910000002</v>
      </c>
      <c r="AK26" s="250">
        <v>2.328354</v>
      </c>
      <c r="AL26" s="250">
        <v>2.3546700070000002</v>
      </c>
      <c r="AM26" s="250">
        <v>2.2359560030000001</v>
      </c>
      <c r="AN26" s="250">
        <v>2.124053988</v>
      </c>
      <c r="AO26" s="250">
        <v>2.2141000110000002</v>
      </c>
      <c r="AP26" s="250">
        <v>2.0447270099999999</v>
      </c>
      <c r="AQ26" s="250">
        <v>2.0603560070000002</v>
      </c>
      <c r="AR26" s="250">
        <v>2.05343301</v>
      </c>
      <c r="AS26" s="250">
        <v>2.1245720110000001</v>
      </c>
      <c r="AT26" s="250">
        <v>2.111018997</v>
      </c>
      <c r="AU26" s="250">
        <v>2.1006870000000002</v>
      </c>
      <c r="AV26" s="250">
        <v>2.2542960060000001</v>
      </c>
      <c r="AW26" s="250">
        <v>2.2605900000000001</v>
      </c>
      <c r="AX26" s="250">
        <v>2.2610639880000001</v>
      </c>
      <c r="AY26" s="250">
        <v>2.3228990060000001</v>
      </c>
      <c r="AZ26" s="250">
        <v>2.1676210079999998</v>
      </c>
      <c r="BA26" s="250">
        <v>2.2359401999999999</v>
      </c>
      <c r="BB26" s="250">
        <v>2.4203700000000001</v>
      </c>
      <c r="BC26" s="250">
        <v>2.1618067000000001</v>
      </c>
      <c r="BD26" s="316">
        <v>2.2014260000000001</v>
      </c>
      <c r="BE26" s="316">
        <v>2.1838150000000001</v>
      </c>
      <c r="BF26" s="316">
        <v>2.205756</v>
      </c>
      <c r="BG26" s="316">
        <v>2.2123279999999999</v>
      </c>
      <c r="BH26" s="316">
        <v>2.2226180000000002</v>
      </c>
      <c r="BI26" s="316">
        <v>2.3288920000000002</v>
      </c>
      <c r="BJ26" s="316">
        <v>2.2295929999999999</v>
      </c>
      <c r="BK26" s="316">
        <v>2.166979</v>
      </c>
      <c r="BL26" s="316">
        <v>2.3124660000000001</v>
      </c>
      <c r="BM26" s="316">
        <v>2.1835230000000001</v>
      </c>
      <c r="BN26" s="316">
        <v>1.941751</v>
      </c>
      <c r="BO26" s="316">
        <v>1.9287369999999999</v>
      </c>
      <c r="BP26" s="316">
        <v>1.9675769999999999</v>
      </c>
      <c r="BQ26" s="316">
        <v>1.961554</v>
      </c>
      <c r="BR26" s="316">
        <v>1.9956419999999999</v>
      </c>
      <c r="BS26" s="316">
        <v>2.0924149999999999</v>
      </c>
      <c r="BT26" s="316">
        <v>2.2391420000000002</v>
      </c>
      <c r="BU26" s="316">
        <v>2.3141769999999999</v>
      </c>
      <c r="BV26" s="316">
        <v>2.2366869999999999</v>
      </c>
    </row>
    <row r="27" spans="1:74" ht="11.15" customHeight="1" x14ac:dyDescent="0.25">
      <c r="A27" s="93" t="s">
        <v>216</v>
      </c>
      <c r="B27" s="194" t="s">
        <v>450</v>
      </c>
      <c r="C27" s="250">
        <v>69.253774041</v>
      </c>
      <c r="D27" s="250">
        <v>50.024953132</v>
      </c>
      <c r="E27" s="250">
        <v>48.869908676999998</v>
      </c>
      <c r="F27" s="250">
        <v>44.793441719999997</v>
      </c>
      <c r="G27" s="250">
        <v>51.573590324000001</v>
      </c>
      <c r="H27" s="250">
        <v>60.239975909999998</v>
      </c>
      <c r="I27" s="250">
        <v>68.083151048999994</v>
      </c>
      <c r="J27" s="250">
        <v>67.976370340000003</v>
      </c>
      <c r="K27" s="250">
        <v>58.159414290000001</v>
      </c>
      <c r="L27" s="250">
        <v>52.811207013000001</v>
      </c>
      <c r="M27" s="250">
        <v>56.170449150000003</v>
      </c>
      <c r="N27" s="250">
        <v>60.149091401</v>
      </c>
      <c r="O27" s="250">
        <v>60.198764064999999</v>
      </c>
      <c r="P27" s="250">
        <v>49.199763760000003</v>
      </c>
      <c r="Q27" s="250">
        <v>48.347844962000003</v>
      </c>
      <c r="R27" s="250">
        <v>37.282224120000002</v>
      </c>
      <c r="S27" s="250">
        <v>44.060165955999999</v>
      </c>
      <c r="T27" s="250">
        <v>48.267030300000002</v>
      </c>
      <c r="U27" s="250">
        <v>59.801968033000001</v>
      </c>
      <c r="V27" s="250">
        <v>56.310744251000003</v>
      </c>
      <c r="W27" s="250">
        <v>51.113288310000002</v>
      </c>
      <c r="X27" s="250">
        <v>41.517648131999998</v>
      </c>
      <c r="Y27" s="250">
        <v>45.869143289999997</v>
      </c>
      <c r="Z27" s="250">
        <v>44.574784772999998</v>
      </c>
      <c r="AA27" s="250">
        <v>40.771261193999997</v>
      </c>
      <c r="AB27" s="250">
        <v>36.011703142999998</v>
      </c>
      <c r="AC27" s="250">
        <v>32.842827487999998</v>
      </c>
      <c r="AD27" s="250">
        <v>26.754132930000001</v>
      </c>
      <c r="AE27" s="250">
        <v>29.783501813000001</v>
      </c>
      <c r="AF27" s="250">
        <v>39.797904000000003</v>
      </c>
      <c r="AG27" s="250">
        <v>52.852355979000002</v>
      </c>
      <c r="AH27" s="250">
        <v>53.610339025000002</v>
      </c>
      <c r="AI27" s="250">
        <v>41.827720859999999</v>
      </c>
      <c r="AJ27" s="250">
        <v>37.392535729999999</v>
      </c>
      <c r="AK27" s="250">
        <v>37.873816920000003</v>
      </c>
      <c r="AL27" s="250">
        <v>47.175003052000001</v>
      </c>
      <c r="AM27" s="250">
        <v>49.154478695000002</v>
      </c>
      <c r="AN27" s="250">
        <v>51.656657136</v>
      </c>
      <c r="AO27" s="250">
        <v>38.362901946000001</v>
      </c>
      <c r="AP27" s="250">
        <v>33.691812089999999</v>
      </c>
      <c r="AQ27" s="250">
        <v>39.252921804000003</v>
      </c>
      <c r="AR27" s="250">
        <v>51.621454800000002</v>
      </c>
      <c r="AS27" s="250">
        <v>60.042771786000003</v>
      </c>
      <c r="AT27" s="250">
        <v>59.888760624</v>
      </c>
      <c r="AU27" s="250">
        <v>47.929309920000001</v>
      </c>
      <c r="AV27" s="250">
        <v>39.403025198999998</v>
      </c>
      <c r="AW27" s="250">
        <v>36.490302419999999</v>
      </c>
      <c r="AX27" s="250">
        <v>38.177002819999998</v>
      </c>
      <c r="AY27" s="250">
        <v>52.498687209000003</v>
      </c>
      <c r="AZ27" s="250">
        <v>43.432350477999996</v>
      </c>
      <c r="BA27" s="250">
        <v>37.938849249</v>
      </c>
      <c r="BB27" s="250">
        <v>34.179546000000002</v>
      </c>
      <c r="BC27" s="250">
        <v>36.826809910000001</v>
      </c>
      <c r="BD27" s="316">
        <v>48.06033</v>
      </c>
      <c r="BE27" s="316">
        <v>56.804139999999997</v>
      </c>
      <c r="BF27" s="316">
        <v>55.564630000000001</v>
      </c>
      <c r="BG27" s="316">
        <v>44.235889999999998</v>
      </c>
      <c r="BH27" s="316">
        <v>37.342739999999999</v>
      </c>
      <c r="BI27" s="316">
        <v>38.365859999999998</v>
      </c>
      <c r="BJ27" s="316">
        <v>42.81776</v>
      </c>
      <c r="BK27" s="316">
        <v>49.152270000000001</v>
      </c>
      <c r="BL27" s="316">
        <v>40.606369999999998</v>
      </c>
      <c r="BM27" s="316">
        <v>34.814160000000001</v>
      </c>
      <c r="BN27" s="316">
        <v>30.81747</v>
      </c>
      <c r="BO27" s="316">
        <v>35.858739999999997</v>
      </c>
      <c r="BP27" s="316">
        <v>45.595849999999999</v>
      </c>
      <c r="BQ27" s="316">
        <v>52.98742</v>
      </c>
      <c r="BR27" s="316">
        <v>51.963880000000003</v>
      </c>
      <c r="BS27" s="316">
        <v>43.1464</v>
      </c>
      <c r="BT27" s="316">
        <v>35.586620000000003</v>
      </c>
      <c r="BU27" s="316">
        <v>36.339869999999998</v>
      </c>
      <c r="BV27" s="316">
        <v>40.075150000000001</v>
      </c>
    </row>
    <row r="28" spans="1:74" ht="11.15" customHeight="1" x14ac:dyDescent="0.25">
      <c r="A28" s="90"/>
      <c r="B28" s="94"/>
      <c r="C28" s="258"/>
      <c r="D28" s="258"/>
      <c r="E28" s="258"/>
      <c r="F28" s="258"/>
      <c r="G28" s="258"/>
      <c r="H28" s="258"/>
      <c r="I28" s="258"/>
      <c r="J28" s="258"/>
      <c r="K28" s="258"/>
      <c r="L28" s="258"/>
      <c r="M28" s="258"/>
      <c r="N28" s="258"/>
      <c r="O28" s="258"/>
      <c r="P28" s="258"/>
      <c r="Q28" s="258"/>
      <c r="R28" s="258"/>
      <c r="S28" s="258"/>
      <c r="T28" s="258"/>
      <c r="U28" s="258"/>
      <c r="V28" s="258"/>
      <c r="W28" s="258"/>
      <c r="X28" s="258"/>
      <c r="Y28" s="258"/>
      <c r="Z28" s="258"/>
      <c r="AA28" s="258"/>
      <c r="AB28" s="258"/>
      <c r="AC28" s="258"/>
      <c r="AD28" s="258"/>
      <c r="AE28" s="258"/>
      <c r="AF28" s="258"/>
      <c r="AG28" s="258"/>
      <c r="AH28" s="258"/>
      <c r="AI28" s="258"/>
      <c r="AJ28" s="258"/>
      <c r="AK28" s="258"/>
      <c r="AL28" s="258"/>
      <c r="AM28" s="258"/>
      <c r="AN28" s="258"/>
      <c r="AO28" s="258"/>
      <c r="AP28" s="258"/>
      <c r="AQ28" s="258"/>
      <c r="AR28" s="258"/>
      <c r="AS28" s="258"/>
      <c r="AT28" s="258"/>
      <c r="AU28" s="258"/>
      <c r="AV28" s="258"/>
      <c r="AW28" s="258"/>
      <c r="AX28" s="258"/>
      <c r="AY28" s="258"/>
      <c r="AZ28" s="258"/>
      <c r="BA28" s="258"/>
      <c r="BB28" s="258"/>
      <c r="BC28" s="258"/>
      <c r="BD28" s="345"/>
      <c r="BE28" s="345"/>
      <c r="BF28" s="345"/>
      <c r="BG28" s="345"/>
      <c r="BH28" s="345"/>
      <c r="BI28" s="345"/>
      <c r="BJ28" s="345"/>
      <c r="BK28" s="345"/>
      <c r="BL28" s="345"/>
      <c r="BM28" s="345"/>
      <c r="BN28" s="345"/>
      <c r="BO28" s="345"/>
      <c r="BP28" s="345"/>
      <c r="BQ28" s="345"/>
      <c r="BR28" s="345"/>
      <c r="BS28" s="345"/>
      <c r="BT28" s="345"/>
      <c r="BU28" s="345"/>
      <c r="BV28" s="345"/>
    </row>
    <row r="29" spans="1:74" ht="11.15" customHeight="1" x14ac:dyDescent="0.25">
      <c r="A29" s="93" t="s">
        <v>217</v>
      </c>
      <c r="B29" s="97" t="s">
        <v>163</v>
      </c>
      <c r="C29" s="250">
        <v>-0.47046004600000002</v>
      </c>
      <c r="D29" s="250">
        <v>5.2576058799999998</v>
      </c>
      <c r="E29" s="250">
        <v>3.1809583319999999</v>
      </c>
      <c r="F29" s="250">
        <v>2.1440242899999999</v>
      </c>
      <c r="G29" s="250">
        <v>2.5151816729999998</v>
      </c>
      <c r="H29" s="250">
        <v>-0.69435089999999999</v>
      </c>
      <c r="I29" s="250">
        <v>-0.86314904199999998</v>
      </c>
      <c r="J29" s="250">
        <v>-1.498566329</v>
      </c>
      <c r="K29" s="250">
        <v>-1.80310028</v>
      </c>
      <c r="L29" s="250">
        <v>9.5780975000000004E-2</v>
      </c>
      <c r="M29" s="250">
        <v>-0.74367914999999996</v>
      </c>
      <c r="N29" s="250">
        <v>-1.7573163890000001</v>
      </c>
      <c r="O29" s="250">
        <v>1.941812949</v>
      </c>
      <c r="P29" s="250">
        <v>1.9776112480000001</v>
      </c>
      <c r="Q29" s="250">
        <v>0.92276508999999995</v>
      </c>
      <c r="R29" s="250">
        <v>6.5354064200000002</v>
      </c>
      <c r="S29" s="250">
        <v>0.60143062000000003</v>
      </c>
      <c r="T29" s="250">
        <v>-6.765285E-2</v>
      </c>
      <c r="U29" s="250">
        <v>-0.75563675799999996</v>
      </c>
      <c r="V29" s="250">
        <v>-8.7454265000000003E-2</v>
      </c>
      <c r="W29" s="250">
        <v>-0.94374382999999995</v>
      </c>
      <c r="X29" s="250">
        <v>0.89479660800000005</v>
      </c>
      <c r="Y29" s="250">
        <v>-2.7976505</v>
      </c>
      <c r="Z29" s="250">
        <v>-3.057429698</v>
      </c>
      <c r="AA29" s="250">
        <v>3.7628848050000001</v>
      </c>
      <c r="AB29" s="250">
        <v>0.564806857</v>
      </c>
      <c r="AC29" s="250">
        <v>2.384829517</v>
      </c>
      <c r="AD29" s="250">
        <v>1.10034706</v>
      </c>
      <c r="AE29" s="250">
        <v>1.164373195</v>
      </c>
      <c r="AF29" s="250">
        <v>1.6236940099999999</v>
      </c>
      <c r="AG29" s="250">
        <v>0.58243302600000002</v>
      </c>
      <c r="AH29" s="250">
        <v>-0.478723024</v>
      </c>
      <c r="AI29" s="250">
        <v>1.0091061299999999</v>
      </c>
      <c r="AJ29" s="250">
        <v>-3.9318733000000002E-2</v>
      </c>
      <c r="AK29" s="250">
        <v>-1.04108391</v>
      </c>
      <c r="AL29" s="250">
        <v>-4.6306860580000002</v>
      </c>
      <c r="AM29" s="250">
        <v>-1.2906876949999999</v>
      </c>
      <c r="AN29" s="250">
        <v>-1.463702144</v>
      </c>
      <c r="AO29" s="250">
        <v>4.1928370690000003</v>
      </c>
      <c r="AP29" s="250">
        <v>-0.56576908000000004</v>
      </c>
      <c r="AQ29" s="250">
        <v>7.2780189999999995E-2</v>
      </c>
      <c r="AR29" s="250">
        <v>2.1184661999999999</v>
      </c>
      <c r="AS29" s="250">
        <v>-1.4597845439999999</v>
      </c>
      <c r="AT29" s="250">
        <v>-3.6105943740000002</v>
      </c>
      <c r="AU29" s="250">
        <v>0.95354932999999997</v>
      </c>
      <c r="AV29" s="250">
        <v>-1.7125809489999999</v>
      </c>
      <c r="AW29" s="250">
        <v>-0.94608017</v>
      </c>
      <c r="AX29" s="250">
        <v>1.47621643</v>
      </c>
      <c r="AY29" s="250">
        <v>-0.77533380900000004</v>
      </c>
      <c r="AZ29" s="250">
        <v>-8.6675777956999999E-3</v>
      </c>
      <c r="BA29" s="250">
        <v>3.7843730506000002</v>
      </c>
      <c r="BB29" s="250">
        <v>-3.2731180000000002</v>
      </c>
      <c r="BC29" s="250">
        <v>1.7006093042999999</v>
      </c>
      <c r="BD29" s="316">
        <v>0</v>
      </c>
      <c r="BE29" s="316">
        <v>0</v>
      </c>
      <c r="BF29" s="316">
        <v>0</v>
      </c>
      <c r="BG29" s="316">
        <v>0</v>
      </c>
      <c r="BH29" s="316">
        <v>0</v>
      </c>
      <c r="BI29" s="316">
        <v>0</v>
      </c>
      <c r="BJ29" s="316">
        <v>0</v>
      </c>
      <c r="BK29" s="316">
        <v>0</v>
      </c>
      <c r="BL29" s="316">
        <v>0</v>
      </c>
      <c r="BM29" s="316">
        <v>0</v>
      </c>
      <c r="BN29" s="316">
        <v>0</v>
      </c>
      <c r="BO29" s="316">
        <v>0</v>
      </c>
      <c r="BP29" s="316">
        <v>0</v>
      </c>
      <c r="BQ29" s="316">
        <v>0</v>
      </c>
      <c r="BR29" s="316">
        <v>0</v>
      </c>
      <c r="BS29" s="316">
        <v>0</v>
      </c>
      <c r="BT29" s="316">
        <v>0</v>
      </c>
      <c r="BU29" s="316">
        <v>0</v>
      </c>
      <c r="BV29" s="316">
        <v>0</v>
      </c>
    </row>
    <row r="30" spans="1:74" ht="11.15" customHeight="1" x14ac:dyDescent="0.25">
      <c r="A30" s="93"/>
      <c r="B30" s="97"/>
      <c r="C30" s="258"/>
      <c r="D30" s="258"/>
      <c r="E30" s="258"/>
      <c r="F30" s="258"/>
      <c r="G30" s="258"/>
      <c r="H30" s="258"/>
      <c r="I30" s="258"/>
      <c r="J30" s="258"/>
      <c r="K30" s="258"/>
      <c r="L30" s="258"/>
      <c r="M30" s="258"/>
      <c r="N30" s="258"/>
      <c r="O30" s="258"/>
      <c r="P30" s="258"/>
      <c r="Q30" s="258"/>
      <c r="R30" s="258"/>
      <c r="S30" s="258"/>
      <c r="T30" s="258"/>
      <c r="U30" s="258"/>
      <c r="V30" s="258"/>
      <c r="W30" s="258"/>
      <c r="X30" s="258"/>
      <c r="Y30" s="258"/>
      <c r="Z30" s="258"/>
      <c r="AA30" s="258"/>
      <c r="AB30" s="258"/>
      <c r="AC30" s="258"/>
      <c r="AD30" s="258"/>
      <c r="AE30" s="258"/>
      <c r="AF30" s="258"/>
      <c r="AG30" s="258"/>
      <c r="AH30" s="258"/>
      <c r="AI30" s="258"/>
      <c r="AJ30" s="258"/>
      <c r="AK30" s="258"/>
      <c r="AL30" s="258"/>
      <c r="AM30" s="258"/>
      <c r="AN30" s="258"/>
      <c r="AO30" s="258"/>
      <c r="AP30" s="258"/>
      <c r="AQ30" s="258"/>
      <c r="AR30" s="258"/>
      <c r="AS30" s="258"/>
      <c r="AT30" s="258"/>
      <c r="AU30" s="258"/>
      <c r="AV30" s="258"/>
      <c r="AW30" s="258"/>
      <c r="AX30" s="258"/>
      <c r="AY30" s="258"/>
      <c r="AZ30" s="258"/>
      <c r="BA30" s="258"/>
      <c r="BB30" s="258"/>
      <c r="BC30" s="258"/>
      <c r="BD30" s="345"/>
      <c r="BE30" s="345"/>
      <c r="BF30" s="345"/>
      <c r="BG30" s="345"/>
      <c r="BH30" s="345"/>
      <c r="BI30" s="345"/>
      <c r="BJ30" s="345"/>
      <c r="BK30" s="345"/>
      <c r="BL30" s="345"/>
      <c r="BM30" s="345"/>
      <c r="BN30" s="345"/>
      <c r="BO30" s="345"/>
      <c r="BP30" s="345"/>
      <c r="BQ30" s="345"/>
      <c r="BR30" s="345"/>
      <c r="BS30" s="345"/>
      <c r="BT30" s="345"/>
      <c r="BU30" s="345"/>
      <c r="BV30" s="345"/>
    </row>
    <row r="31" spans="1:74" ht="11.15" customHeight="1" x14ac:dyDescent="0.25">
      <c r="A31" s="93"/>
      <c r="B31" s="91" t="s">
        <v>678</v>
      </c>
      <c r="C31" s="227"/>
      <c r="D31" s="227"/>
      <c r="E31" s="227"/>
      <c r="F31" s="227"/>
      <c r="G31" s="227"/>
      <c r="H31" s="227"/>
      <c r="I31" s="227"/>
      <c r="J31" s="227"/>
      <c r="K31" s="227"/>
      <c r="L31" s="227"/>
      <c r="M31" s="227"/>
      <c r="N31" s="227"/>
      <c r="O31" s="227"/>
      <c r="P31" s="227"/>
      <c r="Q31" s="227"/>
      <c r="R31" s="227"/>
      <c r="S31" s="227"/>
      <c r="T31" s="227"/>
      <c r="U31" s="227"/>
      <c r="V31" s="227"/>
      <c r="W31" s="227"/>
      <c r="X31" s="227"/>
      <c r="Y31" s="227"/>
      <c r="Z31" s="227"/>
      <c r="AA31" s="227"/>
      <c r="AB31" s="227"/>
      <c r="AC31" s="227"/>
      <c r="AD31" s="227"/>
      <c r="AE31" s="227"/>
      <c r="AF31" s="227"/>
      <c r="AG31" s="227"/>
      <c r="AH31" s="227"/>
      <c r="AI31" s="227"/>
      <c r="AJ31" s="227"/>
      <c r="AK31" s="227"/>
      <c r="AL31" s="227"/>
      <c r="AM31" s="227"/>
      <c r="AN31" s="227"/>
      <c r="AO31" s="227"/>
      <c r="AP31" s="227"/>
      <c r="AQ31" s="227"/>
      <c r="AR31" s="227"/>
      <c r="AS31" s="227"/>
      <c r="AT31" s="227"/>
      <c r="AU31" s="227"/>
      <c r="AV31" s="227"/>
      <c r="AW31" s="227"/>
      <c r="AX31" s="227"/>
      <c r="AY31" s="227"/>
      <c r="AZ31" s="227"/>
      <c r="BA31" s="227"/>
      <c r="BB31" s="227"/>
      <c r="BC31" s="227"/>
      <c r="BD31" s="346"/>
      <c r="BE31" s="346"/>
      <c r="BF31" s="346"/>
      <c r="BG31" s="346"/>
      <c r="BH31" s="346"/>
      <c r="BI31" s="346"/>
      <c r="BJ31" s="346"/>
      <c r="BK31" s="346"/>
      <c r="BL31" s="346"/>
      <c r="BM31" s="346"/>
      <c r="BN31" s="346"/>
      <c r="BO31" s="346"/>
      <c r="BP31" s="346"/>
      <c r="BQ31" s="346"/>
      <c r="BR31" s="346"/>
      <c r="BS31" s="346"/>
      <c r="BT31" s="346"/>
      <c r="BU31" s="346"/>
      <c r="BV31" s="346"/>
    </row>
    <row r="32" spans="1:74" ht="11.15" customHeight="1" x14ac:dyDescent="0.25">
      <c r="A32" s="93" t="s">
        <v>613</v>
      </c>
      <c r="B32" s="194" t="s">
        <v>184</v>
      </c>
      <c r="C32" s="250">
        <v>24.768999999999998</v>
      </c>
      <c r="D32" s="250">
        <v>24.937999999999999</v>
      </c>
      <c r="E32" s="250">
        <v>24.736000000000001</v>
      </c>
      <c r="F32" s="250">
        <v>23.417000000000002</v>
      </c>
      <c r="G32" s="250">
        <v>22.841000000000001</v>
      </c>
      <c r="H32" s="250">
        <v>22.997</v>
      </c>
      <c r="I32" s="250">
        <v>21.024999999999999</v>
      </c>
      <c r="J32" s="250">
        <v>21.806000000000001</v>
      </c>
      <c r="K32" s="250">
        <v>22.536999999999999</v>
      </c>
      <c r="L32" s="250">
        <v>21.878</v>
      </c>
      <c r="M32" s="250">
        <v>22.419</v>
      </c>
      <c r="N32" s="250">
        <v>21.692</v>
      </c>
      <c r="O32" s="250">
        <v>21.390999999999998</v>
      </c>
      <c r="P32" s="250">
        <v>23.550999999999998</v>
      </c>
      <c r="Q32" s="250">
        <v>24.160320939999998</v>
      </c>
      <c r="R32" s="250">
        <v>22.766764389999999</v>
      </c>
      <c r="S32" s="250">
        <v>24.273466809999999</v>
      </c>
      <c r="T32" s="250">
        <v>24.52893736</v>
      </c>
      <c r="U32" s="250">
        <v>25.239933099999998</v>
      </c>
      <c r="V32" s="250">
        <v>26.440583100000001</v>
      </c>
      <c r="W32" s="250">
        <v>27.713936619999998</v>
      </c>
      <c r="X32" s="250">
        <v>29.683237869999999</v>
      </c>
      <c r="Y32" s="250">
        <v>30.717214089999999</v>
      </c>
      <c r="Z32" s="250">
        <v>31.32</v>
      </c>
      <c r="AA32" s="250">
        <v>31.382000000000001</v>
      </c>
      <c r="AB32" s="250">
        <v>31.803000000000001</v>
      </c>
      <c r="AC32" s="250">
        <v>30.829000000000001</v>
      </c>
      <c r="AD32" s="250">
        <v>31.167999999999999</v>
      </c>
      <c r="AE32" s="250">
        <v>31.521999999999998</v>
      </c>
      <c r="AF32" s="250">
        <v>29.51</v>
      </c>
      <c r="AG32" s="250">
        <v>27.716000000000001</v>
      </c>
      <c r="AH32" s="250">
        <v>27.138000000000002</v>
      </c>
      <c r="AI32" s="250">
        <v>25.536840000000002</v>
      </c>
      <c r="AJ32" s="250">
        <v>25.02535</v>
      </c>
      <c r="AK32" s="250">
        <v>24.151730000000001</v>
      </c>
      <c r="AL32" s="250">
        <v>23.64</v>
      </c>
      <c r="AM32" s="250">
        <v>27.798999999999999</v>
      </c>
      <c r="AN32" s="250">
        <v>28.312999999999999</v>
      </c>
      <c r="AO32" s="250">
        <v>28.146000000000001</v>
      </c>
      <c r="AP32" s="250">
        <v>28.539000000000001</v>
      </c>
      <c r="AQ32" s="250">
        <v>28.861000000000001</v>
      </c>
      <c r="AR32" s="250">
        <v>26.064</v>
      </c>
      <c r="AS32" s="250">
        <v>24.206</v>
      </c>
      <c r="AT32" s="250">
        <v>24.204999999999998</v>
      </c>
      <c r="AU32" s="250">
        <v>23.449000000000002</v>
      </c>
      <c r="AV32" s="250">
        <v>24.443999999999999</v>
      </c>
      <c r="AW32" s="250">
        <v>24.559000000000001</v>
      </c>
      <c r="AX32" s="250">
        <v>25.295000000000002</v>
      </c>
      <c r="AY32" s="250">
        <v>24.754999999999999</v>
      </c>
      <c r="AZ32" s="250">
        <v>26.085999999999999</v>
      </c>
      <c r="BA32" s="250">
        <v>26.439</v>
      </c>
      <c r="BB32" s="250">
        <v>27.81758</v>
      </c>
      <c r="BC32" s="250">
        <v>29.49211</v>
      </c>
      <c r="BD32" s="316">
        <v>28.70534</v>
      </c>
      <c r="BE32" s="316">
        <v>27.86431</v>
      </c>
      <c r="BF32" s="316">
        <v>28.650020000000001</v>
      </c>
      <c r="BG32" s="316">
        <v>29.710599999999999</v>
      </c>
      <c r="BH32" s="316">
        <v>31.98995</v>
      </c>
      <c r="BI32" s="316">
        <v>33.277009999999997</v>
      </c>
      <c r="BJ32" s="316">
        <v>35.143320000000003</v>
      </c>
      <c r="BK32" s="316">
        <v>35.511450000000004</v>
      </c>
      <c r="BL32" s="316">
        <v>36.760759999999998</v>
      </c>
      <c r="BM32" s="316">
        <v>37.506630000000001</v>
      </c>
      <c r="BN32" s="316">
        <v>38.313879999999997</v>
      </c>
      <c r="BO32" s="316">
        <v>38.854340000000001</v>
      </c>
      <c r="BP32" s="316">
        <v>39.024520000000003</v>
      </c>
      <c r="BQ32" s="316">
        <v>38.742370000000001</v>
      </c>
      <c r="BR32" s="316">
        <v>37.704410000000003</v>
      </c>
      <c r="BS32" s="316">
        <v>37.670560000000002</v>
      </c>
      <c r="BT32" s="316">
        <v>38.311279999999996</v>
      </c>
      <c r="BU32" s="316">
        <v>39.02852</v>
      </c>
      <c r="BV32" s="316">
        <v>39.626269999999998</v>
      </c>
    </row>
    <row r="33" spans="1:74" ht="11.15" customHeight="1" x14ac:dyDescent="0.25">
      <c r="A33" s="98" t="s">
        <v>614</v>
      </c>
      <c r="B33" s="195" t="s">
        <v>91</v>
      </c>
      <c r="C33" s="250">
        <v>128.30604500000001</v>
      </c>
      <c r="D33" s="250">
        <v>125.39866499999999</v>
      </c>
      <c r="E33" s="250">
        <v>130.681994</v>
      </c>
      <c r="F33" s="250">
        <v>133.27605</v>
      </c>
      <c r="G33" s="250">
        <v>132.71844300000001</v>
      </c>
      <c r="H33" s="250">
        <v>125.808987</v>
      </c>
      <c r="I33" s="250">
        <v>115.22479</v>
      </c>
      <c r="J33" s="250">
        <v>108.729305</v>
      </c>
      <c r="K33" s="250">
        <v>105.47786499999999</v>
      </c>
      <c r="L33" s="250">
        <v>110.021536</v>
      </c>
      <c r="M33" s="250">
        <v>109.314238</v>
      </c>
      <c r="N33" s="250">
        <v>108.104484</v>
      </c>
      <c r="O33" s="250">
        <v>104.37176100000001</v>
      </c>
      <c r="P33" s="250">
        <v>103.779725</v>
      </c>
      <c r="Q33" s="250">
        <v>101.989847</v>
      </c>
      <c r="R33" s="250">
        <v>113.271682</v>
      </c>
      <c r="S33" s="250">
        <v>121.041225</v>
      </c>
      <c r="T33" s="250">
        <v>122.343462</v>
      </c>
      <c r="U33" s="250">
        <v>116.270848</v>
      </c>
      <c r="V33" s="250">
        <v>116.00446599999999</v>
      </c>
      <c r="W33" s="250">
        <v>116.47823</v>
      </c>
      <c r="X33" s="250">
        <v>124.421193</v>
      </c>
      <c r="Y33" s="250">
        <v>128.20353499999999</v>
      </c>
      <c r="Z33" s="250">
        <v>134.014028</v>
      </c>
      <c r="AA33" s="250">
        <v>140.069164</v>
      </c>
      <c r="AB33" s="250">
        <v>144.893675</v>
      </c>
      <c r="AC33" s="250">
        <v>150.66302899999999</v>
      </c>
      <c r="AD33" s="250">
        <v>157.144869</v>
      </c>
      <c r="AE33" s="250">
        <v>159.42590999999999</v>
      </c>
      <c r="AF33" s="250">
        <v>155.778662</v>
      </c>
      <c r="AG33" s="250">
        <v>143.17709300000001</v>
      </c>
      <c r="AH33" s="250">
        <v>134.606075</v>
      </c>
      <c r="AI33" s="250">
        <v>134.288996</v>
      </c>
      <c r="AJ33" s="250">
        <v>138.54101499999999</v>
      </c>
      <c r="AK33" s="250">
        <v>141.17719199999999</v>
      </c>
      <c r="AL33" s="250">
        <v>138.07816700000001</v>
      </c>
      <c r="AM33" s="250">
        <v>130.14980399999999</v>
      </c>
      <c r="AN33" s="250">
        <v>113.980575</v>
      </c>
      <c r="AO33" s="250">
        <v>115.823255</v>
      </c>
      <c r="AP33" s="250">
        <v>121.788133</v>
      </c>
      <c r="AQ33" s="250">
        <v>124.36393700000001</v>
      </c>
      <c r="AR33" s="250">
        <v>115.54580300000001</v>
      </c>
      <c r="AS33" s="250">
        <v>102.016413</v>
      </c>
      <c r="AT33" s="250">
        <v>89.123620000000003</v>
      </c>
      <c r="AU33" s="250">
        <v>85.112649000000005</v>
      </c>
      <c r="AV33" s="250">
        <v>89.439390000000003</v>
      </c>
      <c r="AW33" s="250">
        <v>96.838105999999996</v>
      </c>
      <c r="AX33" s="250">
        <v>99.107877000000002</v>
      </c>
      <c r="AY33" s="250">
        <v>92.976782600000007</v>
      </c>
      <c r="AZ33" s="250">
        <v>89.092194699999993</v>
      </c>
      <c r="BA33" s="250">
        <v>91.554692399999993</v>
      </c>
      <c r="BB33" s="250">
        <v>99.286809399999996</v>
      </c>
      <c r="BC33" s="250">
        <v>103.6379886</v>
      </c>
      <c r="BD33" s="316">
        <v>101.047</v>
      </c>
      <c r="BE33" s="316">
        <v>89.613429999999994</v>
      </c>
      <c r="BF33" s="316">
        <v>83.945650000000001</v>
      </c>
      <c r="BG33" s="316">
        <v>83.716999999999999</v>
      </c>
      <c r="BH33" s="316">
        <v>90.904769999999999</v>
      </c>
      <c r="BI33" s="316">
        <v>94.724339999999998</v>
      </c>
      <c r="BJ33" s="316">
        <v>92.133560000000003</v>
      </c>
      <c r="BK33" s="316">
        <v>88.403469999999999</v>
      </c>
      <c r="BL33" s="316">
        <v>87.671710000000004</v>
      </c>
      <c r="BM33" s="316">
        <v>96.338620000000006</v>
      </c>
      <c r="BN33" s="316">
        <v>105.3372</v>
      </c>
      <c r="BO33" s="316">
        <v>110.52419999999999</v>
      </c>
      <c r="BP33" s="316">
        <v>106.14660000000001</v>
      </c>
      <c r="BQ33" s="316">
        <v>97.523849999999996</v>
      </c>
      <c r="BR33" s="316">
        <v>94.431049999999999</v>
      </c>
      <c r="BS33" s="316">
        <v>95.82826</v>
      </c>
      <c r="BT33" s="316">
        <v>103.8203</v>
      </c>
      <c r="BU33" s="316">
        <v>108.9975</v>
      </c>
      <c r="BV33" s="316">
        <v>108.5441</v>
      </c>
    </row>
    <row r="34" spans="1:74" ht="11.15" customHeight="1" x14ac:dyDescent="0.25">
      <c r="A34" s="98" t="s">
        <v>60</v>
      </c>
      <c r="B34" s="195" t="s">
        <v>61</v>
      </c>
      <c r="C34" s="250">
        <v>123.234514</v>
      </c>
      <c r="D34" s="250">
        <v>120.52585999999999</v>
      </c>
      <c r="E34" s="250">
        <v>126.007914</v>
      </c>
      <c r="F34" s="250">
        <v>128.57078799999999</v>
      </c>
      <c r="G34" s="250">
        <v>127.982</v>
      </c>
      <c r="H34" s="250">
        <v>121.04136200000001</v>
      </c>
      <c r="I34" s="250">
        <v>110.348409</v>
      </c>
      <c r="J34" s="250">
        <v>103.744169</v>
      </c>
      <c r="K34" s="250">
        <v>100.383973</v>
      </c>
      <c r="L34" s="250">
        <v>104.855065</v>
      </c>
      <c r="M34" s="250">
        <v>104.075187</v>
      </c>
      <c r="N34" s="250">
        <v>102.79285400000001</v>
      </c>
      <c r="O34" s="250">
        <v>99.144744000000003</v>
      </c>
      <c r="P34" s="250">
        <v>98.637321</v>
      </c>
      <c r="Q34" s="250">
        <v>96.932056000000003</v>
      </c>
      <c r="R34" s="250">
        <v>108.07230199999999</v>
      </c>
      <c r="S34" s="250">
        <v>115.700254</v>
      </c>
      <c r="T34" s="250">
        <v>116.860902</v>
      </c>
      <c r="U34" s="250">
        <v>110.661384</v>
      </c>
      <c r="V34" s="250">
        <v>110.268097</v>
      </c>
      <c r="W34" s="250">
        <v>110.614957</v>
      </c>
      <c r="X34" s="250">
        <v>118.56643200000001</v>
      </c>
      <c r="Y34" s="250">
        <v>122.357287</v>
      </c>
      <c r="Z34" s="250">
        <v>128.17629199999999</v>
      </c>
      <c r="AA34" s="250">
        <v>134.38400999999999</v>
      </c>
      <c r="AB34" s="250">
        <v>139.36110099999999</v>
      </c>
      <c r="AC34" s="250">
        <v>145.28303700000001</v>
      </c>
      <c r="AD34" s="250">
        <v>151.80708300000001</v>
      </c>
      <c r="AE34" s="250">
        <v>154.13032899999999</v>
      </c>
      <c r="AF34" s="250">
        <v>150.52528699999999</v>
      </c>
      <c r="AG34" s="250">
        <v>137.96951999999999</v>
      </c>
      <c r="AH34" s="250">
        <v>129.44430399999999</v>
      </c>
      <c r="AI34" s="250">
        <v>129.17302699999999</v>
      </c>
      <c r="AJ34" s="250">
        <v>133.54653999999999</v>
      </c>
      <c r="AK34" s="250">
        <v>136.30420899999999</v>
      </c>
      <c r="AL34" s="250">
        <v>133.32667799999999</v>
      </c>
      <c r="AM34" s="250">
        <v>125.539145</v>
      </c>
      <c r="AN34" s="250">
        <v>109.510749</v>
      </c>
      <c r="AO34" s="250">
        <v>111.494259</v>
      </c>
      <c r="AP34" s="250">
        <v>117.337118</v>
      </c>
      <c r="AQ34" s="250">
        <v>119.790902</v>
      </c>
      <c r="AR34" s="250">
        <v>110.85074899999999</v>
      </c>
      <c r="AS34" s="250">
        <v>97.319754000000003</v>
      </c>
      <c r="AT34" s="250">
        <v>84.425354999999996</v>
      </c>
      <c r="AU34" s="250">
        <v>80.412779</v>
      </c>
      <c r="AV34" s="250">
        <v>84.821433999999996</v>
      </c>
      <c r="AW34" s="250">
        <v>92.302060999999995</v>
      </c>
      <c r="AX34" s="250">
        <v>94.653745999999998</v>
      </c>
      <c r="AY34" s="250">
        <v>87.349653000000004</v>
      </c>
      <c r="AZ34" s="250">
        <v>83.954234</v>
      </c>
      <c r="BA34" s="250">
        <v>86.190528</v>
      </c>
      <c r="BB34" s="250">
        <v>93.844239999999999</v>
      </c>
      <c r="BC34" s="250">
        <v>98.12133</v>
      </c>
      <c r="BD34" s="316">
        <v>95.450819999999993</v>
      </c>
      <c r="BE34" s="316">
        <v>84.025109999999998</v>
      </c>
      <c r="BF34" s="316">
        <v>78.314880000000002</v>
      </c>
      <c r="BG34" s="316">
        <v>78.04128</v>
      </c>
      <c r="BH34" s="316">
        <v>85.313950000000006</v>
      </c>
      <c r="BI34" s="316">
        <v>89.218509999999995</v>
      </c>
      <c r="BJ34" s="316">
        <v>86.707210000000003</v>
      </c>
      <c r="BK34" s="316">
        <v>83.248369999999994</v>
      </c>
      <c r="BL34" s="316">
        <v>82.788669999999996</v>
      </c>
      <c r="BM34" s="316">
        <v>91.731570000000005</v>
      </c>
      <c r="BN34" s="316">
        <v>100.67489999999999</v>
      </c>
      <c r="BO34" s="316">
        <v>105.80370000000001</v>
      </c>
      <c r="BP34" s="316">
        <v>101.36790000000001</v>
      </c>
      <c r="BQ34" s="316">
        <v>92.685050000000004</v>
      </c>
      <c r="BR34" s="316">
        <v>89.526340000000005</v>
      </c>
      <c r="BS34" s="316">
        <v>90.850539999999995</v>
      </c>
      <c r="BT34" s="316">
        <v>98.827590000000001</v>
      </c>
      <c r="BU34" s="316">
        <v>103.9948</v>
      </c>
      <c r="BV34" s="316">
        <v>103.5273</v>
      </c>
    </row>
    <row r="35" spans="1:74" ht="11.15" customHeight="1" x14ac:dyDescent="0.25">
      <c r="A35" s="98" t="s">
        <v>58</v>
      </c>
      <c r="B35" s="195" t="s">
        <v>62</v>
      </c>
      <c r="C35" s="250">
        <v>3.1251929999999999</v>
      </c>
      <c r="D35" s="250">
        <v>3.0082529999999998</v>
      </c>
      <c r="E35" s="250">
        <v>2.8913120000000001</v>
      </c>
      <c r="F35" s="250">
        <v>2.8929550000000002</v>
      </c>
      <c r="G35" s="250">
        <v>2.8945970000000001</v>
      </c>
      <c r="H35" s="250">
        <v>2.8962400000000001</v>
      </c>
      <c r="I35" s="250">
        <v>2.9386009999999998</v>
      </c>
      <c r="J35" s="250">
        <v>2.9809610000000002</v>
      </c>
      <c r="K35" s="250">
        <v>3.0233219999999998</v>
      </c>
      <c r="L35" s="250">
        <v>3.1015000000000001</v>
      </c>
      <c r="M35" s="250">
        <v>3.1796790000000001</v>
      </c>
      <c r="N35" s="250">
        <v>3.257857</v>
      </c>
      <c r="O35" s="250">
        <v>3.1158079999999999</v>
      </c>
      <c r="P35" s="250">
        <v>2.9737580000000001</v>
      </c>
      <c r="Q35" s="250">
        <v>2.831709</v>
      </c>
      <c r="R35" s="250">
        <v>2.8828290000000001</v>
      </c>
      <c r="S35" s="250">
        <v>2.9339490000000001</v>
      </c>
      <c r="T35" s="250">
        <v>2.9850690000000002</v>
      </c>
      <c r="U35" s="250">
        <v>3.0461659999999999</v>
      </c>
      <c r="V35" s="250">
        <v>3.107262</v>
      </c>
      <c r="W35" s="250">
        <v>3.1683590000000001</v>
      </c>
      <c r="X35" s="250">
        <v>3.1983519999999999</v>
      </c>
      <c r="Y35" s="250">
        <v>3.2283439999999999</v>
      </c>
      <c r="Z35" s="250">
        <v>3.258337</v>
      </c>
      <c r="AA35" s="250">
        <v>3.178963</v>
      </c>
      <c r="AB35" s="250">
        <v>3.0995900000000001</v>
      </c>
      <c r="AC35" s="250">
        <v>3.020216</v>
      </c>
      <c r="AD35" s="250">
        <v>3.0196689999999999</v>
      </c>
      <c r="AE35" s="250">
        <v>3.0191219999999999</v>
      </c>
      <c r="AF35" s="250">
        <v>3.0185749999999998</v>
      </c>
      <c r="AG35" s="250">
        <v>2.9813800000000001</v>
      </c>
      <c r="AH35" s="250">
        <v>2.9441850000000001</v>
      </c>
      <c r="AI35" s="250">
        <v>2.90699</v>
      </c>
      <c r="AJ35" s="250">
        <v>2.887165</v>
      </c>
      <c r="AK35" s="250">
        <v>2.86734</v>
      </c>
      <c r="AL35" s="250">
        <v>2.847515</v>
      </c>
      <c r="AM35" s="250">
        <v>2.7499579999999999</v>
      </c>
      <c r="AN35" s="250">
        <v>2.6524000000000001</v>
      </c>
      <c r="AO35" s="250">
        <v>2.554843</v>
      </c>
      <c r="AP35" s="250">
        <v>2.5804119999999999</v>
      </c>
      <c r="AQ35" s="250">
        <v>2.605982</v>
      </c>
      <c r="AR35" s="250">
        <v>2.631551</v>
      </c>
      <c r="AS35" s="250">
        <v>2.6560480000000002</v>
      </c>
      <c r="AT35" s="250">
        <v>2.680545</v>
      </c>
      <c r="AU35" s="250">
        <v>2.7050420000000002</v>
      </c>
      <c r="AV35" s="250">
        <v>2.6765840000000001</v>
      </c>
      <c r="AW35" s="250">
        <v>2.6481270000000001</v>
      </c>
      <c r="AX35" s="250">
        <v>2.619669</v>
      </c>
      <c r="AY35" s="250">
        <v>3.4984299999999999</v>
      </c>
      <c r="AZ35" s="250">
        <v>3.236364</v>
      </c>
      <c r="BA35" s="250">
        <v>3.631319</v>
      </c>
      <c r="BB35" s="250">
        <v>3.5850840000000002</v>
      </c>
      <c r="BC35" s="250">
        <v>3.533744</v>
      </c>
      <c r="BD35" s="316">
        <v>3.4864099999999998</v>
      </c>
      <c r="BE35" s="316">
        <v>3.4742630000000001</v>
      </c>
      <c r="BF35" s="316">
        <v>3.466091</v>
      </c>
      <c r="BG35" s="316">
        <v>3.4601380000000002</v>
      </c>
      <c r="BH35" s="316">
        <v>3.4003410000000001</v>
      </c>
      <c r="BI35" s="316">
        <v>3.3460839999999998</v>
      </c>
      <c r="BJ35" s="316">
        <v>3.2914289999999999</v>
      </c>
      <c r="BK35" s="316">
        <v>3.111008</v>
      </c>
      <c r="BL35" s="316">
        <v>2.9326620000000001</v>
      </c>
      <c r="BM35" s="316">
        <v>2.7443390000000001</v>
      </c>
      <c r="BN35" s="316">
        <v>2.7725119999999999</v>
      </c>
      <c r="BO35" s="316">
        <v>2.8018540000000001</v>
      </c>
      <c r="BP35" s="316">
        <v>2.8309139999999999</v>
      </c>
      <c r="BQ35" s="316">
        <v>2.892144</v>
      </c>
      <c r="BR35" s="316">
        <v>2.9542079999999999</v>
      </c>
      <c r="BS35" s="316">
        <v>3.0183149999999999</v>
      </c>
      <c r="BT35" s="316">
        <v>3.0304660000000001</v>
      </c>
      <c r="BU35" s="316">
        <v>3.0434199999999998</v>
      </c>
      <c r="BV35" s="316">
        <v>3.0535209999999999</v>
      </c>
    </row>
    <row r="36" spans="1:74" ht="11.15" customHeight="1" x14ac:dyDescent="0.25">
      <c r="A36" s="98" t="s">
        <v>59</v>
      </c>
      <c r="B36" s="195" t="s">
        <v>238</v>
      </c>
      <c r="C36" s="250">
        <v>1.6479470000000001</v>
      </c>
      <c r="D36" s="250">
        <v>1.5779399999999999</v>
      </c>
      <c r="E36" s="250">
        <v>1.5079340000000001</v>
      </c>
      <c r="F36" s="250">
        <v>1.5438620000000001</v>
      </c>
      <c r="G36" s="250">
        <v>1.5797909999999999</v>
      </c>
      <c r="H36" s="250">
        <v>1.6157189999999999</v>
      </c>
      <c r="I36" s="250">
        <v>1.680688</v>
      </c>
      <c r="J36" s="250">
        <v>1.745657</v>
      </c>
      <c r="K36" s="250">
        <v>1.8106260000000001</v>
      </c>
      <c r="L36" s="250">
        <v>1.80938</v>
      </c>
      <c r="M36" s="250">
        <v>1.808135</v>
      </c>
      <c r="N36" s="250">
        <v>1.806889</v>
      </c>
      <c r="O36" s="250">
        <v>1.8730880000000001</v>
      </c>
      <c r="P36" s="250">
        <v>1.939287</v>
      </c>
      <c r="Q36" s="250">
        <v>2.0054859999999999</v>
      </c>
      <c r="R36" s="250">
        <v>2.1023290000000001</v>
      </c>
      <c r="S36" s="250">
        <v>2.199173</v>
      </c>
      <c r="T36" s="250">
        <v>2.2960159999999998</v>
      </c>
      <c r="U36" s="250">
        <v>2.35162</v>
      </c>
      <c r="V36" s="250">
        <v>2.4072249999999999</v>
      </c>
      <c r="W36" s="250">
        <v>2.4628290000000002</v>
      </c>
      <c r="X36" s="250">
        <v>2.4195359999999999</v>
      </c>
      <c r="Y36" s="250">
        <v>2.3762439999999998</v>
      </c>
      <c r="Z36" s="250">
        <v>2.332951</v>
      </c>
      <c r="AA36" s="250">
        <v>2.2712829999999999</v>
      </c>
      <c r="AB36" s="250">
        <v>2.209616</v>
      </c>
      <c r="AC36" s="250">
        <v>2.147948</v>
      </c>
      <c r="AD36" s="250">
        <v>2.1060650000000001</v>
      </c>
      <c r="AE36" s="250">
        <v>2.0641829999999999</v>
      </c>
      <c r="AF36" s="250">
        <v>2.0223</v>
      </c>
      <c r="AG36" s="250">
        <v>2.006513</v>
      </c>
      <c r="AH36" s="250">
        <v>1.990726</v>
      </c>
      <c r="AI36" s="250">
        <v>1.974939</v>
      </c>
      <c r="AJ36" s="250">
        <v>1.8679140000000001</v>
      </c>
      <c r="AK36" s="250">
        <v>1.7608900000000001</v>
      </c>
      <c r="AL36" s="250">
        <v>1.6538649999999999</v>
      </c>
      <c r="AM36" s="250">
        <v>1.6176219999999999</v>
      </c>
      <c r="AN36" s="250">
        <v>1.581378</v>
      </c>
      <c r="AO36" s="250">
        <v>1.5451349999999999</v>
      </c>
      <c r="AP36" s="250">
        <v>1.6478090000000001</v>
      </c>
      <c r="AQ36" s="250">
        <v>1.7504839999999999</v>
      </c>
      <c r="AR36" s="250">
        <v>1.8531580000000001</v>
      </c>
      <c r="AS36" s="250">
        <v>1.8334490000000001</v>
      </c>
      <c r="AT36" s="250">
        <v>1.8137399999999999</v>
      </c>
      <c r="AU36" s="250">
        <v>1.7940309999999999</v>
      </c>
      <c r="AV36" s="250">
        <v>1.748853</v>
      </c>
      <c r="AW36" s="250">
        <v>1.703676</v>
      </c>
      <c r="AX36" s="250">
        <v>1.658498</v>
      </c>
      <c r="AY36" s="250">
        <v>1.9463569999999999</v>
      </c>
      <c r="AZ36" s="250">
        <v>1.729255</v>
      </c>
      <c r="BA36" s="250">
        <v>1.5557350000000001</v>
      </c>
      <c r="BB36" s="250">
        <v>1.6826719999999999</v>
      </c>
      <c r="BC36" s="250">
        <v>1.8004169999999999</v>
      </c>
      <c r="BD36" s="316">
        <v>1.929046</v>
      </c>
      <c r="BE36" s="316">
        <v>1.9323399999999999</v>
      </c>
      <c r="BF36" s="316">
        <v>1.982192</v>
      </c>
      <c r="BG36" s="316">
        <v>2.0327700000000002</v>
      </c>
      <c r="BH36" s="316">
        <v>2.007314</v>
      </c>
      <c r="BI36" s="316">
        <v>1.983301</v>
      </c>
      <c r="BJ36" s="316">
        <v>1.964799</v>
      </c>
      <c r="BK36" s="316">
        <v>1.890288</v>
      </c>
      <c r="BL36" s="316">
        <v>1.8132360000000001</v>
      </c>
      <c r="BM36" s="316">
        <v>1.74203</v>
      </c>
      <c r="BN36" s="316">
        <v>1.7696730000000001</v>
      </c>
      <c r="BO36" s="316">
        <v>1.799299</v>
      </c>
      <c r="BP36" s="316">
        <v>1.8286279999999999</v>
      </c>
      <c r="BQ36" s="316">
        <v>1.8240000000000001</v>
      </c>
      <c r="BR36" s="316">
        <v>1.8245</v>
      </c>
      <c r="BS36" s="316">
        <v>1.8303179999999999</v>
      </c>
      <c r="BT36" s="316">
        <v>1.8408629999999999</v>
      </c>
      <c r="BU36" s="316">
        <v>1.842727</v>
      </c>
      <c r="BV36" s="316">
        <v>1.8513580000000001</v>
      </c>
    </row>
    <row r="37" spans="1:74" ht="11.15" customHeight="1" x14ac:dyDescent="0.25">
      <c r="A37" s="98" t="s">
        <v>196</v>
      </c>
      <c r="B37" s="446" t="s">
        <v>197</v>
      </c>
      <c r="C37" s="250">
        <v>0.29839100000000002</v>
      </c>
      <c r="D37" s="250">
        <v>0.28661199999999998</v>
      </c>
      <c r="E37" s="250">
        <v>0.27483400000000002</v>
      </c>
      <c r="F37" s="250">
        <v>0.26844499999999999</v>
      </c>
      <c r="G37" s="250">
        <v>0.26205499999999998</v>
      </c>
      <c r="H37" s="250">
        <v>0.255666</v>
      </c>
      <c r="I37" s="250">
        <v>0.25709199999999999</v>
      </c>
      <c r="J37" s="250">
        <v>0.25851800000000003</v>
      </c>
      <c r="K37" s="250">
        <v>0.25994400000000001</v>
      </c>
      <c r="L37" s="250">
        <v>0.25559100000000001</v>
      </c>
      <c r="M37" s="250">
        <v>0.25123699999999999</v>
      </c>
      <c r="N37" s="250">
        <v>0.24688399999999999</v>
      </c>
      <c r="O37" s="250">
        <v>0.238121</v>
      </c>
      <c r="P37" s="250">
        <v>0.22935900000000001</v>
      </c>
      <c r="Q37" s="250">
        <v>0.22059599999999999</v>
      </c>
      <c r="R37" s="250">
        <v>0.214222</v>
      </c>
      <c r="S37" s="250">
        <v>0.20784900000000001</v>
      </c>
      <c r="T37" s="250">
        <v>0.20147499999999999</v>
      </c>
      <c r="U37" s="250">
        <v>0.21167800000000001</v>
      </c>
      <c r="V37" s="250">
        <v>0.221882</v>
      </c>
      <c r="W37" s="250">
        <v>0.23208500000000001</v>
      </c>
      <c r="X37" s="250">
        <v>0.236873</v>
      </c>
      <c r="Y37" s="250">
        <v>0.24166000000000001</v>
      </c>
      <c r="Z37" s="250">
        <v>0.246448</v>
      </c>
      <c r="AA37" s="250">
        <v>0.23490800000000001</v>
      </c>
      <c r="AB37" s="250">
        <v>0.22336800000000001</v>
      </c>
      <c r="AC37" s="250">
        <v>0.21182799999999999</v>
      </c>
      <c r="AD37" s="250">
        <v>0.21205199999999999</v>
      </c>
      <c r="AE37" s="250">
        <v>0.21227599999999999</v>
      </c>
      <c r="AF37" s="250">
        <v>0.21249999999999999</v>
      </c>
      <c r="AG37" s="250">
        <v>0.21967999999999999</v>
      </c>
      <c r="AH37" s="250">
        <v>0.22686000000000001</v>
      </c>
      <c r="AI37" s="250">
        <v>0.23404</v>
      </c>
      <c r="AJ37" s="250">
        <v>0.239396</v>
      </c>
      <c r="AK37" s="250">
        <v>0.244753</v>
      </c>
      <c r="AL37" s="250">
        <v>0.25010900000000003</v>
      </c>
      <c r="AM37" s="250">
        <v>0.24307899999999999</v>
      </c>
      <c r="AN37" s="250">
        <v>0.23604800000000001</v>
      </c>
      <c r="AO37" s="250">
        <v>0.229018</v>
      </c>
      <c r="AP37" s="250">
        <v>0.22279399999999999</v>
      </c>
      <c r="AQ37" s="250">
        <v>0.21656900000000001</v>
      </c>
      <c r="AR37" s="250">
        <v>0.210345</v>
      </c>
      <c r="AS37" s="250">
        <v>0.20716200000000001</v>
      </c>
      <c r="AT37" s="250">
        <v>0.20397999999999999</v>
      </c>
      <c r="AU37" s="250">
        <v>0.200797</v>
      </c>
      <c r="AV37" s="250">
        <v>0.192519</v>
      </c>
      <c r="AW37" s="250">
        <v>0.18424199999999999</v>
      </c>
      <c r="AX37" s="250">
        <v>0.17596400000000001</v>
      </c>
      <c r="AY37" s="250">
        <v>0.18234259999999999</v>
      </c>
      <c r="AZ37" s="250">
        <v>0.17234169999999999</v>
      </c>
      <c r="BA37" s="250">
        <v>0.1771104</v>
      </c>
      <c r="BB37" s="250">
        <v>0.17481340000000001</v>
      </c>
      <c r="BC37" s="250">
        <v>0.18249760000000001</v>
      </c>
      <c r="BD37" s="316">
        <v>0.1807356</v>
      </c>
      <c r="BE37" s="316">
        <v>0.18171899999999999</v>
      </c>
      <c r="BF37" s="316">
        <v>0.1824865</v>
      </c>
      <c r="BG37" s="316">
        <v>0.1828137</v>
      </c>
      <c r="BH37" s="316">
        <v>0.18316750000000001</v>
      </c>
      <c r="BI37" s="316">
        <v>0.17644080000000001</v>
      </c>
      <c r="BJ37" s="316">
        <v>0.17011979999999999</v>
      </c>
      <c r="BK37" s="316">
        <v>0.1538022</v>
      </c>
      <c r="BL37" s="316">
        <v>0.1371474</v>
      </c>
      <c r="BM37" s="316">
        <v>0.1206846</v>
      </c>
      <c r="BN37" s="316">
        <v>0.12008779999999999</v>
      </c>
      <c r="BO37" s="316">
        <v>0.1193193</v>
      </c>
      <c r="BP37" s="316">
        <v>0.11919150000000001</v>
      </c>
      <c r="BQ37" s="316">
        <v>0.1226583</v>
      </c>
      <c r="BR37" s="316">
        <v>0.12601029999999999</v>
      </c>
      <c r="BS37" s="316">
        <v>0.1290847</v>
      </c>
      <c r="BT37" s="316">
        <v>0.1213545</v>
      </c>
      <c r="BU37" s="316">
        <v>0.1165341</v>
      </c>
      <c r="BV37" s="316">
        <v>0.11191180000000001</v>
      </c>
    </row>
    <row r="38" spans="1:74" ht="11.15" customHeight="1" x14ac:dyDescent="0.25">
      <c r="A38" s="98"/>
      <c r="B38" s="97"/>
      <c r="C38" s="99"/>
      <c r="D38" s="99"/>
      <c r="E38" s="99"/>
      <c r="F38" s="99"/>
      <c r="G38" s="99"/>
      <c r="H38" s="99"/>
      <c r="I38" s="99"/>
      <c r="J38" s="99"/>
      <c r="K38" s="99"/>
      <c r="L38" s="99"/>
      <c r="M38" s="99"/>
      <c r="N38" s="99"/>
      <c r="O38" s="99"/>
      <c r="P38" s="99"/>
      <c r="Q38" s="99"/>
      <c r="R38" s="99"/>
      <c r="S38" s="99"/>
      <c r="T38" s="99"/>
      <c r="U38" s="99"/>
      <c r="V38" s="99"/>
      <c r="W38" s="99"/>
      <c r="X38" s="99"/>
      <c r="Y38" s="99"/>
      <c r="Z38" s="99"/>
      <c r="AA38" s="99"/>
      <c r="AB38" s="99"/>
      <c r="AC38" s="99"/>
      <c r="AD38" s="99"/>
      <c r="AE38" s="99"/>
      <c r="AF38" s="99"/>
      <c r="AG38" s="99"/>
      <c r="AH38" s="99"/>
      <c r="AI38" s="99"/>
      <c r="AJ38" s="99"/>
      <c r="AK38" s="99"/>
      <c r="AL38" s="99"/>
      <c r="AM38" s="99"/>
      <c r="AN38" s="99"/>
      <c r="AO38" s="99"/>
      <c r="AP38" s="99"/>
      <c r="AQ38" s="99"/>
      <c r="AR38" s="99"/>
      <c r="AS38" s="99"/>
      <c r="AT38" s="99"/>
      <c r="AU38" s="99"/>
      <c r="AV38" s="99"/>
      <c r="AW38" s="99"/>
      <c r="AX38" s="99"/>
      <c r="AY38" s="99"/>
      <c r="AZ38" s="99"/>
      <c r="BA38" s="99"/>
      <c r="BB38" s="99"/>
      <c r="BC38" s="99"/>
      <c r="BD38" s="347"/>
      <c r="BE38" s="347"/>
      <c r="BF38" s="347"/>
      <c r="BG38" s="347"/>
      <c r="BH38" s="347"/>
      <c r="BI38" s="347"/>
      <c r="BJ38" s="347"/>
      <c r="BK38" s="347"/>
      <c r="BL38" s="347"/>
      <c r="BM38" s="347"/>
      <c r="BN38" s="347"/>
      <c r="BO38" s="347"/>
      <c r="BP38" s="347"/>
      <c r="BQ38" s="347"/>
      <c r="BR38" s="347"/>
      <c r="BS38" s="347"/>
      <c r="BT38" s="347"/>
      <c r="BU38" s="347"/>
      <c r="BV38" s="347"/>
    </row>
    <row r="39" spans="1:74" ht="11.15" customHeight="1" x14ac:dyDescent="0.25">
      <c r="A39" s="98"/>
      <c r="B39" s="91" t="s">
        <v>47</v>
      </c>
      <c r="C39" s="99"/>
      <c r="D39" s="99"/>
      <c r="E39" s="99"/>
      <c r="F39" s="99"/>
      <c r="G39" s="99"/>
      <c r="H39" s="99"/>
      <c r="I39" s="99"/>
      <c r="J39" s="99"/>
      <c r="K39" s="99"/>
      <c r="L39" s="99"/>
      <c r="M39" s="99"/>
      <c r="N39" s="99"/>
      <c r="O39" s="99"/>
      <c r="P39" s="99"/>
      <c r="Q39" s="99"/>
      <c r="R39" s="99"/>
      <c r="S39" s="99"/>
      <c r="T39" s="99"/>
      <c r="U39" s="99"/>
      <c r="V39" s="99"/>
      <c r="W39" s="99"/>
      <c r="X39" s="99"/>
      <c r="Y39" s="99"/>
      <c r="Z39" s="99"/>
      <c r="AA39" s="99"/>
      <c r="AB39" s="99"/>
      <c r="AC39" s="99"/>
      <c r="AD39" s="99"/>
      <c r="AE39" s="99"/>
      <c r="AF39" s="99"/>
      <c r="AG39" s="99"/>
      <c r="AH39" s="99"/>
      <c r="AI39" s="99"/>
      <c r="AJ39" s="99"/>
      <c r="AK39" s="99"/>
      <c r="AL39" s="99"/>
      <c r="AM39" s="99"/>
      <c r="AN39" s="99"/>
      <c r="AO39" s="99"/>
      <c r="AP39" s="99"/>
      <c r="AQ39" s="99"/>
      <c r="AR39" s="99"/>
      <c r="AS39" s="99"/>
      <c r="AT39" s="99"/>
      <c r="AU39" s="99"/>
      <c r="AV39" s="99"/>
      <c r="AW39" s="99"/>
      <c r="AX39" s="99"/>
      <c r="AY39" s="99"/>
      <c r="AZ39" s="99"/>
      <c r="BA39" s="99"/>
      <c r="BB39" s="99"/>
      <c r="BC39" s="99"/>
      <c r="BD39" s="347"/>
      <c r="BE39" s="347"/>
      <c r="BF39" s="347"/>
      <c r="BG39" s="347"/>
      <c r="BH39" s="347"/>
      <c r="BI39" s="347"/>
      <c r="BJ39" s="347"/>
      <c r="BK39" s="347"/>
      <c r="BL39" s="347"/>
      <c r="BM39" s="347"/>
      <c r="BN39" s="347"/>
      <c r="BO39" s="347"/>
      <c r="BP39" s="347"/>
      <c r="BQ39" s="347"/>
      <c r="BR39" s="347"/>
      <c r="BS39" s="347"/>
      <c r="BT39" s="347"/>
      <c r="BU39" s="347"/>
      <c r="BV39" s="347"/>
    </row>
    <row r="40" spans="1:74" ht="11.15" customHeight="1" x14ac:dyDescent="0.25">
      <c r="A40" s="98"/>
      <c r="B40" s="97" t="s">
        <v>48</v>
      </c>
      <c r="C40" s="227"/>
      <c r="D40" s="227"/>
      <c r="E40" s="227"/>
      <c r="F40" s="227"/>
      <c r="G40" s="227"/>
      <c r="H40" s="227"/>
      <c r="I40" s="227"/>
      <c r="J40" s="227"/>
      <c r="K40" s="227"/>
      <c r="L40" s="227"/>
      <c r="M40" s="227"/>
      <c r="N40" s="227"/>
      <c r="O40" s="227"/>
      <c r="P40" s="227"/>
      <c r="Q40" s="227"/>
      <c r="R40" s="227"/>
      <c r="S40" s="227"/>
      <c r="T40" s="227"/>
      <c r="U40" s="227"/>
      <c r="V40" s="227"/>
      <c r="W40" s="227"/>
      <c r="X40" s="227"/>
      <c r="Y40" s="227"/>
      <c r="Z40" s="227"/>
      <c r="AA40" s="227"/>
      <c r="AB40" s="227"/>
      <c r="AC40" s="227"/>
      <c r="AD40" s="227"/>
      <c r="AE40" s="227"/>
      <c r="AF40" s="227"/>
      <c r="AG40" s="227"/>
      <c r="AH40" s="227"/>
      <c r="AI40" s="227"/>
      <c r="AJ40" s="227"/>
      <c r="AK40" s="227"/>
      <c r="AL40" s="227"/>
      <c r="AM40" s="227"/>
      <c r="AN40" s="227"/>
      <c r="AO40" s="227"/>
      <c r="AP40" s="227"/>
      <c r="AQ40" s="227"/>
      <c r="AR40" s="227"/>
      <c r="AS40" s="227"/>
      <c r="AT40" s="227"/>
      <c r="AU40" s="227"/>
      <c r="AV40" s="227"/>
      <c r="AW40" s="227"/>
      <c r="AX40" s="227"/>
      <c r="AY40" s="227"/>
      <c r="AZ40" s="227"/>
      <c r="BA40" s="227"/>
      <c r="BB40" s="227"/>
      <c r="BC40" s="227"/>
      <c r="BD40" s="346"/>
      <c r="BE40" s="346"/>
      <c r="BF40" s="346"/>
      <c r="BG40" s="346"/>
      <c r="BH40" s="346"/>
      <c r="BI40" s="346"/>
      <c r="BJ40" s="346"/>
      <c r="BK40" s="346"/>
      <c r="BL40" s="346"/>
      <c r="BM40" s="346"/>
      <c r="BN40" s="346"/>
      <c r="BO40" s="346"/>
      <c r="BP40" s="346"/>
      <c r="BQ40" s="346"/>
      <c r="BR40" s="346"/>
      <c r="BS40" s="346"/>
      <c r="BT40" s="346"/>
      <c r="BU40" s="346"/>
      <c r="BV40" s="346"/>
    </row>
    <row r="41" spans="1:74" ht="11.15" customHeight="1" x14ac:dyDescent="0.25">
      <c r="A41" s="98" t="s">
        <v>54</v>
      </c>
      <c r="B41" s="195" t="s">
        <v>56</v>
      </c>
      <c r="C41" s="253">
        <v>6.4547315496</v>
      </c>
      <c r="D41" s="253">
        <v>6.4547315496</v>
      </c>
      <c r="E41" s="253">
        <v>6.4547315496</v>
      </c>
      <c r="F41" s="253">
        <v>6.4547315496</v>
      </c>
      <c r="G41" s="253">
        <v>6.4547315496</v>
      </c>
      <c r="H41" s="253">
        <v>6.4547315496</v>
      </c>
      <c r="I41" s="253">
        <v>6.4547315496</v>
      </c>
      <c r="J41" s="253">
        <v>6.4547315496</v>
      </c>
      <c r="K41" s="253">
        <v>6.4547315496</v>
      </c>
      <c r="L41" s="253">
        <v>6.4547315496</v>
      </c>
      <c r="M41" s="253">
        <v>6.4547315496</v>
      </c>
      <c r="N41" s="253">
        <v>6.4547315496</v>
      </c>
      <c r="O41" s="253">
        <v>6.3676961752999999</v>
      </c>
      <c r="P41" s="253">
        <v>6.3676961752999999</v>
      </c>
      <c r="Q41" s="253">
        <v>6.3676961752999999</v>
      </c>
      <c r="R41" s="253">
        <v>6.3676961752999999</v>
      </c>
      <c r="S41" s="253">
        <v>6.3676961752999999</v>
      </c>
      <c r="T41" s="253">
        <v>6.3676961752999999</v>
      </c>
      <c r="U41" s="253">
        <v>6.3676961752999999</v>
      </c>
      <c r="V41" s="253">
        <v>6.3676961752999999</v>
      </c>
      <c r="W41" s="253">
        <v>6.3676961752999999</v>
      </c>
      <c r="X41" s="253">
        <v>6.3676961752999999</v>
      </c>
      <c r="Y41" s="253">
        <v>6.3676961752999999</v>
      </c>
      <c r="Z41" s="253">
        <v>6.3676961752999999</v>
      </c>
      <c r="AA41" s="253">
        <v>6.3653438678000001</v>
      </c>
      <c r="AB41" s="253">
        <v>6.3653438678000001</v>
      </c>
      <c r="AC41" s="253">
        <v>6.3653438678000001</v>
      </c>
      <c r="AD41" s="253">
        <v>6.3653438678000001</v>
      </c>
      <c r="AE41" s="253">
        <v>6.3653438678000001</v>
      </c>
      <c r="AF41" s="253">
        <v>6.3653438678000001</v>
      </c>
      <c r="AG41" s="253">
        <v>6.3653438678000001</v>
      </c>
      <c r="AH41" s="253">
        <v>6.3653438678000001</v>
      </c>
      <c r="AI41" s="253">
        <v>6.3653438678000001</v>
      </c>
      <c r="AJ41" s="253">
        <v>6.3653438678000001</v>
      </c>
      <c r="AK41" s="253">
        <v>6.3653438678000001</v>
      </c>
      <c r="AL41" s="253">
        <v>6.3653438678000001</v>
      </c>
      <c r="AM41" s="253">
        <v>6.3206500269000001</v>
      </c>
      <c r="AN41" s="253">
        <v>6.3206500269000001</v>
      </c>
      <c r="AO41" s="253">
        <v>6.3206500269000001</v>
      </c>
      <c r="AP41" s="253">
        <v>6.3206500269000001</v>
      </c>
      <c r="AQ41" s="253">
        <v>6.3206500269000001</v>
      </c>
      <c r="AR41" s="253">
        <v>6.3206500269000001</v>
      </c>
      <c r="AS41" s="253">
        <v>6.3206500269000001</v>
      </c>
      <c r="AT41" s="253">
        <v>6.3206500269000001</v>
      </c>
      <c r="AU41" s="253">
        <v>6.3206500269000001</v>
      </c>
      <c r="AV41" s="253">
        <v>6.3206500269000001</v>
      </c>
      <c r="AW41" s="253">
        <v>6.3206500269000001</v>
      </c>
      <c r="AX41" s="253">
        <v>6.3206500269000001</v>
      </c>
      <c r="AY41" s="253">
        <v>6.2971269528000002</v>
      </c>
      <c r="AZ41" s="253">
        <v>6.2971269528000002</v>
      </c>
      <c r="BA41" s="253">
        <v>6.2971269528000002</v>
      </c>
      <c r="BB41" s="253">
        <v>6.2971269528000002</v>
      </c>
      <c r="BC41" s="253">
        <v>6.2971269528000002</v>
      </c>
      <c r="BD41" s="348">
        <v>6.2971269999999997</v>
      </c>
      <c r="BE41" s="348">
        <v>6.2971269999999997</v>
      </c>
      <c r="BF41" s="348">
        <v>6.2971269999999997</v>
      </c>
      <c r="BG41" s="348">
        <v>6.2971269999999997</v>
      </c>
      <c r="BH41" s="348">
        <v>6.2971269999999997</v>
      </c>
      <c r="BI41" s="348">
        <v>6.2971269999999997</v>
      </c>
      <c r="BJ41" s="348">
        <v>6.2971269999999997</v>
      </c>
      <c r="BK41" s="348">
        <v>6.2147959999999998</v>
      </c>
      <c r="BL41" s="348">
        <v>6.2147959999999998</v>
      </c>
      <c r="BM41" s="348">
        <v>6.2147959999999998</v>
      </c>
      <c r="BN41" s="348">
        <v>6.2147959999999998</v>
      </c>
      <c r="BO41" s="348">
        <v>6.2147959999999998</v>
      </c>
      <c r="BP41" s="348">
        <v>6.2147959999999998</v>
      </c>
      <c r="BQ41" s="348">
        <v>6.2147959999999998</v>
      </c>
      <c r="BR41" s="348">
        <v>6.2147959999999998</v>
      </c>
      <c r="BS41" s="348">
        <v>6.2147959999999998</v>
      </c>
      <c r="BT41" s="348">
        <v>6.2147959999999998</v>
      </c>
      <c r="BU41" s="348">
        <v>6.2147959999999998</v>
      </c>
      <c r="BV41" s="348">
        <v>6.2147959999999998</v>
      </c>
    </row>
    <row r="42" spans="1:74" ht="11.15" customHeight="1" x14ac:dyDescent="0.25">
      <c r="A42" s="98"/>
      <c r="B42" s="97" t="s">
        <v>52</v>
      </c>
      <c r="C42" s="226"/>
      <c r="D42" s="226"/>
      <c r="E42" s="226"/>
      <c r="F42" s="226"/>
      <c r="G42" s="226"/>
      <c r="H42" s="226"/>
      <c r="I42" s="226"/>
      <c r="J42" s="226"/>
      <c r="K42" s="226"/>
      <c r="L42" s="226"/>
      <c r="M42" s="226"/>
      <c r="N42" s="226"/>
      <c r="O42" s="226"/>
      <c r="P42" s="226"/>
      <c r="Q42" s="226"/>
      <c r="R42" s="226"/>
      <c r="S42" s="226"/>
      <c r="T42" s="226"/>
      <c r="U42" s="226"/>
      <c r="V42" s="226"/>
      <c r="W42" s="226"/>
      <c r="X42" s="226"/>
      <c r="Y42" s="226"/>
      <c r="Z42" s="226"/>
      <c r="AA42" s="226"/>
      <c r="AB42" s="226"/>
      <c r="AC42" s="226"/>
      <c r="AD42" s="226"/>
      <c r="AE42" s="226"/>
      <c r="AF42" s="226"/>
      <c r="AG42" s="226"/>
      <c r="AH42" s="226"/>
      <c r="AI42" s="226"/>
      <c r="AJ42" s="226"/>
      <c r="AK42" s="226"/>
      <c r="AL42" s="226"/>
      <c r="AM42" s="226"/>
      <c r="AN42" s="226"/>
      <c r="AO42" s="226"/>
      <c r="AP42" s="226"/>
      <c r="AQ42" s="226"/>
      <c r="AR42" s="226"/>
      <c r="AS42" s="226"/>
      <c r="AT42" s="226"/>
      <c r="AU42" s="226"/>
      <c r="AV42" s="226"/>
      <c r="AW42" s="226"/>
      <c r="AX42" s="226"/>
      <c r="AY42" s="226"/>
      <c r="AZ42" s="226"/>
      <c r="BA42" s="226"/>
      <c r="BB42" s="226"/>
      <c r="BC42" s="226"/>
      <c r="BD42" s="349"/>
      <c r="BE42" s="349"/>
      <c r="BF42" s="349"/>
      <c r="BG42" s="349"/>
      <c r="BH42" s="349"/>
      <c r="BI42" s="349"/>
      <c r="BJ42" s="349"/>
      <c r="BK42" s="349"/>
      <c r="BL42" s="349"/>
      <c r="BM42" s="349"/>
      <c r="BN42" s="349"/>
      <c r="BO42" s="349"/>
      <c r="BP42" s="349"/>
      <c r="BQ42" s="349"/>
      <c r="BR42" s="349"/>
      <c r="BS42" s="349"/>
      <c r="BT42" s="349"/>
      <c r="BU42" s="349"/>
      <c r="BV42" s="349"/>
    </row>
    <row r="43" spans="1:74" ht="11.15" customHeight="1" x14ac:dyDescent="0.25">
      <c r="A43" s="98" t="s">
        <v>591</v>
      </c>
      <c r="B43" s="195" t="s">
        <v>57</v>
      </c>
      <c r="C43" s="262">
        <v>0.24292626728</v>
      </c>
      <c r="D43" s="262">
        <v>0.25241836735000001</v>
      </c>
      <c r="E43" s="262">
        <v>0.25819354839000003</v>
      </c>
      <c r="F43" s="262">
        <v>0.25464285714000001</v>
      </c>
      <c r="G43" s="262">
        <v>0.25275115206999998</v>
      </c>
      <c r="H43" s="262">
        <v>0.25158095238</v>
      </c>
      <c r="I43" s="262">
        <v>0.25836866358999999</v>
      </c>
      <c r="J43" s="262">
        <v>0.26530414746999997</v>
      </c>
      <c r="K43" s="262">
        <v>0.26638571429000002</v>
      </c>
      <c r="L43" s="262">
        <v>0.26890322580999998</v>
      </c>
      <c r="M43" s="262">
        <v>0.27294285713999999</v>
      </c>
      <c r="N43" s="262">
        <v>0.26907373272000001</v>
      </c>
      <c r="O43" s="262">
        <v>0.27165898618000001</v>
      </c>
      <c r="P43" s="262">
        <v>0.27174999999999999</v>
      </c>
      <c r="Q43" s="262">
        <v>0.27561290322999998</v>
      </c>
      <c r="R43" s="262">
        <v>0.27287619048</v>
      </c>
      <c r="S43" s="262">
        <v>0.27204147465</v>
      </c>
      <c r="T43" s="262">
        <v>0.26721658986000002</v>
      </c>
      <c r="U43" s="262">
        <v>0.26660952381000003</v>
      </c>
      <c r="V43" s="262">
        <v>0.26590322580999998</v>
      </c>
      <c r="W43" s="262">
        <v>0.25984761904999998</v>
      </c>
      <c r="X43" s="262">
        <v>0.26339170506999998</v>
      </c>
      <c r="Y43" s="262">
        <v>0.26578095237999999</v>
      </c>
      <c r="Z43" s="262">
        <v>0.26488479262999998</v>
      </c>
      <c r="AA43" s="262">
        <v>0.27403686636000002</v>
      </c>
      <c r="AB43" s="262">
        <v>0.27253201970000002</v>
      </c>
      <c r="AC43" s="262">
        <v>0.25678801842999999</v>
      </c>
      <c r="AD43" s="262">
        <v>0.18255714285999999</v>
      </c>
      <c r="AE43" s="262">
        <v>0.16480184332</v>
      </c>
      <c r="AF43" s="262">
        <v>0.17472380952</v>
      </c>
      <c r="AG43" s="262">
        <v>0.18638248848</v>
      </c>
      <c r="AH43" s="262">
        <v>0.19732380952</v>
      </c>
      <c r="AI43" s="262">
        <v>0.20843333333</v>
      </c>
      <c r="AJ43" s="262">
        <v>0.21845161290000001</v>
      </c>
      <c r="AK43" s="262">
        <v>0.2248</v>
      </c>
      <c r="AL43" s="262">
        <v>0.22878801842999999</v>
      </c>
      <c r="AM43" s="262">
        <v>0.23743317972</v>
      </c>
      <c r="AN43" s="262">
        <v>0.24818367347</v>
      </c>
      <c r="AO43" s="262">
        <v>0.25120737326999998</v>
      </c>
      <c r="AP43" s="262">
        <v>0.25338095238000002</v>
      </c>
      <c r="AQ43" s="262">
        <v>0.25752073733000003</v>
      </c>
      <c r="AR43" s="262">
        <v>0.26249523809999997</v>
      </c>
      <c r="AS43" s="262">
        <v>0.26594930876</v>
      </c>
      <c r="AT43" s="262">
        <v>0.26744239631</v>
      </c>
      <c r="AU43" s="262">
        <v>0.26798095238000003</v>
      </c>
      <c r="AV43" s="262">
        <v>0.25822119816</v>
      </c>
      <c r="AW43" s="262">
        <v>0.26354761905000001</v>
      </c>
      <c r="AX43" s="262">
        <v>0.25766359446999998</v>
      </c>
      <c r="AY43" s="262">
        <v>0.25838709676999999</v>
      </c>
      <c r="AZ43" s="262">
        <v>0.25197959184000002</v>
      </c>
      <c r="BA43" s="262">
        <v>0.24822580645</v>
      </c>
      <c r="BB43" s="262">
        <v>0.25178571429000002</v>
      </c>
      <c r="BC43" s="262">
        <v>0.25256319999999999</v>
      </c>
      <c r="BD43" s="334">
        <v>0.24958820000000001</v>
      </c>
      <c r="BE43" s="334">
        <v>0.25908730000000002</v>
      </c>
      <c r="BF43" s="334">
        <v>0.2622159</v>
      </c>
      <c r="BG43" s="334">
        <v>0.26468180000000002</v>
      </c>
      <c r="BH43" s="334">
        <v>0.26704929999999999</v>
      </c>
      <c r="BI43" s="334">
        <v>0.2725959</v>
      </c>
      <c r="BJ43" s="334">
        <v>0.27330120000000002</v>
      </c>
      <c r="BK43" s="334">
        <v>0.27699699999999999</v>
      </c>
      <c r="BL43" s="334">
        <v>0.27418900000000002</v>
      </c>
      <c r="BM43" s="334">
        <v>0.27637129999999999</v>
      </c>
      <c r="BN43" s="334">
        <v>0.27585080000000001</v>
      </c>
      <c r="BO43" s="334">
        <v>0.27945750000000003</v>
      </c>
      <c r="BP43" s="334">
        <v>0.28012379999999998</v>
      </c>
      <c r="BQ43" s="334">
        <v>0.29726170000000002</v>
      </c>
      <c r="BR43" s="334">
        <v>0.3072761</v>
      </c>
      <c r="BS43" s="334">
        <v>0.31567859999999998</v>
      </c>
      <c r="BT43" s="334">
        <v>0.32076490000000002</v>
      </c>
      <c r="BU43" s="334">
        <v>0.32903460000000001</v>
      </c>
      <c r="BV43" s="334">
        <v>0.33128249999999998</v>
      </c>
    </row>
    <row r="44" spans="1:74" ht="11.15" customHeight="1" x14ac:dyDescent="0.25">
      <c r="A44" s="98"/>
      <c r="B44" s="97" t="s">
        <v>53</v>
      </c>
      <c r="C44" s="226"/>
      <c r="D44" s="226"/>
      <c r="E44" s="226"/>
      <c r="F44" s="226"/>
      <c r="G44" s="226"/>
      <c r="H44" s="226"/>
      <c r="I44" s="226"/>
      <c r="J44" s="226"/>
      <c r="K44" s="226"/>
      <c r="L44" s="226"/>
      <c r="M44" s="226"/>
      <c r="N44" s="226"/>
      <c r="O44" s="226"/>
      <c r="P44" s="226"/>
      <c r="Q44" s="226"/>
      <c r="R44" s="226"/>
      <c r="S44" s="226"/>
      <c r="T44" s="226"/>
      <c r="U44" s="226"/>
      <c r="V44" s="226"/>
      <c r="W44" s="226"/>
      <c r="X44" s="226"/>
      <c r="Y44" s="226"/>
      <c r="Z44" s="226"/>
      <c r="AA44" s="226"/>
      <c r="AB44" s="226"/>
      <c r="AC44" s="226"/>
      <c r="AD44" s="226"/>
      <c r="AE44" s="226"/>
      <c r="AF44" s="226"/>
      <c r="AG44" s="226"/>
      <c r="AH44" s="226"/>
      <c r="AI44" s="226"/>
      <c r="AJ44" s="226"/>
      <c r="AK44" s="226"/>
      <c r="AL44" s="226"/>
      <c r="AM44" s="226"/>
      <c r="AN44" s="226"/>
      <c r="AO44" s="226"/>
      <c r="AP44" s="226"/>
      <c r="AQ44" s="226"/>
      <c r="AR44" s="226"/>
      <c r="AS44" s="226"/>
      <c r="AT44" s="226"/>
      <c r="AU44" s="226"/>
      <c r="AV44" s="226"/>
      <c r="AW44" s="226"/>
      <c r="AX44" s="226"/>
      <c r="AY44" s="226"/>
      <c r="AZ44" s="226"/>
      <c r="BA44" s="226"/>
      <c r="BB44" s="226"/>
      <c r="BC44" s="226"/>
      <c r="BD44" s="349"/>
      <c r="BE44" s="349"/>
      <c r="BF44" s="349"/>
      <c r="BG44" s="349"/>
      <c r="BH44" s="349"/>
      <c r="BI44" s="349"/>
      <c r="BJ44" s="349"/>
      <c r="BK44" s="349"/>
      <c r="BL44" s="349"/>
      <c r="BM44" s="349"/>
      <c r="BN44" s="349"/>
      <c r="BO44" s="349"/>
      <c r="BP44" s="349"/>
      <c r="BQ44" s="349"/>
      <c r="BR44" s="349"/>
      <c r="BS44" s="349"/>
      <c r="BT44" s="349"/>
      <c r="BU44" s="349"/>
      <c r="BV44" s="349"/>
    </row>
    <row r="45" spans="1:74" ht="11.15" customHeight="1" x14ac:dyDescent="0.25">
      <c r="A45" s="98" t="s">
        <v>523</v>
      </c>
      <c r="B45" s="196" t="s">
        <v>55</v>
      </c>
      <c r="C45" s="209">
        <v>2.06</v>
      </c>
      <c r="D45" s="209">
        <v>2.0699999999999998</v>
      </c>
      <c r="E45" s="209">
        <v>2.04</v>
      </c>
      <c r="F45" s="209">
        <v>2.0699999999999998</v>
      </c>
      <c r="G45" s="209">
        <v>2.04</v>
      </c>
      <c r="H45" s="209">
        <v>2.04</v>
      </c>
      <c r="I45" s="209">
        <v>2.0499999999999998</v>
      </c>
      <c r="J45" s="209">
        <v>2.06</v>
      </c>
      <c r="K45" s="209">
        <v>2.0499999999999998</v>
      </c>
      <c r="L45" s="209">
        <v>2.04</v>
      </c>
      <c r="M45" s="209">
        <v>2.06</v>
      </c>
      <c r="N45" s="209">
        <v>2.11</v>
      </c>
      <c r="O45" s="209">
        <v>2.1</v>
      </c>
      <c r="P45" s="209">
        <v>2.0699999999999998</v>
      </c>
      <c r="Q45" s="209">
        <v>2.08</v>
      </c>
      <c r="R45" s="209">
        <v>2.0699999999999998</v>
      </c>
      <c r="S45" s="209">
        <v>2.0499999999999998</v>
      </c>
      <c r="T45" s="209">
        <v>2.0299999999999998</v>
      </c>
      <c r="U45" s="209">
        <v>2.02</v>
      </c>
      <c r="V45" s="209">
        <v>2</v>
      </c>
      <c r="W45" s="209">
        <v>1.96</v>
      </c>
      <c r="X45" s="209">
        <v>1.96</v>
      </c>
      <c r="Y45" s="209">
        <v>1.96</v>
      </c>
      <c r="Z45" s="209">
        <v>1.91</v>
      </c>
      <c r="AA45" s="209">
        <v>1.94</v>
      </c>
      <c r="AB45" s="209">
        <v>1.9</v>
      </c>
      <c r="AC45" s="209">
        <v>1.93</v>
      </c>
      <c r="AD45" s="209">
        <v>1.92</v>
      </c>
      <c r="AE45" s="209">
        <v>1.89</v>
      </c>
      <c r="AF45" s="209">
        <v>1.9</v>
      </c>
      <c r="AG45" s="209">
        <v>1.91</v>
      </c>
      <c r="AH45" s="209">
        <v>1.94</v>
      </c>
      <c r="AI45" s="209">
        <v>1.94</v>
      </c>
      <c r="AJ45" s="209">
        <v>1.91</v>
      </c>
      <c r="AK45" s="209">
        <v>1.91</v>
      </c>
      <c r="AL45" s="209">
        <v>1.92</v>
      </c>
      <c r="AM45" s="209">
        <v>1.91</v>
      </c>
      <c r="AN45" s="209">
        <v>1.93</v>
      </c>
      <c r="AO45" s="209">
        <v>1.9</v>
      </c>
      <c r="AP45" s="209">
        <v>1.9</v>
      </c>
      <c r="AQ45" s="209">
        <v>1.9</v>
      </c>
      <c r="AR45" s="209">
        <v>1.96</v>
      </c>
      <c r="AS45" s="209">
        <v>2.0099999999999998</v>
      </c>
      <c r="AT45" s="209">
        <v>2.06</v>
      </c>
      <c r="AU45" s="209">
        <v>2.0099999999999998</v>
      </c>
      <c r="AV45" s="209">
        <v>2.0299999999999998</v>
      </c>
      <c r="AW45" s="209">
        <v>2.04</v>
      </c>
      <c r="AX45" s="209">
        <v>2.08</v>
      </c>
      <c r="AY45" s="209">
        <v>2.21</v>
      </c>
      <c r="AZ45" s="209">
        <v>2.1797391165</v>
      </c>
      <c r="BA45" s="209">
        <v>2.1577266969000002</v>
      </c>
      <c r="BB45" s="209">
        <v>2.1574550000000001</v>
      </c>
      <c r="BC45" s="209">
        <v>2.1362999999999999</v>
      </c>
      <c r="BD45" s="350">
        <v>2.1294080000000002</v>
      </c>
      <c r="BE45" s="350">
        <v>1.9938819999999999</v>
      </c>
      <c r="BF45" s="350">
        <v>1.9909269999999999</v>
      </c>
      <c r="BG45" s="350">
        <v>2.02197</v>
      </c>
      <c r="BH45" s="350">
        <v>1.9675910000000001</v>
      </c>
      <c r="BI45" s="350">
        <v>1.9887729999999999</v>
      </c>
      <c r="BJ45" s="350">
        <v>1.9923409999999999</v>
      </c>
      <c r="BK45" s="350">
        <v>2.049706</v>
      </c>
      <c r="BL45" s="350">
        <v>2.0410870000000001</v>
      </c>
      <c r="BM45" s="350">
        <v>2.062033</v>
      </c>
      <c r="BN45" s="350">
        <v>2.0837300000000001</v>
      </c>
      <c r="BO45" s="350">
        <v>2.0802019999999999</v>
      </c>
      <c r="BP45" s="350">
        <v>2.0468139999999999</v>
      </c>
      <c r="BQ45" s="350">
        <v>2.0560230000000002</v>
      </c>
      <c r="BR45" s="350">
        <v>2.063415</v>
      </c>
      <c r="BS45" s="350">
        <v>2.050519</v>
      </c>
      <c r="BT45" s="350">
        <v>2.0236399999999999</v>
      </c>
      <c r="BU45" s="350">
        <v>2.0256210000000001</v>
      </c>
      <c r="BV45" s="350">
        <v>2.0293130000000001</v>
      </c>
    </row>
    <row r="46" spans="1:74" s="413" customFormat="1" ht="12" customHeight="1" x14ac:dyDescent="0.25">
      <c r="A46" s="412"/>
      <c r="B46" s="802" t="s">
        <v>861</v>
      </c>
      <c r="C46" s="755"/>
      <c r="D46" s="755"/>
      <c r="E46" s="755"/>
      <c r="F46" s="755"/>
      <c r="G46" s="755"/>
      <c r="H46" s="755"/>
      <c r="I46" s="755"/>
      <c r="J46" s="755"/>
      <c r="K46" s="755"/>
      <c r="L46" s="755"/>
      <c r="M46" s="755"/>
      <c r="N46" s="755"/>
      <c r="O46" s="755"/>
      <c r="P46" s="755"/>
      <c r="Q46" s="752"/>
      <c r="AY46" s="468"/>
      <c r="AZ46" s="468"/>
      <c r="BA46" s="468"/>
      <c r="BB46" s="468"/>
      <c r="BC46" s="468"/>
      <c r="BD46" s="468"/>
      <c r="BE46" s="468"/>
      <c r="BF46" s="468"/>
      <c r="BG46" s="468"/>
      <c r="BH46" s="468"/>
      <c r="BI46" s="468"/>
      <c r="BJ46" s="468"/>
    </row>
    <row r="47" spans="1:74" s="413" customFormat="1" ht="12" customHeight="1" x14ac:dyDescent="0.25">
      <c r="A47" s="412"/>
      <c r="B47" s="797" t="s">
        <v>862</v>
      </c>
      <c r="C47" s="755"/>
      <c r="D47" s="755"/>
      <c r="E47" s="755"/>
      <c r="F47" s="755"/>
      <c r="G47" s="755"/>
      <c r="H47" s="755"/>
      <c r="I47" s="755"/>
      <c r="J47" s="755"/>
      <c r="K47" s="755"/>
      <c r="L47" s="755"/>
      <c r="M47" s="755"/>
      <c r="N47" s="755"/>
      <c r="O47" s="755"/>
      <c r="P47" s="755"/>
      <c r="Q47" s="752"/>
      <c r="AY47" s="468"/>
      <c r="AZ47" s="468"/>
      <c r="BA47" s="468"/>
      <c r="BB47" s="468"/>
      <c r="BC47" s="468"/>
      <c r="BD47" s="468"/>
      <c r="BE47" s="468"/>
      <c r="BF47" s="468"/>
      <c r="BG47" s="468"/>
      <c r="BH47" s="468"/>
      <c r="BI47" s="468"/>
      <c r="BJ47" s="468"/>
    </row>
    <row r="48" spans="1:74" s="413" customFormat="1" ht="12" customHeight="1" x14ac:dyDescent="0.25">
      <c r="A48" s="412"/>
      <c r="B48" s="802" t="s">
        <v>863</v>
      </c>
      <c r="C48" s="755"/>
      <c r="D48" s="755"/>
      <c r="E48" s="755"/>
      <c r="F48" s="755"/>
      <c r="G48" s="755"/>
      <c r="H48" s="755"/>
      <c r="I48" s="755"/>
      <c r="J48" s="755"/>
      <c r="K48" s="755"/>
      <c r="L48" s="755"/>
      <c r="M48" s="755"/>
      <c r="N48" s="755"/>
      <c r="O48" s="755"/>
      <c r="P48" s="755"/>
      <c r="Q48" s="752"/>
      <c r="AY48" s="468"/>
      <c r="AZ48" s="468"/>
      <c r="BA48" s="468"/>
      <c r="BB48" s="468"/>
      <c r="BC48" s="468"/>
      <c r="BD48" s="468"/>
      <c r="BE48" s="468"/>
      <c r="BF48" s="468"/>
      <c r="BG48" s="468"/>
      <c r="BH48" s="468"/>
      <c r="BI48" s="468"/>
      <c r="BJ48" s="468"/>
    </row>
    <row r="49" spans="1:74" s="413" customFormat="1" ht="12" customHeight="1" x14ac:dyDescent="0.25">
      <c r="A49" s="412"/>
      <c r="B49" s="802" t="s">
        <v>90</v>
      </c>
      <c r="C49" s="755"/>
      <c r="D49" s="755"/>
      <c r="E49" s="755"/>
      <c r="F49" s="755"/>
      <c r="G49" s="755"/>
      <c r="H49" s="755"/>
      <c r="I49" s="755"/>
      <c r="J49" s="755"/>
      <c r="K49" s="755"/>
      <c r="L49" s="755"/>
      <c r="M49" s="755"/>
      <c r="N49" s="755"/>
      <c r="O49" s="755"/>
      <c r="P49" s="755"/>
      <c r="Q49" s="752"/>
      <c r="AY49" s="468"/>
      <c r="AZ49" s="468"/>
      <c r="BA49" s="468"/>
      <c r="BB49" s="468"/>
      <c r="BC49" s="468"/>
      <c r="BD49" s="468"/>
      <c r="BE49" s="468"/>
      <c r="BF49" s="468"/>
      <c r="BG49" s="468"/>
      <c r="BH49" s="468"/>
      <c r="BI49" s="468"/>
      <c r="BJ49" s="468"/>
    </row>
    <row r="50" spans="1:74" s="270" customFormat="1" ht="12" customHeight="1" x14ac:dyDescent="0.25">
      <c r="A50" s="93"/>
      <c r="B50" s="745" t="s">
        <v>808</v>
      </c>
      <c r="C50" s="737"/>
      <c r="D50" s="737"/>
      <c r="E50" s="737"/>
      <c r="F50" s="737"/>
      <c r="G50" s="737"/>
      <c r="H50" s="737"/>
      <c r="I50" s="737"/>
      <c r="J50" s="737"/>
      <c r="K50" s="737"/>
      <c r="L50" s="737"/>
      <c r="M50" s="737"/>
      <c r="N50" s="737"/>
      <c r="O50" s="737"/>
      <c r="P50" s="737"/>
      <c r="Q50" s="737"/>
      <c r="AY50" s="467"/>
      <c r="AZ50" s="467"/>
      <c r="BA50" s="467"/>
      <c r="BB50" s="467"/>
      <c r="BC50" s="467"/>
      <c r="BD50" s="467"/>
      <c r="BE50" s="467"/>
      <c r="BF50" s="467"/>
      <c r="BG50" s="467"/>
      <c r="BH50" s="467"/>
      <c r="BI50" s="467"/>
      <c r="BJ50" s="467"/>
    </row>
    <row r="51" spans="1:74" s="413" customFormat="1" ht="12" customHeight="1" x14ac:dyDescent="0.25">
      <c r="A51" s="412"/>
      <c r="B51" s="773" t="str">
        <f>"Notes: "&amp;"EIA completed modeling and analysis for this report on " &amp;Dates!D2&amp;"."</f>
        <v>Notes: EIA completed modeling and analysis for this report on Thursday June 2, 2022.</v>
      </c>
      <c r="C51" s="796"/>
      <c r="D51" s="796"/>
      <c r="E51" s="796"/>
      <c r="F51" s="796"/>
      <c r="G51" s="796"/>
      <c r="H51" s="796"/>
      <c r="I51" s="796"/>
      <c r="J51" s="796"/>
      <c r="K51" s="796"/>
      <c r="L51" s="796"/>
      <c r="M51" s="796"/>
      <c r="N51" s="796"/>
      <c r="O51" s="796"/>
      <c r="P51" s="796"/>
      <c r="Q51" s="774"/>
      <c r="AY51" s="468"/>
      <c r="AZ51" s="468"/>
      <c r="BA51" s="468"/>
      <c r="BB51" s="468"/>
      <c r="BC51" s="468"/>
      <c r="BD51" s="468"/>
      <c r="BE51" s="468"/>
      <c r="BF51" s="468"/>
      <c r="BG51" s="468"/>
      <c r="BH51" s="468"/>
      <c r="BI51" s="468"/>
      <c r="BJ51" s="468"/>
    </row>
    <row r="52" spans="1:74" s="413" customFormat="1" ht="12" customHeight="1" x14ac:dyDescent="0.25">
      <c r="A52" s="412"/>
      <c r="B52" s="763" t="s">
        <v>351</v>
      </c>
      <c r="C52" s="762"/>
      <c r="D52" s="762"/>
      <c r="E52" s="762"/>
      <c r="F52" s="762"/>
      <c r="G52" s="762"/>
      <c r="H52" s="762"/>
      <c r="I52" s="762"/>
      <c r="J52" s="762"/>
      <c r="K52" s="762"/>
      <c r="L52" s="762"/>
      <c r="M52" s="762"/>
      <c r="N52" s="762"/>
      <c r="O52" s="762"/>
      <c r="P52" s="762"/>
      <c r="Q52" s="762"/>
      <c r="AY52" s="468"/>
      <c r="AZ52" s="468"/>
      <c r="BA52" s="468"/>
      <c r="BB52" s="468"/>
      <c r="BC52" s="468"/>
      <c r="BD52" s="468"/>
      <c r="BE52" s="468"/>
      <c r="BF52" s="468"/>
      <c r="BG52" s="468"/>
      <c r="BH52" s="468"/>
      <c r="BI52" s="468"/>
      <c r="BJ52" s="468"/>
    </row>
    <row r="53" spans="1:74" s="413" customFormat="1" ht="12" customHeight="1" x14ac:dyDescent="0.25">
      <c r="A53" s="412"/>
      <c r="B53" s="756" t="s">
        <v>864</v>
      </c>
      <c r="C53" s="755"/>
      <c r="D53" s="755"/>
      <c r="E53" s="755"/>
      <c r="F53" s="755"/>
      <c r="G53" s="755"/>
      <c r="H53" s="755"/>
      <c r="I53" s="755"/>
      <c r="J53" s="755"/>
      <c r="K53" s="755"/>
      <c r="L53" s="755"/>
      <c r="M53" s="755"/>
      <c r="N53" s="755"/>
      <c r="O53" s="755"/>
      <c r="P53" s="755"/>
      <c r="Q53" s="752"/>
      <c r="AY53" s="468"/>
      <c r="AZ53" s="468"/>
      <c r="BA53" s="468"/>
      <c r="BB53" s="468"/>
      <c r="BC53" s="468"/>
      <c r="BD53" s="468"/>
      <c r="BE53" s="468"/>
      <c r="BF53" s="468"/>
      <c r="BG53" s="468"/>
      <c r="BH53" s="468"/>
      <c r="BI53" s="468"/>
      <c r="BJ53" s="468"/>
    </row>
    <row r="54" spans="1:74" s="413" customFormat="1" ht="12" customHeight="1" x14ac:dyDescent="0.25">
      <c r="A54" s="412"/>
      <c r="B54" s="758" t="s">
        <v>831</v>
      </c>
      <c r="C54" s="759"/>
      <c r="D54" s="759"/>
      <c r="E54" s="759"/>
      <c r="F54" s="759"/>
      <c r="G54" s="759"/>
      <c r="H54" s="759"/>
      <c r="I54" s="759"/>
      <c r="J54" s="759"/>
      <c r="K54" s="759"/>
      <c r="L54" s="759"/>
      <c r="M54" s="759"/>
      <c r="N54" s="759"/>
      <c r="O54" s="759"/>
      <c r="P54" s="759"/>
      <c r="Q54" s="752"/>
      <c r="AY54" s="468"/>
      <c r="AZ54" s="468"/>
      <c r="BA54" s="468"/>
      <c r="BB54" s="468"/>
      <c r="BC54" s="468"/>
      <c r="BD54" s="468"/>
      <c r="BE54" s="468"/>
      <c r="BF54" s="468"/>
      <c r="BG54" s="468"/>
      <c r="BH54" s="468"/>
      <c r="BI54" s="468"/>
      <c r="BJ54" s="468"/>
    </row>
    <row r="55" spans="1:74" s="414" customFormat="1" ht="12" customHeight="1" x14ac:dyDescent="0.25">
      <c r="A55" s="393"/>
      <c r="B55" s="764" t="s">
        <v>1362</v>
      </c>
      <c r="C55" s="752"/>
      <c r="D55" s="752"/>
      <c r="E55" s="752"/>
      <c r="F55" s="752"/>
      <c r="G55" s="752"/>
      <c r="H55" s="752"/>
      <c r="I55" s="752"/>
      <c r="J55" s="752"/>
      <c r="K55" s="752"/>
      <c r="L55" s="752"/>
      <c r="M55" s="752"/>
      <c r="N55" s="752"/>
      <c r="O55" s="752"/>
      <c r="P55" s="752"/>
      <c r="Q55" s="752"/>
      <c r="AY55" s="469"/>
      <c r="AZ55" s="469"/>
      <c r="BA55" s="469"/>
      <c r="BB55" s="469"/>
      <c r="BC55" s="469"/>
      <c r="BD55" s="469"/>
      <c r="BE55" s="469"/>
      <c r="BF55" s="469"/>
      <c r="BG55" s="469"/>
      <c r="BH55" s="469"/>
      <c r="BI55" s="469"/>
      <c r="BJ55" s="469"/>
    </row>
    <row r="56" spans="1:74" ht="10" x14ac:dyDescent="0.2">
      <c r="BD56" s="351"/>
      <c r="BE56" s="351"/>
      <c r="BF56" s="351"/>
      <c r="BK56" s="351"/>
      <c r="BL56" s="351"/>
      <c r="BM56" s="351"/>
      <c r="BN56" s="351"/>
      <c r="BO56" s="351"/>
      <c r="BP56" s="351"/>
      <c r="BQ56" s="351"/>
      <c r="BR56" s="351"/>
      <c r="BS56" s="351"/>
      <c r="BT56" s="351"/>
      <c r="BU56" s="351"/>
      <c r="BV56" s="351"/>
    </row>
    <row r="57" spans="1:74" ht="10" x14ac:dyDescent="0.2">
      <c r="BD57" s="351"/>
      <c r="BE57" s="351"/>
      <c r="BF57" s="351"/>
      <c r="BK57" s="351"/>
      <c r="BL57" s="351"/>
      <c r="BM57" s="351"/>
      <c r="BN57" s="351"/>
      <c r="BO57" s="351"/>
      <c r="BP57" s="351"/>
      <c r="BQ57" s="351"/>
      <c r="BR57" s="351"/>
      <c r="BS57" s="351"/>
      <c r="BT57" s="351"/>
      <c r="BU57" s="351"/>
      <c r="BV57" s="351"/>
    </row>
    <row r="58" spans="1:74" ht="10" x14ac:dyDescent="0.2">
      <c r="BD58" s="351"/>
      <c r="BE58" s="351"/>
      <c r="BF58" s="351"/>
      <c r="BK58" s="351"/>
      <c r="BL58" s="351"/>
      <c r="BM58" s="351"/>
      <c r="BN58" s="351"/>
      <c r="BO58" s="351"/>
      <c r="BP58" s="351"/>
      <c r="BQ58" s="351"/>
      <c r="BR58" s="351"/>
      <c r="BS58" s="351"/>
      <c r="BT58" s="351"/>
      <c r="BU58" s="351"/>
      <c r="BV58" s="351"/>
    </row>
    <row r="59" spans="1:74" ht="10" x14ac:dyDescent="0.2">
      <c r="BD59" s="351"/>
      <c r="BE59" s="351"/>
      <c r="BF59" s="351"/>
      <c r="BK59" s="351"/>
      <c r="BL59" s="351"/>
      <c r="BM59" s="351"/>
      <c r="BN59" s="351"/>
      <c r="BO59" s="351"/>
      <c r="BP59" s="351"/>
      <c r="BQ59" s="351"/>
      <c r="BR59" s="351"/>
      <c r="BS59" s="351"/>
      <c r="BT59" s="351"/>
      <c r="BU59" s="351"/>
      <c r="BV59" s="351"/>
    </row>
    <row r="60" spans="1:74" ht="10" x14ac:dyDescent="0.2">
      <c r="BD60" s="351"/>
      <c r="BE60" s="351"/>
      <c r="BF60" s="351"/>
      <c r="BK60" s="351"/>
      <c r="BL60" s="351"/>
      <c r="BM60" s="351"/>
      <c r="BN60" s="351"/>
      <c r="BO60" s="351"/>
      <c r="BP60" s="351"/>
      <c r="BQ60" s="351"/>
      <c r="BR60" s="351"/>
      <c r="BS60" s="351"/>
      <c r="BT60" s="351"/>
      <c r="BU60" s="351"/>
      <c r="BV60" s="351"/>
    </row>
    <row r="61" spans="1:74" ht="10" x14ac:dyDescent="0.2">
      <c r="BD61" s="351"/>
      <c r="BE61" s="351"/>
      <c r="BF61" s="351"/>
      <c r="BK61" s="351"/>
      <c r="BL61" s="351"/>
      <c r="BM61" s="351"/>
      <c r="BN61" s="351"/>
      <c r="BO61" s="351"/>
      <c r="BP61" s="351"/>
      <c r="BQ61" s="351"/>
      <c r="BR61" s="351"/>
      <c r="BS61" s="351"/>
      <c r="BT61" s="351"/>
      <c r="BU61" s="351"/>
      <c r="BV61" s="351"/>
    </row>
    <row r="62" spans="1:74" ht="10" x14ac:dyDescent="0.2">
      <c r="BD62" s="351"/>
      <c r="BE62" s="351"/>
      <c r="BF62" s="351"/>
      <c r="BK62" s="351"/>
      <c r="BL62" s="351"/>
      <c r="BM62" s="351"/>
      <c r="BN62" s="351"/>
      <c r="BO62" s="351"/>
      <c r="BP62" s="351"/>
      <c r="BQ62" s="351"/>
      <c r="BR62" s="351"/>
      <c r="BS62" s="351"/>
      <c r="BT62" s="351"/>
      <c r="BU62" s="351"/>
      <c r="BV62" s="351"/>
    </row>
    <row r="63" spans="1:74" ht="10" x14ac:dyDescent="0.2">
      <c r="BD63" s="351"/>
      <c r="BE63" s="351"/>
      <c r="BF63" s="351"/>
      <c r="BK63" s="351"/>
      <c r="BL63" s="351"/>
      <c r="BM63" s="351"/>
      <c r="BN63" s="351"/>
      <c r="BO63" s="351"/>
      <c r="BP63" s="351"/>
      <c r="BQ63" s="351"/>
      <c r="BR63" s="351"/>
      <c r="BS63" s="351"/>
      <c r="BT63" s="351"/>
      <c r="BU63" s="351"/>
      <c r="BV63" s="351"/>
    </row>
    <row r="64" spans="1:74" ht="10" x14ac:dyDescent="0.2">
      <c r="BD64" s="351"/>
      <c r="BE64" s="351"/>
      <c r="BF64" s="351"/>
      <c r="BK64" s="351"/>
      <c r="BL64" s="351"/>
      <c r="BM64" s="351"/>
      <c r="BN64" s="351"/>
      <c r="BO64" s="351"/>
      <c r="BP64" s="351"/>
      <c r="BQ64" s="351"/>
      <c r="BR64" s="351"/>
      <c r="BS64" s="351"/>
      <c r="BT64" s="351"/>
      <c r="BU64" s="351"/>
      <c r="BV64" s="351"/>
    </row>
    <row r="65" spans="56:74" ht="10" x14ac:dyDescent="0.2">
      <c r="BD65" s="351"/>
      <c r="BE65" s="351"/>
      <c r="BF65" s="351"/>
      <c r="BK65" s="351"/>
      <c r="BL65" s="351"/>
      <c r="BM65" s="351"/>
      <c r="BN65" s="351"/>
      <c r="BO65" s="351"/>
      <c r="BP65" s="351"/>
      <c r="BQ65" s="351"/>
      <c r="BR65" s="351"/>
      <c r="BS65" s="351"/>
      <c r="BT65" s="351"/>
      <c r="BU65" s="351"/>
      <c r="BV65" s="351"/>
    </row>
    <row r="66" spans="56:74" x14ac:dyDescent="0.25">
      <c r="BK66" s="351"/>
      <c r="BL66" s="351"/>
      <c r="BM66" s="351"/>
      <c r="BN66" s="351"/>
      <c r="BO66" s="351"/>
      <c r="BP66" s="351"/>
      <c r="BQ66" s="351"/>
      <c r="BR66" s="351"/>
      <c r="BS66" s="351"/>
      <c r="BT66" s="351"/>
      <c r="BU66" s="351"/>
      <c r="BV66" s="351"/>
    </row>
    <row r="67" spans="56:74" x14ac:dyDescent="0.25">
      <c r="BK67" s="351"/>
      <c r="BL67" s="351"/>
      <c r="BM67" s="351"/>
      <c r="BN67" s="351"/>
      <c r="BO67" s="351"/>
      <c r="BP67" s="351"/>
      <c r="BQ67" s="351"/>
      <c r="BR67" s="351"/>
      <c r="BS67" s="351"/>
      <c r="BT67" s="351"/>
      <c r="BU67" s="351"/>
      <c r="BV67" s="351"/>
    </row>
    <row r="68" spans="56:74" x14ac:dyDescent="0.25">
      <c r="BK68" s="351"/>
      <c r="BL68" s="351"/>
      <c r="BM68" s="351"/>
      <c r="BN68" s="351"/>
      <c r="BO68" s="351"/>
      <c r="BP68" s="351"/>
      <c r="BQ68" s="351"/>
      <c r="BR68" s="351"/>
      <c r="BS68" s="351"/>
      <c r="BT68" s="351"/>
      <c r="BU68" s="351"/>
      <c r="BV68" s="351"/>
    </row>
    <row r="69" spans="56:74" x14ac:dyDescent="0.25">
      <c r="BK69" s="351"/>
      <c r="BL69" s="351"/>
      <c r="BM69" s="351"/>
      <c r="BN69" s="351"/>
      <c r="BO69" s="351"/>
      <c r="BP69" s="351"/>
      <c r="BQ69" s="351"/>
      <c r="BR69" s="351"/>
      <c r="BS69" s="351"/>
      <c r="BT69" s="351"/>
      <c r="BU69" s="351"/>
      <c r="BV69" s="351"/>
    </row>
    <row r="70" spans="56:74" x14ac:dyDescent="0.25">
      <c r="BK70" s="351"/>
      <c r="BL70" s="351"/>
      <c r="BM70" s="351"/>
      <c r="BN70" s="351"/>
      <c r="BO70" s="351"/>
      <c r="BP70" s="351"/>
      <c r="BQ70" s="351"/>
      <c r="BR70" s="351"/>
      <c r="BS70" s="351"/>
      <c r="BT70" s="351"/>
      <c r="BU70" s="351"/>
      <c r="BV70" s="351"/>
    </row>
    <row r="71" spans="56:74" x14ac:dyDescent="0.25">
      <c r="BK71" s="351"/>
      <c r="BL71" s="351"/>
      <c r="BM71" s="351"/>
      <c r="BN71" s="351"/>
      <c r="BO71" s="351"/>
      <c r="BP71" s="351"/>
      <c r="BQ71" s="351"/>
      <c r="BR71" s="351"/>
      <c r="BS71" s="351"/>
      <c r="BT71" s="351"/>
      <c r="BU71" s="351"/>
      <c r="BV71" s="351"/>
    </row>
    <row r="72" spans="56:74" x14ac:dyDescent="0.25">
      <c r="BK72" s="351"/>
      <c r="BL72" s="351"/>
      <c r="BM72" s="351"/>
      <c r="BN72" s="351"/>
      <c r="BO72" s="351"/>
      <c r="BP72" s="351"/>
      <c r="BQ72" s="351"/>
      <c r="BR72" s="351"/>
      <c r="BS72" s="351"/>
      <c r="BT72" s="351"/>
      <c r="BU72" s="351"/>
      <c r="BV72" s="351"/>
    </row>
    <row r="73" spans="56:74" x14ac:dyDescent="0.25">
      <c r="BK73" s="351"/>
      <c r="BL73" s="351"/>
      <c r="BM73" s="351"/>
      <c r="BN73" s="351"/>
      <c r="BO73" s="351"/>
      <c r="BP73" s="351"/>
      <c r="BQ73" s="351"/>
      <c r="BR73" s="351"/>
      <c r="BS73" s="351"/>
      <c r="BT73" s="351"/>
      <c r="BU73" s="351"/>
      <c r="BV73" s="351"/>
    </row>
    <row r="74" spans="56:74" x14ac:dyDescent="0.25">
      <c r="BK74" s="351"/>
      <c r="BL74" s="351"/>
      <c r="BM74" s="351"/>
      <c r="BN74" s="351"/>
      <c r="BO74" s="351"/>
      <c r="BP74" s="351"/>
      <c r="BQ74" s="351"/>
      <c r="BR74" s="351"/>
      <c r="BS74" s="351"/>
      <c r="BT74" s="351"/>
      <c r="BU74" s="351"/>
      <c r="BV74" s="351"/>
    </row>
    <row r="75" spans="56:74" x14ac:dyDescent="0.25">
      <c r="BK75" s="351"/>
      <c r="BL75" s="351"/>
      <c r="BM75" s="351"/>
      <c r="BN75" s="351"/>
      <c r="BO75" s="351"/>
      <c r="BP75" s="351"/>
      <c r="BQ75" s="351"/>
      <c r="BR75" s="351"/>
      <c r="BS75" s="351"/>
      <c r="BT75" s="351"/>
      <c r="BU75" s="351"/>
      <c r="BV75" s="351"/>
    </row>
    <row r="76" spans="56:74" x14ac:dyDescent="0.25">
      <c r="BK76" s="351"/>
      <c r="BL76" s="351"/>
      <c r="BM76" s="351"/>
      <c r="BN76" s="351"/>
      <c r="BO76" s="351"/>
      <c r="BP76" s="351"/>
      <c r="BQ76" s="351"/>
      <c r="BR76" s="351"/>
      <c r="BS76" s="351"/>
      <c r="BT76" s="351"/>
      <c r="BU76" s="351"/>
      <c r="BV76" s="351"/>
    </row>
    <row r="77" spans="56:74" x14ac:dyDescent="0.25">
      <c r="BK77" s="351"/>
      <c r="BL77" s="351"/>
      <c r="BM77" s="351"/>
      <c r="BN77" s="351"/>
      <c r="BO77" s="351"/>
      <c r="BP77" s="351"/>
      <c r="BQ77" s="351"/>
      <c r="BR77" s="351"/>
      <c r="BS77" s="351"/>
      <c r="BT77" s="351"/>
      <c r="BU77" s="351"/>
      <c r="BV77" s="351"/>
    </row>
    <row r="78" spans="56:74" x14ac:dyDescent="0.25">
      <c r="BK78" s="351"/>
      <c r="BL78" s="351"/>
      <c r="BM78" s="351"/>
      <c r="BN78" s="351"/>
      <c r="BO78" s="351"/>
      <c r="BP78" s="351"/>
      <c r="BQ78" s="351"/>
      <c r="BR78" s="351"/>
      <c r="BS78" s="351"/>
      <c r="BT78" s="351"/>
      <c r="BU78" s="351"/>
      <c r="BV78" s="351"/>
    </row>
    <row r="79" spans="56:74" x14ac:dyDescent="0.25">
      <c r="BK79" s="351"/>
      <c r="BL79" s="351"/>
      <c r="BM79" s="351"/>
      <c r="BN79" s="351"/>
      <c r="BO79" s="351"/>
      <c r="BP79" s="351"/>
      <c r="BQ79" s="351"/>
      <c r="BR79" s="351"/>
      <c r="BS79" s="351"/>
      <c r="BT79" s="351"/>
      <c r="BU79" s="351"/>
      <c r="BV79" s="351"/>
    </row>
    <row r="80" spans="56:74" x14ac:dyDescent="0.25">
      <c r="BK80" s="351"/>
      <c r="BL80" s="351"/>
      <c r="BM80" s="351"/>
      <c r="BN80" s="351"/>
      <c r="BO80" s="351"/>
      <c r="BP80" s="351"/>
      <c r="BQ80" s="351"/>
      <c r="BR80" s="351"/>
      <c r="BS80" s="351"/>
      <c r="BT80" s="351"/>
      <c r="BU80" s="351"/>
      <c r="BV80" s="351"/>
    </row>
    <row r="81" spans="63:74" x14ac:dyDescent="0.25">
      <c r="BK81" s="351"/>
      <c r="BL81" s="351"/>
      <c r="BM81" s="351"/>
      <c r="BN81" s="351"/>
      <c r="BO81" s="351"/>
      <c r="BP81" s="351"/>
      <c r="BQ81" s="351"/>
      <c r="BR81" s="351"/>
      <c r="BS81" s="351"/>
      <c r="BT81" s="351"/>
      <c r="BU81" s="351"/>
      <c r="BV81" s="351"/>
    </row>
    <row r="82" spans="63:74" x14ac:dyDescent="0.25">
      <c r="BK82" s="351"/>
      <c r="BL82" s="351"/>
      <c r="BM82" s="351"/>
      <c r="BN82" s="351"/>
      <c r="BO82" s="351"/>
      <c r="BP82" s="351"/>
      <c r="BQ82" s="351"/>
      <c r="BR82" s="351"/>
      <c r="BS82" s="351"/>
      <c r="BT82" s="351"/>
      <c r="BU82" s="351"/>
      <c r="BV82" s="351"/>
    </row>
    <row r="83" spans="63:74" x14ac:dyDescent="0.25">
      <c r="BK83" s="351"/>
      <c r="BL83" s="351"/>
      <c r="BM83" s="351"/>
      <c r="BN83" s="351"/>
      <c r="BO83" s="351"/>
      <c r="BP83" s="351"/>
      <c r="BQ83" s="351"/>
      <c r="BR83" s="351"/>
      <c r="BS83" s="351"/>
      <c r="BT83" s="351"/>
      <c r="BU83" s="351"/>
      <c r="BV83" s="351"/>
    </row>
    <row r="84" spans="63:74" x14ac:dyDescent="0.25">
      <c r="BK84" s="351"/>
      <c r="BL84" s="351"/>
      <c r="BM84" s="351"/>
      <c r="BN84" s="351"/>
      <c r="BO84" s="351"/>
      <c r="BP84" s="351"/>
      <c r="BQ84" s="351"/>
      <c r="BR84" s="351"/>
      <c r="BS84" s="351"/>
      <c r="BT84" s="351"/>
      <c r="BU84" s="351"/>
      <c r="BV84" s="351"/>
    </row>
    <row r="85" spans="63:74" x14ac:dyDescent="0.25">
      <c r="BK85" s="351"/>
      <c r="BL85" s="351"/>
      <c r="BM85" s="351"/>
      <c r="BN85" s="351"/>
      <c r="BO85" s="351"/>
      <c r="BP85" s="351"/>
      <c r="BQ85" s="351"/>
      <c r="BR85" s="351"/>
      <c r="BS85" s="351"/>
      <c r="BT85" s="351"/>
      <c r="BU85" s="351"/>
      <c r="BV85" s="351"/>
    </row>
    <row r="86" spans="63:74" x14ac:dyDescent="0.25">
      <c r="BK86" s="351"/>
      <c r="BL86" s="351"/>
      <c r="BM86" s="351"/>
      <c r="BN86" s="351"/>
      <c r="BO86" s="351"/>
      <c r="BP86" s="351"/>
      <c r="BQ86" s="351"/>
      <c r="BR86" s="351"/>
      <c r="BS86" s="351"/>
      <c r="BT86" s="351"/>
      <c r="BU86" s="351"/>
      <c r="BV86" s="351"/>
    </row>
    <row r="87" spans="63:74" x14ac:dyDescent="0.25">
      <c r="BK87" s="351"/>
      <c r="BL87" s="351"/>
      <c r="BM87" s="351"/>
      <c r="BN87" s="351"/>
      <c r="BO87" s="351"/>
      <c r="BP87" s="351"/>
      <c r="BQ87" s="351"/>
      <c r="BR87" s="351"/>
      <c r="BS87" s="351"/>
      <c r="BT87" s="351"/>
      <c r="BU87" s="351"/>
      <c r="BV87" s="351"/>
    </row>
    <row r="88" spans="63:74" x14ac:dyDescent="0.25">
      <c r="BK88" s="351"/>
      <c r="BL88" s="351"/>
      <c r="BM88" s="351"/>
      <c r="BN88" s="351"/>
      <c r="BO88" s="351"/>
      <c r="BP88" s="351"/>
      <c r="BQ88" s="351"/>
      <c r="BR88" s="351"/>
      <c r="BS88" s="351"/>
      <c r="BT88" s="351"/>
      <c r="BU88" s="351"/>
      <c r="BV88" s="351"/>
    </row>
    <row r="89" spans="63:74" x14ac:dyDescent="0.25">
      <c r="BK89" s="351"/>
      <c r="BL89" s="351"/>
      <c r="BM89" s="351"/>
      <c r="BN89" s="351"/>
      <c r="BO89" s="351"/>
      <c r="BP89" s="351"/>
      <c r="BQ89" s="351"/>
      <c r="BR89" s="351"/>
      <c r="BS89" s="351"/>
      <c r="BT89" s="351"/>
      <c r="BU89" s="351"/>
      <c r="BV89" s="351"/>
    </row>
    <row r="90" spans="63:74" x14ac:dyDescent="0.25">
      <c r="BK90" s="351"/>
      <c r="BL90" s="351"/>
      <c r="BM90" s="351"/>
      <c r="BN90" s="351"/>
      <c r="BO90" s="351"/>
      <c r="BP90" s="351"/>
      <c r="BQ90" s="351"/>
      <c r="BR90" s="351"/>
      <c r="BS90" s="351"/>
      <c r="BT90" s="351"/>
      <c r="BU90" s="351"/>
      <c r="BV90" s="351"/>
    </row>
    <row r="91" spans="63:74" x14ac:dyDescent="0.25">
      <c r="BK91" s="351"/>
      <c r="BL91" s="351"/>
      <c r="BM91" s="351"/>
      <c r="BN91" s="351"/>
      <c r="BO91" s="351"/>
      <c r="BP91" s="351"/>
      <c r="BQ91" s="351"/>
      <c r="BR91" s="351"/>
      <c r="BS91" s="351"/>
      <c r="BT91" s="351"/>
      <c r="BU91" s="351"/>
      <c r="BV91" s="351"/>
    </row>
    <row r="92" spans="63:74" x14ac:dyDescent="0.25">
      <c r="BK92" s="351"/>
      <c r="BL92" s="351"/>
      <c r="BM92" s="351"/>
      <c r="BN92" s="351"/>
      <c r="BO92" s="351"/>
      <c r="BP92" s="351"/>
      <c r="BQ92" s="351"/>
      <c r="BR92" s="351"/>
      <c r="BS92" s="351"/>
      <c r="BT92" s="351"/>
      <c r="BU92" s="351"/>
      <c r="BV92" s="351"/>
    </row>
    <row r="93" spans="63:74" x14ac:dyDescent="0.25">
      <c r="BK93" s="351"/>
      <c r="BL93" s="351"/>
      <c r="BM93" s="351"/>
      <c r="BN93" s="351"/>
      <c r="BO93" s="351"/>
      <c r="BP93" s="351"/>
      <c r="BQ93" s="351"/>
      <c r="BR93" s="351"/>
      <c r="BS93" s="351"/>
      <c r="BT93" s="351"/>
      <c r="BU93" s="351"/>
      <c r="BV93" s="351"/>
    </row>
    <row r="94" spans="63:74" x14ac:dyDescent="0.25">
      <c r="BK94" s="351"/>
      <c r="BL94" s="351"/>
      <c r="BM94" s="351"/>
      <c r="BN94" s="351"/>
      <c r="BO94" s="351"/>
      <c r="BP94" s="351"/>
      <c r="BQ94" s="351"/>
      <c r="BR94" s="351"/>
      <c r="BS94" s="351"/>
      <c r="BT94" s="351"/>
      <c r="BU94" s="351"/>
      <c r="BV94" s="351"/>
    </row>
    <row r="95" spans="63:74" x14ac:dyDescent="0.25">
      <c r="BK95" s="351"/>
      <c r="BL95" s="351"/>
      <c r="BM95" s="351"/>
      <c r="BN95" s="351"/>
      <c r="BO95" s="351"/>
      <c r="BP95" s="351"/>
      <c r="BQ95" s="351"/>
      <c r="BR95" s="351"/>
      <c r="BS95" s="351"/>
      <c r="BT95" s="351"/>
      <c r="BU95" s="351"/>
      <c r="BV95" s="351"/>
    </row>
    <row r="96" spans="63:74" x14ac:dyDescent="0.25">
      <c r="BK96" s="351"/>
      <c r="BL96" s="351"/>
      <c r="BM96" s="351"/>
      <c r="BN96" s="351"/>
      <c r="BO96" s="351"/>
      <c r="BP96" s="351"/>
      <c r="BQ96" s="351"/>
      <c r="BR96" s="351"/>
      <c r="BS96" s="351"/>
      <c r="BT96" s="351"/>
      <c r="BU96" s="351"/>
      <c r="BV96" s="351"/>
    </row>
    <row r="97" spans="63:74" x14ac:dyDescent="0.25">
      <c r="BK97" s="351"/>
      <c r="BL97" s="351"/>
      <c r="BM97" s="351"/>
      <c r="BN97" s="351"/>
      <c r="BO97" s="351"/>
      <c r="BP97" s="351"/>
      <c r="BQ97" s="351"/>
      <c r="BR97" s="351"/>
      <c r="BS97" s="351"/>
      <c r="BT97" s="351"/>
      <c r="BU97" s="351"/>
      <c r="BV97" s="351"/>
    </row>
    <row r="98" spans="63:74" x14ac:dyDescent="0.25">
      <c r="BK98" s="351"/>
      <c r="BL98" s="351"/>
      <c r="BM98" s="351"/>
      <c r="BN98" s="351"/>
      <c r="BO98" s="351"/>
      <c r="BP98" s="351"/>
      <c r="BQ98" s="351"/>
      <c r="BR98" s="351"/>
      <c r="BS98" s="351"/>
      <c r="BT98" s="351"/>
      <c r="BU98" s="351"/>
      <c r="BV98" s="351"/>
    </row>
    <row r="99" spans="63:74" x14ac:dyDescent="0.25">
      <c r="BK99" s="351"/>
      <c r="BL99" s="351"/>
      <c r="BM99" s="351"/>
      <c r="BN99" s="351"/>
      <c r="BO99" s="351"/>
      <c r="BP99" s="351"/>
      <c r="BQ99" s="351"/>
      <c r="BR99" s="351"/>
      <c r="BS99" s="351"/>
      <c r="BT99" s="351"/>
      <c r="BU99" s="351"/>
      <c r="BV99" s="351"/>
    </row>
    <row r="100" spans="63:74" x14ac:dyDescent="0.25">
      <c r="BK100" s="351"/>
      <c r="BL100" s="351"/>
      <c r="BM100" s="351"/>
      <c r="BN100" s="351"/>
      <c r="BO100" s="351"/>
      <c r="BP100" s="351"/>
      <c r="BQ100" s="351"/>
      <c r="BR100" s="351"/>
      <c r="BS100" s="351"/>
      <c r="BT100" s="351"/>
      <c r="BU100" s="351"/>
      <c r="BV100" s="351"/>
    </row>
    <row r="101" spans="63:74" x14ac:dyDescent="0.25">
      <c r="BK101" s="351"/>
      <c r="BL101" s="351"/>
      <c r="BM101" s="351"/>
      <c r="BN101" s="351"/>
      <c r="BO101" s="351"/>
      <c r="BP101" s="351"/>
      <c r="BQ101" s="351"/>
      <c r="BR101" s="351"/>
      <c r="BS101" s="351"/>
      <c r="BT101" s="351"/>
      <c r="BU101" s="351"/>
      <c r="BV101" s="351"/>
    </row>
    <row r="102" spans="63:74" x14ac:dyDescent="0.25">
      <c r="BK102" s="351"/>
      <c r="BL102" s="351"/>
      <c r="BM102" s="351"/>
      <c r="BN102" s="351"/>
      <c r="BO102" s="351"/>
      <c r="BP102" s="351"/>
      <c r="BQ102" s="351"/>
      <c r="BR102" s="351"/>
      <c r="BS102" s="351"/>
      <c r="BT102" s="351"/>
      <c r="BU102" s="351"/>
      <c r="BV102" s="351"/>
    </row>
    <row r="103" spans="63:74" x14ac:dyDescent="0.25">
      <c r="BK103" s="351"/>
      <c r="BL103" s="351"/>
      <c r="BM103" s="351"/>
      <c r="BN103" s="351"/>
      <c r="BO103" s="351"/>
      <c r="BP103" s="351"/>
      <c r="BQ103" s="351"/>
      <c r="BR103" s="351"/>
      <c r="BS103" s="351"/>
      <c r="BT103" s="351"/>
      <c r="BU103" s="351"/>
      <c r="BV103" s="351"/>
    </row>
    <row r="104" spans="63:74" x14ac:dyDescent="0.25">
      <c r="BK104" s="351"/>
      <c r="BL104" s="351"/>
      <c r="BM104" s="351"/>
      <c r="BN104" s="351"/>
      <c r="BO104" s="351"/>
      <c r="BP104" s="351"/>
      <c r="BQ104" s="351"/>
      <c r="BR104" s="351"/>
      <c r="BS104" s="351"/>
      <c r="BT104" s="351"/>
      <c r="BU104" s="351"/>
      <c r="BV104" s="351"/>
    </row>
    <row r="105" spans="63:74" x14ac:dyDescent="0.25">
      <c r="BK105" s="351"/>
      <c r="BL105" s="351"/>
      <c r="BM105" s="351"/>
      <c r="BN105" s="351"/>
      <c r="BO105" s="351"/>
      <c r="BP105" s="351"/>
      <c r="BQ105" s="351"/>
      <c r="BR105" s="351"/>
      <c r="BS105" s="351"/>
      <c r="BT105" s="351"/>
      <c r="BU105" s="351"/>
      <c r="BV105" s="351"/>
    </row>
    <row r="106" spans="63:74" x14ac:dyDescent="0.25">
      <c r="BK106" s="351"/>
      <c r="BL106" s="351"/>
      <c r="BM106" s="351"/>
      <c r="BN106" s="351"/>
      <c r="BO106" s="351"/>
      <c r="BP106" s="351"/>
      <c r="BQ106" s="351"/>
      <c r="BR106" s="351"/>
      <c r="BS106" s="351"/>
      <c r="BT106" s="351"/>
      <c r="BU106" s="351"/>
      <c r="BV106" s="351"/>
    </row>
    <row r="107" spans="63:74" x14ac:dyDescent="0.25">
      <c r="BK107" s="351"/>
      <c r="BL107" s="351"/>
      <c r="BM107" s="351"/>
      <c r="BN107" s="351"/>
      <c r="BO107" s="351"/>
      <c r="BP107" s="351"/>
      <c r="BQ107" s="351"/>
      <c r="BR107" s="351"/>
      <c r="BS107" s="351"/>
      <c r="BT107" s="351"/>
      <c r="BU107" s="351"/>
      <c r="BV107" s="351"/>
    </row>
    <row r="108" spans="63:74" x14ac:dyDescent="0.25">
      <c r="BK108" s="351"/>
      <c r="BL108" s="351"/>
      <c r="BM108" s="351"/>
      <c r="BN108" s="351"/>
      <c r="BO108" s="351"/>
      <c r="BP108" s="351"/>
      <c r="BQ108" s="351"/>
      <c r="BR108" s="351"/>
      <c r="BS108" s="351"/>
      <c r="BT108" s="351"/>
      <c r="BU108" s="351"/>
      <c r="BV108" s="351"/>
    </row>
    <row r="109" spans="63:74" x14ac:dyDescent="0.25">
      <c r="BK109" s="351"/>
      <c r="BL109" s="351"/>
      <c r="BM109" s="351"/>
      <c r="BN109" s="351"/>
      <c r="BO109" s="351"/>
      <c r="BP109" s="351"/>
      <c r="BQ109" s="351"/>
      <c r="BR109" s="351"/>
      <c r="BS109" s="351"/>
      <c r="BT109" s="351"/>
      <c r="BU109" s="351"/>
      <c r="BV109" s="351"/>
    </row>
    <row r="110" spans="63:74" x14ac:dyDescent="0.25">
      <c r="BK110" s="351"/>
      <c r="BL110" s="351"/>
      <c r="BM110" s="351"/>
      <c r="BN110" s="351"/>
      <c r="BO110" s="351"/>
      <c r="BP110" s="351"/>
      <c r="BQ110" s="351"/>
      <c r="BR110" s="351"/>
      <c r="BS110" s="351"/>
      <c r="BT110" s="351"/>
      <c r="BU110" s="351"/>
      <c r="BV110" s="351"/>
    </row>
    <row r="111" spans="63:74" x14ac:dyDescent="0.25">
      <c r="BK111" s="351"/>
      <c r="BL111" s="351"/>
      <c r="BM111" s="351"/>
      <c r="BN111" s="351"/>
      <c r="BO111" s="351"/>
      <c r="BP111" s="351"/>
      <c r="BQ111" s="351"/>
      <c r="BR111" s="351"/>
      <c r="BS111" s="351"/>
      <c r="BT111" s="351"/>
      <c r="BU111" s="351"/>
      <c r="BV111" s="351"/>
    </row>
    <row r="112" spans="63:74" x14ac:dyDescent="0.25">
      <c r="BK112" s="351"/>
      <c r="BL112" s="351"/>
      <c r="BM112" s="351"/>
      <c r="BN112" s="351"/>
      <c r="BO112" s="351"/>
      <c r="BP112" s="351"/>
      <c r="BQ112" s="351"/>
      <c r="BR112" s="351"/>
      <c r="BS112" s="351"/>
      <c r="BT112" s="351"/>
      <c r="BU112" s="351"/>
      <c r="BV112" s="351"/>
    </row>
    <row r="113" spans="63:74" x14ac:dyDescent="0.25">
      <c r="BK113" s="351"/>
      <c r="BL113" s="351"/>
      <c r="BM113" s="351"/>
      <c r="BN113" s="351"/>
      <c r="BO113" s="351"/>
      <c r="BP113" s="351"/>
      <c r="BQ113" s="351"/>
      <c r="BR113" s="351"/>
      <c r="BS113" s="351"/>
      <c r="BT113" s="351"/>
      <c r="BU113" s="351"/>
      <c r="BV113" s="351"/>
    </row>
    <row r="114" spans="63:74" x14ac:dyDescent="0.25">
      <c r="BK114" s="351"/>
      <c r="BL114" s="351"/>
      <c r="BM114" s="351"/>
      <c r="BN114" s="351"/>
      <c r="BO114" s="351"/>
      <c r="BP114" s="351"/>
      <c r="BQ114" s="351"/>
      <c r="BR114" s="351"/>
      <c r="BS114" s="351"/>
      <c r="BT114" s="351"/>
      <c r="BU114" s="351"/>
      <c r="BV114" s="351"/>
    </row>
    <row r="115" spans="63:74" x14ac:dyDescent="0.25">
      <c r="BK115" s="351"/>
      <c r="BL115" s="351"/>
      <c r="BM115" s="351"/>
      <c r="BN115" s="351"/>
      <c r="BO115" s="351"/>
      <c r="BP115" s="351"/>
      <c r="BQ115" s="351"/>
      <c r="BR115" s="351"/>
      <c r="BS115" s="351"/>
      <c r="BT115" s="351"/>
      <c r="BU115" s="351"/>
      <c r="BV115" s="351"/>
    </row>
    <row r="116" spans="63:74" x14ac:dyDescent="0.25">
      <c r="BK116" s="351"/>
      <c r="BL116" s="351"/>
      <c r="BM116" s="351"/>
      <c r="BN116" s="351"/>
      <c r="BO116" s="351"/>
      <c r="BP116" s="351"/>
      <c r="BQ116" s="351"/>
      <c r="BR116" s="351"/>
      <c r="BS116" s="351"/>
      <c r="BT116" s="351"/>
      <c r="BU116" s="351"/>
      <c r="BV116" s="351"/>
    </row>
    <row r="117" spans="63:74" x14ac:dyDescent="0.25">
      <c r="BK117" s="351"/>
      <c r="BL117" s="351"/>
      <c r="BM117" s="351"/>
      <c r="BN117" s="351"/>
      <c r="BO117" s="351"/>
      <c r="BP117" s="351"/>
      <c r="BQ117" s="351"/>
      <c r="BR117" s="351"/>
      <c r="BS117" s="351"/>
      <c r="BT117" s="351"/>
      <c r="BU117" s="351"/>
      <c r="BV117" s="351"/>
    </row>
    <row r="118" spans="63:74" x14ac:dyDescent="0.25">
      <c r="BK118" s="351"/>
      <c r="BL118" s="351"/>
      <c r="BM118" s="351"/>
      <c r="BN118" s="351"/>
      <c r="BO118" s="351"/>
      <c r="BP118" s="351"/>
      <c r="BQ118" s="351"/>
      <c r="BR118" s="351"/>
      <c r="BS118" s="351"/>
      <c r="BT118" s="351"/>
      <c r="BU118" s="351"/>
      <c r="BV118" s="351"/>
    </row>
    <row r="119" spans="63:74" x14ac:dyDescent="0.25">
      <c r="BK119" s="351"/>
      <c r="BL119" s="351"/>
      <c r="BM119" s="351"/>
      <c r="BN119" s="351"/>
      <c r="BO119" s="351"/>
      <c r="BP119" s="351"/>
      <c r="BQ119" s="351"/>
      <c r="BR119" s="351"/>
      <c r="BS119" s="351"/>
      <c r="BT119" s="351"/>
      <c r="BU119" s="351"/>
      <c r="BV119" s="351"/>
    </row>
    <row r="120" spans="63:74" x14ac:dyDescent="0.25">
      <c r="BK120" s="351"/>
      <c r="BL120" s="351"/>
      <c r="BM120" s="351"/>
      <c r="BN120" s="351"/>
      <c r="BO120" s="351"/>
      <c r="BP120" s="351"/>
      <c r="BQ120" s="351"/>
      <c r="BR120" s="351"/>
      <c r="BS120" s="351"/>
      <c r="BT120" s="351"/>
      <c r="BU120" s="351"/>
      <c r="BV120" s="351"/>
    </row>
    <row r="121" spans="63:74" x14ac:dyDescent="0.25">
      <c r="BK121" s="351"/>
      <c r="BL121" s="351"/>
      <c r="BM121" s="351"/>
      <c r="BN121" s="351"/>
      <c r="BO121" s="351"/>
      <c r="BP121" s="351"/>
      <c r="BQ121" s="351"/>
      <c r="BR121" s="351"/>
      <c r="BS121" s="351"/>
      <c r="BT121" s="351"/>
      <c r="BU121" s="351"/>
      <c r="BV121" s="351"/>
    </row>
    <row r="122" spans="63:74" x14ac:dyDescent="0.25">
      <c r="BK122" s="351"/>
      <c r="BL122" s="351"/>
      <c r="BM122" s="351"/>
      <c r="BN122" s="351"/>
      <c r="BO122" s="351"/>
      <c r="BP122" s="351"/>
      <c r="BQ122" s="351"/>
      <c r="BR122" s="351"/>
      <c r="BS122" s="351"/>
      <c r="BT122" s="351"/>
      <c r="BU122" s="351"/>
      <c r="BV122" s="351"/>
    </row>
    <row r="123" spans="63:74" x14ac:dyDescent="0.25">
      <c r="BK123" s="351"/>
      <c r="BL123" s="351"/>
      <c r="BM123" s="351"/>
      <c r="BN123" s="351"/>
      <c r="BO123" s="351"/>
      <c r="BP123" s="351"/>
      <c r="BQ123" s="351"/>
      <c r="BR123" s="351"/>
      <c r="BS123" s="351"/>
      <c r="BT123" s="351"/>
      <c r="BU123" s="351"/>
      <c r="BV123" s="351"/>
    </row>
    <row r="124" spans="63:74" x14ac:dyDescent="0.25">
      <c r="BK124" s="351"/>
      <c r="BL124" s="351"/>
      <c r="BM124" s="351"/>
      <c r="BN124" s="351"/>
      <c r="BO124" s="351"/>
      <c r="BP124" s="351"/>
      <c r="BQ124" s="351"/>
      <c r="BR124" s="351"/>
      <c r="BS124" s="351"/>
      <c r="BT124" s="351"/>
      <c r="BU124" s="351"/>
      <c r="BV124" s="351"/>
    </row>
    <row r="125" spans="63:74" x14ac:dyDescent="0.25">
      <c r="BK125" s="351"/>
      <c r="BL125" s="351"/>
      <c r="BM125" s="351"/>
      <c r="BN125" s="351"/>
      <c r="BO125" s="351"/>
      <c r="BP125" s="351"/>
      <c r="BQ125" s="351"/>
      <c r="BR125" s="351"/>
      <c r="BS125" s="351"/>
      <c r="BT125" s="351"/>
      <c r="BU125" s="351"/>
      <c r="BV125" s="351"/>
    </row>
    <row r="126" spans="63:74" x14ac:dyDescent="0.25">
      <c r="BK126" s="351"/>
      <c r="BL126" s="351"/>
      <c r="BM126" s="351"/>
      <c r="BN126" s="351"/>
      <c r="BO126" s="351"/>
      <c r="BP126" s="351"/>
      <c r="BQ126" s="351"/>
      <c r="BR126" s="351"/>
      <c r="BS126" s="351"/>
      <c r="BT126" s="351"/>
      <c r="BU126" s="351"/>
      <c r="BV126" s="351"/>
    </row>
    <row r="127" spans="63:74" x14ac:dyDescent="0.25">
      <c r="BK127" s="351"/>
      <c r="BL127" s="351"/>
      <c r="BM127" s="351"/>
      <c r="BN127" s="351"/>
      <c r="BO127" s="351"/>
      <c r="BP127" s="351"/>
      <c r="BQ127" s="351"/>
      <c r="BR127" s="351"/>
      <c r="BS127" s="351"/>
      <c r="BT127" s="351"/>
      <c r="BU127" s="351"/>
      <c r="BV127" s="351"/>
    </row>
    <row r="128" spans="63:74" x14ac:dyDescent="0.25">
      <c r="BK128" s="351"/>
      <c r="BL128" s="351"/>
      <c r="BM128" s="351"/>
      <c r="BN128" s="351"/>
      <c r="BO128" s="351"/>
      <c r="BP128" s="351"/>
      <c r="BQ128" s="351"/>
      <c r="BR128" s="351"/>
      <c r="BS128" s="351"/>
      <c r="BT128" s="351"/>
      <c r="BU128" s="351"/>
      <c r="BV128" s="351"/>
    </row>
    <row r="129" spans="63:74" x14ac:dyDescent="0.25">
      <c r="BK129" s="351"/>
      <c r="BL129" s="351"/>
      <c r="BM129" s="351"/>
      <c r="BN129" s="351"/>
      <c r="BO129" s="351"/>
      <c r="BP129" s="351"/>
      <c r="BQ129" s="351"/>
      <c r="BR129" s="351"/>
      <c r="BS129" s="351"/>
      <c r="BT129" s="351"/>
      <c r="BU129" s="351"/>
      <c r="BV129" s="351"/>
    </row>
    <row r="130" spans="63:74" x14ac:dyDescent="0.25">
      <c r="BK130" s="351"/>
      <c r="BL130" s="351"/>
      <c r="BM130" s="351"/>
      <c r="BN130" s="351"/>
      <c r="BO130" s="351"/>
      <c r="BP130" s="351"/>
      <c r="BQ130" s="351"/>
      <c r="BR130" s="351"/>
      <c r="BS130" s="351"/>
      <c r="BT130" s="351"/>
      <c r="BU130" s="351"/>
      <c r="BV130" s="351"/>
    </row>
    <row r="131" spans="63:74" x14ac:dyDescent="0.25">
      <c r="BK131" s="351"/>
      <c r="BL131" s="351"/>
      <c r="BM131" s="351"/>
      <c r="BN131" s="351"/>
      <c r="BO131" s="351"/>
      <c r="BP131" s="351"/>
      <c r="BQ131" s="351"/>
      <c r="BR131" s="351"/>
      <c r="BS131" s="351"/>
      <c r="BT131" s="351"/>
      <c r="BU131" s="351"/>
      <c r="BV131" s="351"/>
    </row>
    <row r="132" spans="63:74" x14ac:dyDescent="0.25">
      <c r="BK132" s="351"/>
      <c r="BL132" s="351"/>
      <c r="BM132" s="351"/>
      <c r="BN132" s="351"/>
      <c r="BO132" s="351"/>
      <c r="BP132" s="351"/>
      <c r="BQ132" s="351"/>
      <c r="BR132" s="351"/>
      <c r="BS132" s="351"/>
      <c r="BT132" s="351"/>
      <c r="BU132" s="351"/>
      <c r="BV132" s="351"/>
    </row>
    <row r="133" spans="63:74" x14ac:dyDescent="0.25">
      <c r="BK133" s="351"/>
      <c r="BL133" s="351"/>
      <c r="BM133" s="351"/>
      <c r="BN133" s="351"/>
      <c r="BO133" s="351"/>
      <c r="BP133" s="351"/>
      <c r="BQ133" s="351"/>
      <c r="BR133" s="351"/>
      <c r="BS133" s="351"/>
      <c r="BT133" s="351"/>
      <c r="BU133" s="351"/>
      <c r="BV133" s="351"/>
    </row>
    <row r="134" spans="63:74" x14ac:dyDescent="0.25">
      <c r="BK134" s="351"/>
      <c r="BL134" s="351"/>
      <c r="BM134" s="351"/>
      <c r="BN134" s="351"/>
      <c r="BO134" s="351"/>
      <c r="BP134" s="351"/>
      <c r="BQ134" s="351"/>
      <c r="BR134" s="351"/>
      <c r="BS134" s="351"/>
      <c r="BT134" s="351"/>
      <c r="BU134" s="351"/>
      <c r="BV134" s="351"/>
    </row>
    <row r="135" spans="63:74" x14ac:dyDescent="0.25">
      <c r="BK135" s="351"/>
      <c r="BL135" s="351"/>
      <c r="BM135" s="351"/>
      <c r="BN135" s="351"/>
      <c r="BO135" s="351"/>
      <c r="BP135" s="351"/>
      <c r="BQ135" s="351"/>
      <c r="BR135" s="351"/>
      <c r="BS135" s="351"/>
      <c r="BT135" s="351"/>
      <c r="BU135" s="351"/>
      <c r="BV135" s="351"/>
    </row>
    <row r="136" spans="63:74" x14ac:dyDescent="0.25">
      <c r="BK136" s="351"/>
      <c r="BL136" s="351"/>
      <c r="BM136" s="351"/>
      <c r="BN136" s="351"/>
      <c r="BO136" s="351"/>
      <c r="BP136" s="351"/>
      <c r="BQ136" s="351"/>
      <c r="BR136" s="351"/>
      <c r="BS136" s="351"/>
      <c r="BT136" s="351"/>
      <c r="BU136" s="351"/>
      <c r="BV136" s="351"/>
    </row>
    <row r="137" spans="63:74" x14ac:dyDescent="0.25">
      <c r="BK137" s="351"/>
      <c r="BL137" s="351"/>
      <c r="BM137" s="351"/>
      <c r="BN137" s="351"/>
      <c r="BO137" s="351"/>
      <c r="BP137" s="351"/>
      <c r="BQ137" s="351"/>
      <c r="BR137" s="351"/>
      <c r="BS137" s="351"/>
      <c r="BT137" s="351"/>
      <c r="BU137" s="351"/>
      <c r="BV137" s="351"/>
    </row>
    <row r="138" spans="63:74" x14ac:dyDescent="0.25">
      <c r="BK138" s="351"/>
      <c r="BL138" s="351"/>
      <c r="BM138" s="351"/>
      <c r="BN138" s="351"/>
      <c r="BO138" s="351"/>
      <c r="BP138" s="351"/>
      <c r="BQ138" s="351"/>
      <c r="BR138" s="351"/>
      <c r="BS138" s="351"/>
      <c r="BT138" s="351"/>
      <c r="BU138" s="351"/>
      <c r="BV138" s="351"/>
    </row>
    <row r="139" spans="63:74" x14ac:dyDescent="0.25">
      <c r="BK139" s="351"/>
      <c r="BL139" s="351"/>
      <c r="BM139" s="351"/>
      <c r="BN139" s="351"/>
      <c r="BO139" s="351"/>
      <c r="BP139" s="351"/>
      <c r="BQ139" s="351"/>
      <c r="BR139" s="351"/>
      <c r="BS139" s="351"/>
      <c r="BT139" s="351"/>
      <c r="BU139" s="351"/>
      <c r="BV139" s="351"/>
    </row>
    <row r="140" spans="63:74" x14ac:dyDescent="0.25">
      <c r="BK140" s="351"/>
      <c r="BL140" s="351"/>
      <c r="BM140" s="351"/>
      <c r="BN140" s="351"/>
      <c r="BO140" s="351"/>
      <c r="BP140" s="351"/>
      <c r="BQ140" s="351"/>
      <c r="BR140" s="351"/>
      <c r="BS140" s="351"/>
      <c r="BT140" s="351"/>
      <c r="BU140" s="351"/>
      <c r="BV140" s="351"/>
    </row>
    <row r="141" spans="63:74" x14ac:dyDescent="0.25">
      <c r="BK141" s="351"/>
      <c r="BL141" s="351"/>
      <c r="BM141" s="351"/>
      <c r="BN141" s="351"/>
      <c r="BO141" s="351"/>
      <c r="BP141" s="351"/>
      <c r="BQ141" s="351"/>
      <c r="BR141" s="351"/>
      <c r="BS141" s="351"/>
      <c r="BT141" s="351"/>
      <c r="BU141" s="351"/>
      <c r="BV141" s="351"/>
    </row>
    <row r="142" spans="63:74" x14ac:dyDescent="0.25">
      <c r="BK142" s="351"/>
      <c r="BL142" s="351"/>
      <c r="BM142" s="351"/>
      <c r="BN142" s="351"/>
      <c r="BO142" s="351"/>
      <c r="BP142" s="351"/>
      <c r="BQ142" s="351"/>
      <c r="BR142" s="351"/>
      <c r="BS142" s="351"/>
      <c r="BT142" s="351"/>
      <c r="BU142" s="351"/>
      <c r="BV142" s="351"/>
    </row>
    <row r="143" spans="63:74" x14ac:dyDescent="0.25">
      <c r="BK143" s="351"/>
      <c r="BL143" s="351"/>
      <c r="BM143" s="351"/>
      <c r="BN143" s="351"/>
      <c r="BO143" s="351"/>
      <c r="BP143" s="351"/>
      <c r="BQ143" s="351"/>
      <c r="BR143" s="351"/>
      <c r="BS143" s="351"/>
      <c r="BT143" s="351"/>
      <c r="BU143" s="351"/>
      <c r="BV143" s="351"/>
    </row>
  </sheetData>
  <mergeCells count="18">
    <mergeCell ref="AM3:AX3"/>
    <mergeCell ref="AY3:BJ3"/>
    <mergeCell ref="BK3:BV3"/>
    <mergeCell ref="B1:AL1"/>
    <mergeCell ref="C3:N3"/>
    <mergeCell ref="O3:Z3"/>
    <mergeCell ref="AA3:AL3"/>
    <mergeCell ref="B55:Q55"/>
    <mergeCell ref="B49:Q49"/>
    <mergeCell ref="B51:Q51"/>
    <mergeCell ref="B53:Q53"/>
    <mergeCell ref="A1:A2"/>
    <mergeCell ref="B50:Q50"/>
    <mergeCell ref="B46:Q46"/>
    <mergeCell ref="B47:Q47"/>
    <mergeCell ref="B48:Q48"/>
    <mergeCell ref="B54:Q54"/>
    <mergeCell ref="B52:Q52"/>
  </mergeCells>
  <phoneticPr fontId="6" type="noConversion"/>
  <hyperlinks>
    <hyperlink ref="A1:A2" location="Contents!A1" display="Table of Contents"/>
  </hyperlinks>
  <pageMargins left="0.25" right="0.25" top="0.25" bottom="0.25" header="0.5" footer="0.5"/>
  <pageSetup scale="80" orientation="portrait" horizontalDpi="300" verticalDpi="300"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5">
    <pageSetUpPr fitToPage="1"/>
  </sheetPr>
  <dimension ref="A1:BV160"/>
  <sheetViews>
    <sheetView showGridLines="0" zoomScaleNormal="100" workbookViewId="0">
      <pane xSplit="2" ySplit="4" topLeftCell="AV5" activePane="bottomRight" state="frozen"/>
      <selection activeCell="BF63" sqref="BF63"/>
      <selection pane="topRight" activeCell="BF63" sqref="BF63"/>
      <selection pane="bottomLeft" activeCell="BF63" sqref="BF63"/>
      <selection pane="bottomRight" activeCell="B1" sqref="B1:AL1"/>
    </sheetView>
  </sheetViews>
  <sheetFormatPr defaultColWidth="11" defaultRowHeight="10.5" x14ac:dyDescent="0.25"/>
  <cols>
    <col min="1" max="1" width="11.54296875" style="100" customWidth="1"/>
    <col min="2" max="2" width="26.81640625" style="100" customWidth="1"/>
    <col min="3" max="50" width="6.54296875" style="100" customWidth="1"/>
    <col min="51" max="55" width="6.54296875" style="344" customWidth="1"/>
    <col min="56" max="58" width="6.54296875" style="598" customWidth="1"/>
    <col min="59" max="62" width="6.54296875" style="344" customWidth="1"/>
    <col min="63" max="74" width="6.54296875" style="100" customWidth="1"/>
    <col min="75" max="16384" width="11" style="100"/>
  </cols>
  <sheetData>
    <row r="1" spans="1:74" ht="15.65" customHeight="1" x14ac:dyDescent="0.3">
      <c r="A1" s="734" t="s">
        <v>792</v>
      </c>
      <c r="B1" s="805" t="s">
        <v>805</v>
      </c>
      <c r="C1" s="737"/>
      <c r="D1" s="737"/>
      <c r="E1" s="737"/>
      <c r="F1" s="737"/>
      <c r="G1" s="737"/>
      <c r="H1" s="737"/>
      <c r="I1" s="737"/>
      <c r="J1" s="737"/>
      <c r="K1" s="737"/>
      <c r="L1" s="737"/>
      <c r="M1" s="737"/>
      <c r="N1" s="737"/>
      <c r="O1" s="737"/>
      <c r="P1" s="737"/>
      <c r="Q1" s="737"/>
      <c r="R1" s="737"/>
      <c r="S1" s="737"/>
      <c r="T1" s="737"/>
      <c r="U1" s="737"/>
      <c r="V1" s="737"/>
      <c r="W1" s="737"/>
      <c r="X1" s="737"/>
      <c r="Y1" s="737"/>
      <c r="Z1" s="737"/>
      <c r="AA1" s="737"/>
      <c r="AB1" s="737"/>
      <c r="AC1" s="737"/>
      <c r="AD1" s="737"/>
      <c r="AE1" s="737"/>
      <c r="AF1" s="737"/>
      <c r="AG1" s="737"/>
      <c r="AH1" s="737"/>
      <c r="AI1" s="737"/>
      <c r="AJ1" s="737"/>
      <c r="AK1" s="737"/>
      <c r="AL1" s="737"/>
      <c r="AM1" s="276"/>
    </row>
    <row r="2" spans="1:74" ht="14.15" customHeight="1" x14ac:dyDescent="0.25">
      <c r="A2" s="735"/>
      <c r="B2" s="486" t="str">
        <f>"U.S. Energy Information Administration  |  Short-Term Energy Outlook  - "&amp;Dates!D1</f>
        <v>U.S. Energy Information Administration  |  Short-Term Energy Outlook  - June 2022</v>
      </c>
      <c r="C2" s="487"/>
      <c r="D2" s="487"/>
      <c r="E2" s="487"/>
      <c r="F2" s="487"/>
      <c r="G2" s="487"/>
      <c r="H2" s="487"/>
      <c r="I2" s="487"/>
      <c r="J2" s="487"/>
      <c r="K2" s="487"/>
      <c r="L2" s="487"/>
      <c r="M2" s="487"/>
      <c r="N2" s="487"/>
      <c r="O2" s="487"/>
      <c r="P2" s="487"/>
      <c r="Q2" s="487"/>
      <c r="R2" s="487"/>
      <c r="S2" s="487"/>
      <c r="T2" s="487"/>
      <c r="U2" s="487"/>
      <c r="V2" s="487"/>
      <c r="W2" s="487"/>
      <c r="X2" s="487"/>
      <c r="Y2" s="487"/>
      <c r="Z2" s="487"/>
      <c r="AA2" s="487"/>
      <c r="AB2" s="487"/>
      <c r="AC2" s="487"/>
      <c r="AD2" s="487"/>
      <c r="AE2" s="487"/>
      <c r="AF2" s="487"/>
      <c r="AG2" s="487"/>
      <c r="AH2" s="487"/>
      <c r="AI2" s="487"/>
      <c r="AJ2" s="487"/>
      <c r="AK2" s="487"/>
      <c r="AL2" s="487"/>
      <c r="AM2" s="276"/>
    </row>
    <row r="3" spans="1:74" s="12" customFormat="1" ht="13" x14ac:dyDescent="0.3">
      <c r="A3" s="14"/>
      <c r="B3" s="15"/>
      <c r="C3" s="738">
        <f>Dates!D3</f>
        <v>2018</v>
      </c>
      <c r="D3" s="739"/>
      <c r="E3" s="739"/>
      <c r="F3" s="739"/>
      <c r="G3" s="739"/>
      <c r="H3" s="739"/>
      <c r="I3" s="739"/>
      <c r="J3" s="739"/>
      <c r="K3" s="739"/>
      <c r="L3" s="739"/>
      <c r="M3" s="739"/>
      <c r="N3" s="740"/>
      <c r="O3" s="738">
        <f>C3+1</f>
        <v>2019</v>
      </c>
      <c r="P3" s="741"/>
      <c r="Q3" s="741"/>
      <c r="R3" s="741"/>
      <c r="S3" s="741"/>
      <c r="T3" s="741"/>
      <c r="U3" s="741"/>
      <c r="V3" s="741"/>
      <c r="W3" s="741"/>
      <c r="X3" s="739"/>
      <c r="Y3" s="739"/>
      <c r="Z3" s="740"/>
      <c r="AA3" s="742">
        <f>O3+1</f>
        <v>2020</v>
      </c>
      <c r="AB3" s="739"/>
      <c r="AC3" s="739"/>
      <c r="AD3" s="739"/>
      <c r="AE3" s="739"/>
      <c r="AF3" s="739"/>
      <c r="AG3" s="739"/>
      <c r="AH3" s="739"/>
      <c r="AI3" s="739"/>
      <c r="AJ3" s="739"/>
      <c r="AK3" s="739"/>
      <c r="AL3" s="740"/>
      <c r="AM3" s="742">
        <f>AA3+1</f>
        <v>2021</v>
      </c>
      <c r="AN3" s="739"/>
      <c r="AO3" s="739"/>
      <c r="AP3" s="739"/>
      <c r="AQ3" s="739"/>
      <c r="AR3" s="739"/>
      <c r="AS3" s="739"/>
      <c r="AT3" s="739"/>
      <c r="AU3" s="739"/>
      <c r="AV3" s="739"/>
      <c r="AW3" s="739"/>
      <c r="AX3" s="740"/>
      <c r="AY3" s="742">
        <f>AM3+1</f>
        <v>2022</v>
      </c>
      <c r="AZ3" s="743"/>
      <c r="BA3" s="743"/>
      <c r="BB3" s="743"/>
      <c r="BC3" s="743"/>
      <c r="BD3" s="743"/>
      <c r="BE3" s="743"/>
      <c r="BF3" s="743"/>
      <c r="BG3" s="743"/>
      <c r="BH3" s="743"/>
      <c r="BI3" s="743"/>
      <c r="BJ3" s="744"/>
      <c r="BK3" s="742">
        <f>AY3+1</f>
        <v>2023</v>
      </c>
      <c r="BL3" s="739"/>
      <c r="BM3" s="739"/>
      <c r="BN3" s="739"/>
      <c r="BO3" s="739"/>
      <c r="BP3" s="739"/>
      <c r="BQ3" s="739"/>
      <c r="BR3" s="739"/>
      <c r="BS3" s="739"/>
      <c r="BT3" s="739"/>
      <c r="BU3" s="739"/>
      <c r="BV3" s="740"/>
    </row>
    <row r="4" spans="1:74" s="12" customFormat="1" x14ac:dyDescent="0.25">
      <c r="A4" s="16"/>
      <c r="B4" s="17"/>
      <c r="C4" s="18" t="s">
        <v>470</v>
      </c>
      <c r="D4" s="18" t="s">
        <v>471</v>
      </c>
      <c r="E4" s="18" t="s">
        <v>472</v>
      </c>
      <c r="F4" s="18" t="s">
        <v>473</v>
      </c>
      <c r="G4" s="18" t="s">
        <v>474</v>
      </c>
      <c r="H4" s="18" t="s">
        <v>475</v>
      </c>
      <c r="I4" s="18" t="s">
        <v>476</v>
      </c>
      <c r="J4" s="18" t="s">
        <v>477</v>
      </c>
      <c r="K4" s="18" t="s">
        <v>478</v>
      </c>
      <c r="L4" s="18" t="s">
        <v>479</v>
      </c>
      <c r="M4" s="18" t="s">
        <v>480</v>
      </c>
      <c r="N4" s="18" t="s">
        <v>481</v>
      </c>
      <c r="O4" s="18" t="s">
        <v>470</v>
      </c>
      <c r="P4" s="18" t="s">
        <v>471</v>
      </c>
      <c r="Q4" s="18" t="s">
        <v>472</v>
      </c>
      <c r="R4" s="18" t="s">
        <v>473</v>
      </c>
      <c r="S4" s="18" t="s">
        <v>474</v>
      </c>
      <c r="T4" s="18" t="s">
        <v>475</v>
      </c>
      <c r="U4" s="18" t="s">
        <v>476</v>
      </c>
      <c r="V4" s="18" t="s">
        <v>477</v>
      </c>
      <c r="W4" s="18" t="s">
        <v>478</v>
      </c>
      <c r="X4" s="18" t="s">
        <v>479</v>
      </c>
      <c r="Y4" s="18" t="s">
        <v>480</v>
      </c>
      <c r="Z4" s="18" t="s">
        <v>481</v>
      </c>
      <c r="AA4" s="18" t="s">
        <v>470</v>
      </c>
      <c r="AB4" s="18" t="s">
        <v>471</v>
      </c>
      <c r="AC4" s="18" t="s">
        <v>472</v>
      </c>
      <c r="AD4" s="18" t="s">
        <v>473</v>
      </c>
      <c r="AE4" s="18" t="s">
        <v>474</v>
      </c>
      <c r="AF4" s="18" t="s">
        <v>475</v>
      </c>
      <c r="AG4" s="18" t="s">
        <v>476</v>
      </c>
      <c r="AH4" s="18" t="s">
        <v>477</v>
      </c>
      <c r="AI4" s="18" t="s">
        <v>478</v>
      </c>
      <c r="AJ4" s="18" t="s">
        <v>479</v>
      </c>
      <c r="AK4" s="18" t="s">
        <v>480</v>
      </c>
      <c r="AL4" s="18" t="s">
        <v>481</v>
      </c>
      <c r="AM4" s="18" t="s">
        <v>470</v>
      </c>
      <c r="AN4" s="18" t="s">
        <v>471</v>
      </c>
      <c r="AO4" s="18" t="s">
        <v>472</v>
      </c>
      <c r="AP4" s="18" t="s">
        <v>473</v>
      </c>
      <c r="AQ4" s="18" t="s">
        <v>474</v>
      </c>
      <c r="AR4" s="18" t="s">
        <v>475</v>
      </c>
      <c r="AS4" s="18" t="s">
        <v>476</v>
      </c>
      <c r="AT4" s="18" t="s">
        <v>477</v>
      </c>
      <c r="AU4" s="18" t="s">
        <v>478</v>
      </c>
      <c r="AV4" s="18" t="s">
        <v>479</v>
      </c>
      <c r="AW4" s="18" t="s">
        <v>480</v>
      </c>
      <c r="AX4" s="18" t="s">
        <v>481</v>
      </c>
      <c r="AY4" s="18" t="s">
        <v>470</v>
      </c>
      <c r="AZ4" s="18" t="s">
        <v>471</v>
      </c>
      <c r="BA4" s="18" t="s">
        <v>472</v>
      </c>
      <c r="BB4" s="18" t="s">
        <v>473</v>
      </c>
      <c r="BC4" s="18" t="s">
        <v>474</v>
      </c>
      <c r="BD4" s="18" t="s">
        <v>475</v>
      </c>
      <c r="BE4" s="18" t="s">
        <v>476</v>
      </c>
      <c r="BF4" s="18" t="s">
        <v>477</v>
      </c>
      <c r="BG4" s="18" t="s">
        <v>478</v>
      </c>
      <c r="BH4" s="18" t="s">
        <v>479</v>
      </c>
      <c r="BI4" s="18" t="s">
        <v>480</v>
      </c>
      <c r="BJ4" s="18" t="s">
        <v>481</v>
      </c>
      <c r="BK4" s="18" t="s">
        <v>470</v>
      </c>
      <c r="BL4" s="18" t="s">
        <v>471</v>
      </c>
      <c r="BM4" s="18" t="s">
        <v>472</v>
      </c>
      <c r="BN4" s="18" t="s">
        <v>473</v>
      </c>
      <c r="BO4" s="18" t="s">
        <v>474</v>
      </c>
      <c r="BP4" s="18" t="s">
        <v>475</v>
      </c>
      <c r="BQ4" s="18" t="s">
        <v>476</v>
      </c>
      <c r="BR4" s="18" t="s">
        <v>477</v>
      </c>
      <c r="BS4" s="18" t="s">
        <v>478</v>
      </c>
      <c r="BT4" s="18" t="s">
        <v>479</v>
      </c>
      <c r="BU4" s="18" t="s">
        <v>480</v>
      </c>
      <c r="BV4" s="18" t="s">
        <v>481</v>
      </c>
    </row>
    <row r="5" spans="1:74" ht="11.15" customHeight="1" x14ac:dyDescent="0.25">
      <c r="A5" s="101"/>
      <c r="B5" s="102" t="s">
        <v>1114</v>
      </c>
      <c r="C5" s="103"/>
      <c r="D5" s="103"/>
      <c r="E5" s="103"/>
      <c r="F5" s="103"/>
      <c r="G5" s="103"/>
      <c r="H5" s="103"/>
      <c r="I5" s="103"/>
      <c r="J5" s="103"/>
      <c r="K5" s="103"/>
      <c r="L5" s="103"/>
      <c r="M5" s="103"/>
      <c r="N5" s="103"/>
      <c r="O5" s="103"/>
      <c r="P5" s="103"/>
      <c r="Q5" s="103"/>
      <c r="R5" s="103"/>
      <c r="S5" s="103"/>
      <c r="T5" s="103"/>
      <c r="U5" s="103"/>
      <c r="V5" s="103"/>
      <c r="W5" s="103"/>
      <c r="X5" s="103"/>
      <c r="Y5" s="103"/>
      <c r="Z5" s="103"/>
      <c r="AA5" s="103"/>
      <c r="AB5" s="103"/>
      <c r="AC5" s="103"/>
      <c r="AD5" s="103"/>
      <c r="AE5" s="103"/>
      <c r="AF5" s="103"/>
      <c r="AG5" s="103"/>
      <c r="AH5" s="103"/>
      <c r="AI5" s="103"/>
      <c r="AJ5" s="103"/>
      <c r="AK5" s="103"/>
      <c r="AL5" s="103"/>
      <c r="AM5" s="103"/>
      <c r="AN5" s="103"/>
      <c r="AO5" s="103"/>
      <c r="AP5" s="103"/>
      <c r="AQ5" s="103"/>
      <c r="AR5" s="103"/>
      <c r="AS5" s="103"/>
      <c r="AT5" s="103"/>
      <c r="AU5" s="103"/>
      <c r="AV5" s="103"/>
      <c r="AW5" s="103"/>
      <c r="AX5" s="103"/>
      <c r="AY5" s="374"/>
      <c r="AZ5" s="374"/>
      <c r="BA5" s="374"/>
      <c r="BB5" s="374"/>
      <c r="BC5" s="374"/>
      <c r="BD5" s="103"/>
      <c r="BE5" s="103"/>
      <c r="BF5" s="103"/>
      <c r="BG5" s="103"/>
      <c r="BH5" s="103"/>
      <c r="BI5" s="103"/>
      <c r="BJ5" s="374"/>
      <c r="BK5" s="374"/>
      <c r="BL5" s="374"/>
      <c r="BM5" s="374"/>
      <c r="BN5" s="374"/>
      <c r="BO5" s="374"/>
      <c r="BP5" s="374"/>
      <c r="BQ5" s="374"/>
      <c r="BR5" s="374"/>
      <c r="BS5" s="374"/>
      <c r="BT5" s="374"/>
      <c r="BU5" s="374"/>
      <c r="BV5" s="374"/>
    </row>
    <row r="6" spans="1:74" ht="11.15" customHeight="1" x14ac:dyDescent="0.25">
      <c r="A6" s="101" t="s">
        <v>1108</v>
      </c>
      <c r="B6" s="197" t="s">
        <v>451</v>
      </c>
      <c r="C6" s="266">
        <v>373.23027963999999</v>
      </c>
      <c r="D6" s="266">
        <v>306.89421347000001</v>
      </c>
      <c r="E6" s="266">
        <v>321.54695369000001</v>
      </c>
      <c r="F6" s="266">
        <v>300.75644039999997</v>
      </c>
      <c r="G6" s="266">
        <v>338.94760568999999</v>
      </c>
      <c r="H6" s="266">
        <v>371.88576146999998</v>
      </c>
      <c r="I6" s="266">
        <v>411.29031986000001</v>
      </c>
      <c r="J6" s="266">
        <v>408.02775681999998</v>
      </c>
      <c r="K6" s="266">
        <v>356.25830163000001</v>
      </c>
      <c r="L6" s="266">
        <v>324.93194313999999</v>
      </c>
      <c r="M6" s="266">
        <v>322.36865697000002</v>
      </c>
      <c r="N6" s="266">
        <v>342.13911161999999</v>
      </c>
      <c r="O6" s="266">
        <v>359.50923404999998</v>
      </c>
      <c r="P6" s="266">
        <v>315.02648421999999</v>
      </c>
      <c r="Q6" s="266">
        <v>326.65720746</v>
      </c>
      <c r="R6" s="266">
        <v>296.66256948</v>
      </c>
      <c r="S6" s="266">
        <v>330.42304762999999</v>
      </c>
      <c r="T6" s="266">
        <v>352.98807386999999</v>
      </c>
      <c r="U6" s="266">
        <v>410.03781056000003</v>
      </c>
      <c r="V6" s="266">
        <v>401.42969348000003</v>
      </c>
      <c r="W6" s="266">
        <v>360.51846819000002</v>
      </c>
      <c r="X6" s="266">
        <v>320.35188490000002</v>
      </c>
      <c r="Y6" s="266">
        <v>315.84909195</v>
      </c>
      <c r="Z6" s="266">
        <v>338.40164733</v>
      </c>
      <c r="AA6" s="266">
        <v>341.85020572000002</v>
      </c>
      <c r="AB6" s="266">
        <v>319.55011364000001</v>
      </c>
      <c r="AC6" s="266">
        <v>309.58672331000002</v>
      </c>
      <c r="AD6" s="266">
        <v>279.58326483000002</v>
      </c>
      <c r="AE6" s="266">
        <v>304.59323752</v>
      </c>
      <c r="AF6" s="266">
        <v>351.74493021000001</v>
      </c>
      <c r="AG6" s="266">
        <v>409.56169991000002</v>
      </c>
      <c r="AH6" s="266">
        <v>398.27969746000002</v>
      </c>
      <c r="AI6" s="266">
        <v>333.25804772999999</v>
      </c>
      <c r="AJ6" s="266">
        <v>313.53127129000001</v>
      </c>
      <c r="AK6" s="266">
        <v>301.25018094000001</v>
      </c>
      <c r="AL6" s="266">
        <v>344.34609483000003</v>
      </c>
      <c r="AM6" s="266">
        <v>350.79581285</v>
      </c>
      <c r="AN6" s="266">
        <v>326.22338857</v>
      </c>
      <c r="AO6" s="266">
        <v>312.28462151000002</v>
      </c>
      <c r="AP6" s="266">
        <v>292.50353927999998</v>
      </c>
      <c r="AQ6" s="266">
        <v>318.85851257000002</v>
      </c>
      <c r="AR6" s="266">
        <v>373.75440503999999</v>
      </c>
      <c r="AS6" s="266">
        <v>404.74871653999998</v>
      </c>
      <c r="AT6" s="266">
        <v>413.35317605</v>
      </c>
      <c r="AU6" s="266">
        <v>348.20065152000001</v>
      </c>
      <c r="AV6" s="266">
        <v>319.63839596999998</v>
      </c>
      <c r="AW6" s="266">
        <v>315.49491711000002</v>
      </c>
      <c r="AX6" s="266">
        <v>339.68401702</v>
      </c>
      <c r="AY6" s="266">
        <v>378.96670241999999</v>
      </c>
      <c r="AZ6" s="266">
        <v>327.76684566</v>
      </c>
      <c r="BA6" s="266">
        <v>325.95200237</v>
      </c>
      <c r="BB6" s="266">
        <v>303.4144</v>
      </c>
      <c r="BC6" s="266">
        <v>338.5557</v>
      </c>
      <c r="BD6" s="309">
        <v>374.63139999999999</v>
      </c>
      <c r="BE6" s="309">
        <v>412.67180000000002</v>
      </c>
      <c r="BF6" s="309">
        <v>407.51780000000002</v>
      </c>
      <c r="BG6" s="309">
        <v>346.85750000000002</v>
      </c>
      <c r="BH6" s="309">
        <v>320.52780000000001</v>
      </c>
      <c r="BI6" s="309">
        <v>313.16120000000001</v>
      </c>
      <c r="BJ6" s="309">
        <v>352.35120000000001</v>
      </c>
      <c r="BK6" s="309">
        <v>368.5822</v>
      </c>
      <c r="BL6" s="309">
        <v>318.70330000000001</v>
      </c>
      <c r="BM6" s="309">
        <v>327.75479999999999</v>
      </c>
      <c r="BN6" s="309">
        <v>299.04480000000001</v>
      </c>
      <c r="BO6" s="309">
        <v>331.81259999999997</v>
      </c>
      <c r="BP6" s="309">
        <v>372.58249999999998</v>
      </c>
      <c r="BQ6" s="309">
        <v>410.69319999999999</v>
      </c>
      <c r="BR6" s="309">
        <v>406.7978</v>
      </c>
      <c r="BS6" s="309">
        <v>350.13319999999999</v>
      </c>
      <c r="BT6" s="309">
        <v>323.3184</v>
      </c>
      <c r="BU6" s="309">
        <v>316.09300000000002</v>
      </c>
      <c r="BV6" s="309">
        <v>355.923</v>
      </c>
    </row>
    <row r="7" spans="1:74" ht="11.15" customHeight="1" x14ac:dyDescent="0.25">
      <c r="A7" s="101" t="s">
        <v>1109</v>
      </c>
      <c r="B7" s="130" t="s">
        <v>1315</v>
      </c>
      <c r="C7" s="266">
        <v>359.44877487000002</v>
      </c>
      <c r="D7" s="266">
        <v>294.63336643999997</v>
      </c>
      <c r="E7" s="266">
        <v>308.74664582000003</v>
      </c>
      <c r="F7" s="266">
        <v>288.50948796</v>
      </c>
      <c r="G7" s="266">
        <v>325.90462192000001</v>
      </c>
      <c r="H7" s="266">
        <v>358.5232671</v>
      </c>
      <c r="I7" s="266">
        <v>396.85401657</v>
      </c>
      <c r="J7" s="266">
        <v>393.49724791</v>
      </c>
      <c r="K7" s="266">
        <v>342.91691279999998</v>
      </c>
      <c r="L7" s="266">
        <v>311.74973299999999</v>
      </c>
      <c r="M7" s="266">
        <v>309.0624588</v>
      </c>
      <c r="N7" s="266">
        <v>328.32004396000002</v>
      </c>
      <c r="O7" s="266">
        <v>345.32369338000001</v>
      </c>
      <c r="P7" s="266">
        <v>302.63477244000001</v>
      </c>
      <c r="Q7" s="266">
        <v>313.38512280999998</v>
      </c>
      <c r="R7" s="266">
        <v>284.30852987999998</v>
      </c>
      <c r="S7" s="266">
        <v>317.497567</v>
      </c>
      <c r="T7" s="266">
        <v>339.70861259999998</v>
      </c>
      <c r="U7" s="266">
        <v>395.54697628000002</v>
      </c>
      <c r="V7" s="266">
        <v>386.90424975000002</v>
      </c>
      <c r="W7" s="266">
        <v>346.89449280000002</v>
      </c>
      <c r="X7" s="266">
        <v>306.99863255000002</v>
      </c>
      <c r="Y7" s="266">
        <v>302.2526469</v>
      </c>
      <c r="Z7" s="266">
        <v>324.17356487000001</v>
      </c>
      <c r="AA7" s="266">
        <v>327.54259868000003</v>
      </c>
      <c r="AB7" s="266">
        <v>306.30884107000003</v>
      </c>
      <c r="AC7" s="266">
        <v>296.24053244999999</v>
      </c>
      <c r="AD7" s="266">
        <v>267.50428491000002</v>
      </c>
      <c r="AE7" s="266">
        <v>292.30361099999999</v>
      </c>
      <c r="AF7" s="266">
        <v>339.02738310000001</v>
      </c>
      <c r="AG7" s="266">
        <v>396.00294690999999</v>
      </c>
      <c r="AH7" s="266">
        <v>384.66742367000001</v>
      </c>
      <c r="AI7" s="266">
        <v>320.73439860000002</v>
      </c>
      <c r="AJ7" s="266">
        <v>301.16003181999997</v>
      </c>
      <c r="AK7" s="266">
        <v>288.89324262000002</v>
      </c>
      <c r="AL7" s="266">
        <v>330.64838730999998</v>
      </c>
      <c r="AM7" s="266">
        <v>336.92783193999998</v>
      </c>
      <c r="AN7" s="266">
        <v>315.02512860000002</v>
      </c>
      <c r="AO7" s="266">
        <v>300.25827778000001</v>
      </c>
      <c r="AP7" s="266">
        <v>280.88134583999999</v>
      </c>
      <c r="AQ7" s="266">
        <v>306.65905855</v>
      </c>
      <c r="AR7" s="266">
        <v>361.00672589999999</v>
      </c>
      <c r="AS7" s="266">
        <v>391.09899429000001</v>
      </c>
      <c r="AT7" s="266">
        <v>399.76713461999998</v>
      </c>
      <c r="AU7" s="266">
        <v>335.6862582</v>
      </c>
      <c r="AV7" s="266">
        <v>306.95106692000002</v>
      </c>
      <c r="AW7" s="266">
        <v>302.4004683</v>
      </c>
      <c r="AX7" s="266">
        <v>326.12307303</v>
      </c>
      <c r="AY7" s="266">
        <v>365.20371438000001</v>
      </c>
      <c r="AZ7" s="266">
        <v>315.74656758999998</v>
      </c>
      <c r="BA7" s="266">
        <v>313.21464745999998</v>
      </c>
      <c r="BB7" s="266">
        <v>291.24459999999999</v>
      </c>
      <c r="BC7" s="266">
        <v>325.99290000000002</v>
      </c>
      <c r="BD7" s="309">
        <v>361.7792</v>
      </c>
      <c r="BE7" s="309">
        <v>398.90109999999999</v>
      </c>
      <c r="BF7" s="309">
        <v>393.77280000000002</v>
      </c>
      <c r="BG7" s="309">
        <v>334.05470000000003</v>
      </c>
      <c r="BH7" s="309">
        <v>308.0258</v>
      </c>
      <c r="BI7" s="309">
        <v>300.47919999999999</v>
      </c>
      <c r="BJ7" s="309">
        <v>338.89139999999998</v>
      </c>
      <c r="BK7" s="309">
        <v>355.197</v>
      </c>
      <c r="BL7" s="309">
        <v>306.8177</v>
      </c>
      <c r="BM7" s="309">
        <v>315.17160000000001</v>
      </c>
      <c r="BN7" s="309">
        <v>286.87970000000001</v>
      </c>
      <c r="BO7" s="309">
        <v>319.06790000000001</v>
      </c>
      <c r="BP7" s="309">
        <v>359.44670000000002</v>
      </c>
      <c r="BQ7" s="309">
        <v>396.52890000000002</v>
      </c>
      <c r="BR7" s="309">
        <v>392.62099999999998</v>
      </c>
      <c r="BS7" s="309">
        <v>336.89850000000001</v>
      </c>
      <c r="BT7" s="309">
        <v>310.38889999999998</v>
      </c>
      <c r="BU7" s="309">
        <v>302.99779999999998</v>
      </c>
      <c r="BV7" s="309">
        <v>342.03519999999997</v>
      </c>
    </row>
    <row r="8" spans="1:74" ht="11.15" customHeight="1" x14ac:dyDescent="0.25">
      <c r="A8" s="101" t="s">
        <v>1316</v>
      </c>
      <c r="B8" s="130" t="s">
        <v>1317</v>
      </c>
      <c r="C8" s="266">
        <v>12.667554149000001</v>
      </c>
      <c r="D8" s="266">
        <v>11.265465792000001</v>
      </c>
      <c r="E8" s="266">
        <v>11.74227548</v>
      </c>
      <c r="F8" s="266">
        <v>11.257603530000001</v>
      </c>
      <c r="G8" s="266">
        <v>11.966830459000001</v>
      </c>
      <c r="H8" s="266">
        <v>12.19919556</v>
      </c>
      <c r="I8" s="266">
        <v>13.137917583</v>
      </c>
      <c r="J8" s="266">
        <v>13.212371306</v>
      </c>
      <c r="K8" s="266">
        <v>12.18536055</v>
      </c>
      <c r="L8" s="266">
        <v>12.126958603</v>
      </c>
      <c r="M8" s="266">
        <v>12.31289967</v>
      </c>
      <c r="N8" s="266">
        <v>12.723948139999999</v>
      </c>
      <c r="O8" s="266">
        <v>13.025178147</v>
      </c>
      <c r="P8" s="266">
        <v>11.33499668</v>
      </c>
      <c r="Q8" s="266">
        <v>12.099327651999999</v>
      </c>
      <c r="R8" s="266">
        <v>11.30142216</v>
      </c>
      <c r="S8" s="266">
        <v>11.853971518</v>
      </c>
      <c r="T8" s="266">
        <v>12.146757989999999</v>
      </c>
      <c r="U8" s="266">
        <v>13.178098791</v>
      </c>
      <c r="V8" s="266">
        <v>13.235646043999999</v>
      </c>
      <c r="W8" s="266">
        <v>12.47397342</v>
      </c>
      <c r="X8" s="266">
        <v>12.280777472</v>
      </c>
      <c r="Y8" s="266">
        <v>12.530543550000001</v>
      </c>
      <c r="Z8" s="266">
        <v>13.0767083</v>
      </c>
      <c r="AA8" s="266">
        <v>13.162725674000001</v>
      </c>
      <c r="AB8" s="266">
        <v>12.167605603</v>
      </c>
      <c r="AC8" s="266">
        <v>12.295768979</v>
      </c>
      <c r="AD8" s="266">
        <v>11.13634263</v>
      </c>
      <c r="AE8" s="266">
        <v>11.277368015</v>
      </c>
      <c r="AF8" s="266">
        <v>11.614984140000001</v>
      </c>
      <c r="AG8" s="266">
        <v>12.265551357</v>
      </c>
      <c r="AH8" s="266">
        <v>12.370896052999999</v>
      </c>
      <c r="AI8" s="266">
        <v>11.42618409</v>
      </c>
      <c r="AJ8" s="266">
        <v>11.339707341</v>
      </c>
      <c r="AK8" s="266">
        <v>11.36970951</v>
      </c>
      <c r="AL8" s="266">
        <v>12.628877743</v>
      </c>
      <c r="AM8" s="266">
        <v>12.749870960000001</v>
      </c>
      <c r="AN8" s="266">
        <v>10.199999011999999</v>
      </c>
      <c r="AO8" s="266">
        <v>10.993055482999999</v>
      </c>
      <c r="AP8" s="266">
        <v>10.63372755</v>
      </c>
      <c r="AQ8" s="266">
        <v>11.171814038000001</v>
      </c>
      <c r="AR8" s="266">
        <v>11.64462777</v>
      </c>
      <c r="AS8" s="266">
        <v>12.434157908</v>
      </c>
      <c r="AT8" s="266">
        <v>12.341610725000001</v>
      </c>
      <c r="AU8" s="266">
        <v>11.36096364</v>
      </c>
      <c r="AV8" s="266">
        <v>11.618594749</v>
      </c>
      <c r="AW8" s="266">
        <v>12.02519058</v>
      </c>
      <c r="AX8" s="266">
        <v>12.433554896</v>
      </c>
      <c r="AY8" s="266">
        <v>12.559531177</v>
      </c>
      <c r="AZ8" s="266">
        <v>10.986919212</v>
      </c>
      <c r="BA8" s="266">
        <v>11.683587092</v>
      </c>
      <c r="BB8" s="266">
        <v>11.24719</v>
      </c>
      <c r="BC8" s="266">
        <v>11.599</v>
      </c>
      <c r="BD8" s="309">
        <v>11.832229999999999</v>
      </c>
      <c r="BE8" s="309">
        <v>12.598890000000001</v>
      </c>
      <c r="BF8" s="309">
        <v>12.58414</v>
      </c>
      <c r="BG8" s="309">
        <v>11.744870000000001</v>
      </c>
      <c r="BH8" s="309">
        <v>11.50306</v>
      </c>
      <c r="BI8" s="309">
        <v>11.71292</v>
      </c>
      <c r="BJ8" s="309">
        <v>12.40502</v>
      </c>
      <c r="BK8" s="309">
        <v>12.29326</v>
      </c>
      <c r="BL8" s="309">
        <v>10.911339999999999</v>
      </c>
      <c r="BM8" s="309">
        <v>11.512930000000001</v>
      </c>
      <c r="BN8" s="309">
        <v>11.177210000000001</v>
      </c>
      <c r="BO8" s="309">
        <v>11.71095</v>
      </c>
      <c r="BP8" s="309">
        <v>12.047779999999999</v>
      </c>
      <c r="BQ8" s="309">
        <v>12.926959999999999</v>
      </c>
      <c r="BR8" s="309">
        <v>12.95491</v>
      </c>
      <c r="BS8" s="309">
        <v>12.122299999999999</v>
      </c>
      <c r="BT8" s="309">
        <v>11.878130000000001</v>
      </c>
      <c r="BU8" s="309">
        <v>12.078860000000001</v>
      </c>
      <c r="BV8" s="309">
        <v>12.78955</v>
      </c>
    </row>
    <row r="9" spans="1:74" ht="11.15" customHeight="1" x14ac:dyDescent="0.25">
      <c r="A9" s="101" t="s">
        <v>1318</v>
      </c>
      <c r="B9" s="130" t="s">
        <v>1319</v>
      </c>
      <c r="C9" s="266">
        <v>1.1139506210000001</v>
      </c>
      <c r="D9" s="266">
        <v>0.99538123999999994</v>
      </c>
      <c r="E9" s="266">
        <v>1.0580323869999999</v>
      </c>
      <c r="F9" s="266">
        <v>0.98934891000000003</v>
      </c>
      <c r="G9" s="266">
        <v>1.0761533130000001</v>
      </c>
      <c r="H9" s="266">
        <v>1.1632988099999999</v>
      </c>
      <c r="I9" s="266">
        <v>1.29838571</v>
      </c>
      <c r="J9" s="266">
        <v>1.318137608</v>
      </c>
      <c r="K9" s="266">
        <v>1.1560282799999999</v>
      </c>
      <c r="L9" s="266">
        <v>1.055251532</v>
      </c>
      <c r="M9" s="266">
        <v>0.99329849999999997</v>
      </c>
      <c r="N9" s="266">
        <v>1.095119516</v>
      </c>
      <c r="O9" s="266">
        <v>1.160362519</v>
      </c>
      <c r="P9" s="266">
        <v>1.0567150999999999</v>
      </c>
      <c r="Q9" s="266">
        <v>1.1727570009999999</v>
      </c>
      <c r="R9" s="266">
        <v>1.0526174399999999</v>
      </c>
      <c r="S9" s="266">
        <v>1.07150911</v>
      </c>
      <c r="T9" s="266">
        <v>1.1327032800000001</v>
      </c>
      <c r="U9" s="266">
        <v>1.312735486</v>
      </c>
      <c r="V9" s="266">
        <v>1.2897976870000001</v>
      </c>
      <c r="W9" s="266">
        <v>1.1500019699999999</v>
      </c>
      <c r="X9" s="266">
        <v>1.072474884</v>
      </c>
      <c r="Y9" s="266">
        <v>1.0659015000000001</v>
      </c>
      <c r="Z9" s="266">
        <v>1.151374162</v>
      </c>
      <c r="AA9" s="266">
        <v>1.144881367</v>
      </c>
      <c r="AB9" s="266">
        <v>1.073666971</v>
      </c>
      <c r="AC9" s="266">
        <v>1.0504218869999999</v>
      </c>
      <c r="AD9" s="266">
        <v>0.94263728999999996</v>
      </c>
      <c r="AE9" s="266">
        <v>1.0122584999999999</v>
      </c>
      <c r="AF9" s="266">
        <v>1.1025629699999999</v>
      </c>
      <c r="AG9" s="266">
        <v>1.2932016420000001</v>
      </c>
      <c r="AH9" s="266">
        <v>1.241377733</v>
      </c>
      <c r="AI9" s="266">
        <v>1.0974650399999999</v>
      </c>
      <c r="AJ9" s="266">
        <v>1.03153213</v>
      </c>
      <c r="AK9" s="266">
        <v>0.98722880999999996</v>
      </c>
      <c r="AL9" s="266">
        <v>1.06882978</v>
      </c>
      <c r="AM9" s="266">
        <v>1.118109953</v>
      </c>
      <c r="AN9" s="266">
        <v>0.99826095599999998</v>
      </c>
      <c r="AO9" s="266">
        <v>1.0332882489999999</v>
      </c>
      <c r="AP9" s="266">
        <v>0.98846588999999996</v>
      </c>
      <c r="AQ9" s="266">
        <v>1.0276399869999999</v>
      </c>
      <c r="AR9" s="266">
        <v>1.10305137</v>
      </c>
      <c r="AS9" s="266">
        <v>1.215564343</v>
      </c>
      <c r="AT9" s="266">
        <v>1.2444307059999999</v>
      </c>
      <c r="AU9" s="266">
        <v>1.1534296799999999</v>
      </c>
      <c r="AV9" s="266">
        <v>1.0687343</v>
      </c>
      <c r="AW9" s="266">
        <v>1.06925823</v>
      </c>
      <c r="AX9" s="266">
        <v>1.1273890900000001</v>
      </c>
      <c r="AY9" s="266">
        <v>1.2034568590000001</v>
      </c>
      <c r="AZ9" s="266">
        <v>1.0333588600000001</v>
      </c>
      <c r="BA9" s="266">
        <v>1.0537678159999999</v>
      </c>
      <c r="BB9" s="266">
        <v>0.92267129999999997</v>
      </c>
      <c r="BC9" s="266">
        <v>0.96380960000000004</v>
      </c>
      <c r="BD9" s="309">
        <v>1.0200100000000001</v>
      </c>
      <c r="BE9" s="309">
        <v>1.17184</v>
      </c>
      <c r="BF9" s="309">
        <v>1.1608639999999999</v>
      </c>
      <c r="BG9" s="309">
        <v>1.057992</v>
      </c>
      <c r="BH9" s="309">
        <v>0.99894479999999997</v>
      </c>
      <c r="BI9" s="309">
        <v>0.969055</v>
      </c>
      <c r="BJ9" s="309">
        <v>1.0548789999999999</v>
      </c>
      <c r="BK9" s="309">
        <v>1.0918950000000001</v>
      </c>
      <c r="BL9" s="309">
        <v>0.97428930000000002</v>
      </c>
      <c r="BM9" s="309">
        <v>1.07029</v>
      </c>
      <c r="BN9" s="309">
        <v>0.98786390000000002</v>
      </c>
      <c r="BO9" s="309">
        <v>1.0337339999999999</v>
      </c>
      <c r="BP9" s="309">
        <v>1.0880019999999999</v>
      </c>
      <c r="BQ9" s="309">
        <v>1.237371</v>
      </c>
      <c r="BR9" s="309">
        <v>1.221875</v>
      </c>
      <c r="BS9" s="309">
        <v>1.112411</v>
      </c>
      <c r="BT9" s="309">
        <v>1.051417</v>
      </c>
      <c r="BU9" s="309">
        <v>1.016357</v>
      </c>
      <c r="BV9" s="309">
        <v>1.0983019999999999</v>
      </c>
    </row>
    <row r="10" spans="1:74" ht="11.15" customHeight="1" x14ac:dyDescent="0.25">
      <c r="A10" s="104" t="s">
        <v>1110</v>
      </c>
      <c r="B10" s="130" t="s">
        <v>452</v>
      </c>
      <c r="C10" s="266">
        <v>4.0852609720000004</v>
      </c>
      <c r="D10" s="266">
        <v>3.520158012</v>
      </c>
      <c r="E10" s="266">
        <v>4.4031460080000002</v>
      </c>
      <c r="F10" s="266">
        <v>2.9071250100000001</v>
      </c>
      <c r="G10" s="266">
        <v>4.0977549949999998</v>
      </c>
      <c r="H10" s="266">
        <v>4.2785660099999996</v>
      </c>
      <c r="I10" s="266">
        <v>4.4353599990000001</v>
      </c>
      <c r="J10" s="266">
        <v>5.0017699889999996</v>
      </c>
      <c r="K10" s="266">
        <v>3.1896599999999999</v>
      </c>
      <c r="L10" s="266">
        <v>2.834574001</v>
      </c>
      <c r="M10" s="266">
        <v>2.52829602</v>
      </c>
      <c r="N10" s="266">
        <v>3.1744389979999998</v>
      </c>
      <c r="O10" s="266">
        <v>3.3410119800000002</v>
      </c>
      <c r="P10" s="266">
        <v>3.1338530160000002</v>
      </c>
      <c r="Q10" s="266">
        <v>2.4007799959999998</v>
      </c>
      <c r="R10" s="266">
        <v>2.3863760100000002</v>
      </c>
      <c r="S10" s="266">
        <v>3.041396019</v>
      </c>
      <c r="T10" s="266">
        <v>3.63049599</v>
      </c>
      <c r="U10" s="266">
        <v>3.685152993</v>
      </c>
      <c r="V10" s="266">
        <v>4.0799139990000004</v>
      </c>
      <c r="W10" s="266">
        <v>3.5169769799999999</v>
      </c>
      <c r="X10" s="266">
        <v>2.1962630139999999</v>
      </c>
      <c r="Y10" s="266">
        <v>3.5953349999999999</v>
      </c>
      <c r="Z10" s="266">
        <v>4.0368740020000002</v>
      </c>
      <c r="AA10" s="266">
        <v>3.1822139840000001</v>
      </c>
      <c r="AB10" s="266">
        <v>2.8315100040000001</v>
      </c>
      <c r="AC10" s="266">
        <v>3.7776139959999999</v>
      </c>
      <c r="AD10" s="266">
        <v>3.2440500000000001</v>
      </c>
      <c r="AE10" s="266">
        <v>3.7051470009999998</v>
      </c>
      <c r="AF10" s="266">
        <v>3.9033740099999998</v>
      </c>
      <c r="AG10" s="266">
        <v>5.4271159979999997</v>
      </c>
      <c r="AH10" s="266">
        <v>5.8826640049999996</v>
      </c>
      <c r="AI10" s="266">
        <v>3.7403179799999999</v>
      </c>
      <c r="AJ10" s="266">
        <v>3.8845699790000001</v>
      </c>
      <c r="AK10" s="266">
        <v>3.4132250100000001</v>
      </c>
      <c r="AL10" s="266">
        <v>4.322381987</v>
      </c>
      <c r="AM10" s="266">
        <v>4.1452130189999998</v>
      </c>
      <c r="AN10" s="266">
        <v>2.9268679999999998</v>
      </c>
      <c r="AO10" s="266">
        <v>3.8262280099999999</v>
      </c>
      <c r="AP10" s="266">
        <v>3.3243200100000001</v>
      </c>
      <c r="AQ10" s="266">
        <v>3.6948489869999999</v>
      </c>
      <c r="AR10" s="266">
        <v>4.4416799999999999</v>
      </c>
      <c r="AS10" s="266">
        <v>4.4183799969999997</v>
      </c>
      <c r="AT10" s="266">
        <v>3.376436021</v>
      </c>
      <c r="AU10" s="266">
        <v>2.7452210099999999</v>
      </c>
      <c r="AV10" s="266">
        <v>2.8512429799999999</v>
      </c>
      <c r="AW10" s="266">
        <v>1.161897</v>
      </c>
      <c r="AX10" s="266">
        <v>2.4130869960000001</v>
      </c>
      <c r="AY10" s="266">
        <v>4.6726557919999996</v>
      </c>
      <c r="AZ10" s="266">
        <v>2.9930240290999999</v>
      </c>
      <c r="BA10" s="266">
        <v>1.996297</v>
      </c>
      <c r="BB10" s="266">
        <v>2.1941570000000001</v>
      </c>
      <c r="BC10" s="266">
        <v>3.0326360000000001</v>
      </c>
      <c r="BD10" s="309">
        <v>3.56012</v>
      </c>
      <c r="BE10" s="309">
        <v>4.2943629999999997</v>
      </c>
      <c r="BF10" s="309">
        <v>4.640415</v>
      </c>
      <c r="BG10" s="309">
        <v>3.4127100000000001</v>
      </c>
      <c r="BH10" s="309">
        <v>3.0030380000000001</v>
      </c>
      <c r="BI10" s="309">
        <v>3.3381569999999998</v>
      </c>
      <c r="BJ10" s="309">
        <v>3.7595730000000001</v>
      </c>
      <c r="BK10" s="309">
        <v>4.2549229999999998</v>
      </c>
      <c r="BL10" s="309">
        <v>3.5299559999999999</v>
      </c>
      <c r="BM10" s="309">
        <v>3.9717539999999998</v>
      </c>
      <c r="BN10" s="309">
        <v>3.5711520000000001</v>
      </c>
      <c r="BO10" s="309">
        <v>4.1142339999999997</v>
      </c>
      <c r="BP10" s="309">
        <v>4.539574</v>
      </c>
      <c r="BQ10" s="309">
        <v>5.167529</v>
      </c>
      <c r="BR10" s="309">
        <v>5.3480850000000002</v>
      </c>
      <c r="BS10" s="309">
        <v>4.0146059999999997</v>
      </c>
      <c r="BT10" s="309">
        <v>3.522974</v>
      </c>
      <c r="BU10" s="309">
        <v>3.7557170000000002</v>
      </c>
      <c r="BV10" s="309">
        <v>4.11815</v>
      </c>
    </row>
    <row r="11" spans="1:74" ht="11.15" customHeight="1" x14ac:dyDescent="0.25">
      <c r="A11" s="104" t="s">
        <v>1111</v>
      </c>
      <c r="B11" s="130" t="s">
        <v>394</v>
      </c>
      <c r="C11" s="266">
        <v>377.31554061000003</v>
      </c>
      <c r="D11" s="266">
        <v>310.41437148</v>
      </c>
      <c r="E11" s="266">
        <v>325.95009970000001</v>
      </c>
      <c r="F11" s="266">
        <v>303.66356540999999</v>
      </c>
      <c r="G11" s="266">
        <v>343.04536069</v>
      </c>
      <c r="H11" s="266">
        <v>376.16432748</v>
      </c>
      <c r="I11" s="266">
        <v>415.72567986000001</v>
      </c>
      <c r="J11" s="266">
        <v>413.02952680999999</v>
      </c>
      <c r="K11" s="266">
        <v>359.44796163000001</v>
      </c>
      <c r="L11" s="266">
        <v>327.76651714000002</v>
      </c>
      <c r="M11" s="266">
        <v>324.89695298999999</v>
      </c>
      <c r="N11" s="266">
        <v>345.31355060999999</v>
      </c>
      <c r="O11" s="266">
        <v>362.85024602999999</v>
      </c>
      <c r="P11" s="266">
        <v>318.16033723999999</v>
      </c>
      <c r="Q11" s="266">
        <v>329.05798745999999</v>
      </c>
      <c r="R11" s="266">
        <v>299.04894548999999</v>
      </c>
      <c r="S11" s="266">
        <v>333.46444365000002</v>
      </c>
      <c r="T11" s="266">
        <v>356.61856985999998</v>
      </c>
      <c r="U11" s="266">
        <v>413.72296354999997</v>
      </c>
      <c r="V11" s="266">
        <v>405.50960748</v>
      </c>
      <c r="W11" s="266">
        <v>364.03544517</v>
      </c>
      <c r="X11" s="266">
        <v>322.54814792000002</v>
      </c>
      <c r="Y11" s="266">
        <v>319.44442694999998</v>
      </c>
      <c r="Z11" s="266">
        <v>342.43852133000001</v>
      </c>
      <c r="AA11" s="266">
        <v>345.03241971</v>
      </c>
      <c r="AB11" s="266">
        <v>322.38162364999999</v>
      </c>
      <c r="AC11" s="266">
        <v>313.36433731</v>
      </c>
      <c r="AD11" s="266">
        <v>282.82731482999998</v>
      </c>
      <c r="AE11" s="266">
        <v>308.29838452000001</v>
      </c>
      <c r="AF11" s="266">
        <v>355.64830422</v>
      </c>
      <c r="AG11" s="266">
        <v>414.98881591000003</v>
      </c>
      <c r="AH11" s="266">
        <v>404.16236146</v>
      </c>
      <c r="AI11" s="266">
        <v>336.99836570999997</v>
      </c>
      <c r="AJ11" s="266">
        <v>317.41584126999999</v>
      </c>
      <c r="AK11" s="266">
        <v>304.66340595000003</v>
      </c>
      <c r="AL11" s="266">
        <v>348.66847682000002</v>
      </c>
      <c r="AM11" s="266">
        <v>354.94102586999998</v>
      </c>
      <c r="AN11" s="266">
        <v>329.15025657000001</v>
      </c>
      <c r="AO11" s="266">
        <v>316.11084951999999</v>
      </c>
      <c r="AP11" s="266">
        <v>295.82785928999999</v>
      </c>
      <c r="AQ11" s="266">
        <v>322.55336155999998</v>
      </c>
      <c r="AR11" s="266">
        <v>378.19608504000001</v>
      </c>
      <c r="AS11" s="266">
        <v>409.16709653999999</v>
      </c>
      <c r="AT11" s="266">
        <v>416.72961206999997</v>
      </c>
      <c r="AU11" s="266">
        <v>350.94587252999997</v>
      </c>
      <c r="AV11" s="266">
        <v>322.48963895000003</v>
      </c>
      <c r="AW11" s="266">
        <v>316.65681411000003</v>
      </c>
      <c r="AX11" s="266">
        <v>342.09710401000001</v>
      </c>
      <c r="AY11" s="266">
        <v>383.63935821000001</v>
      </c>
      <c r="AZ11" s="266">
        <v>330.75986969000002</v>
      </c>
      <c r="BA11" s="266">
        <v>327.94829936999997</v>
      </c>
      <c r="BB11" s="266">
        <v>305.60860000000002</v>
      </c>
      <c r="BC11" s="266">
        <v>341.5883</v>
      </c>
      <c r="BD11" s="309">
        <v>378.19159999999999</v>
      </c>
      <c r="BE11" s="309">
        <v>416.96620000000001</v>
      </c>
      <c r="BF11" s="309">
        <v>412.15820000000002</v>
      </c>
      <c r="BG11" s="309">
        <v>350.27019999999999</v>
      </c>
      <c r="BH11" s="309">
        <v>323.5308</v>
      </c>
      <c r="BI11" s="309">
        <v>316.49939999999998</v>
      </c>
      <c r="BJ11" s="309">
        <v>356.11079999999998</v>
      </c>
      <c r="BK11" s="309">
        <v>372.83710000000002</v>
      </c>
      <c r="BL11" s="309">
        <v>322.23329999999999</v>
      </c>
      <c r="BM11" s="309">
        <v>331.72660000000002</v>
      </c>
      <c r="BN11" s="309">
        <v>302.61590000000001</v>
      </c>
      <c r="BO11" s="309">
        <v>335.92680000000001</v>
      </c>
      <c r="BP11" s="309">
        <v>377.12200000000001</v>
      </c>
      <c r="BQ11" s="309">
        <v>415.86070000000001</v>
      </c>
      <c r="BR11" s="309">
        <v>412.14589999999998</v>
      </c>
      <c r="BS11" s="309">
        <v>354.14789999999999</v>
      </c>
      <c r="BT11" s="309">
        <v>326.84140000000002</v>
      </c>
      <c r="BU11" s="309">
        <v>319.84870000000001</v>
      </c>
      <c r="BV11" s="309">
        <v>360.0412</v>
      </c>
    </row>
    <row r="12" spans="1:74" ht="11.15" customHeight="1" x14ac:dyDescent="0.25">
      <c r="A12" s="104" t="s">
        <v>1112</v>
      </c>
      <c r="B12" s="130" t="s">
        <v>345</v>
      </c>
      <c r="C12" s="266">
        <v>20.451366190000002</v>
      </c>
      <c r="D12" s="266">
        <v>6.6623294639999999</v>
      </c>
      <c r="E12" s="266">
        <v>17.446184526</v>
      </c>
      <c r="F12" s="266">
        <v>14.188309439999999</v>
      </c>
      <c r="G12" s="266">
        <v>28.074630935999998</v>
      </c>
      <c r="H12" s="266">
        <v>26.071451249999999</v>
      </c>
      <c r="I12" s="266">
        <v>27.727248128999999</v>
      </c>
      <c r="J12" s="266">
        <v>18.839223187000002</v>
      </c>
      <c r="K12" s="266">
        <v>10.19449152</v>
      </c>
      <c r="L12" s="266">
        <v>6.8050747400000002</v>
      </c>
      <c r="M12" s="266">
        <v>22.43056017</v>
      </c>
      <c r="N12" s="266">
        <v>20.753591885999999</v>
      </c>
      <c r="O12" s="266">
        <v>21.713023007</v>
      </c>
      <c r="P12" s="266">
        <v>11.418893444</v>
      </c>
      <c r="Q12" s="266">
        <v>15.484041789000001</v>
      </c>
      <c r="R12" s="266">
        <v>14.23862739</v>
      </c>
      <c r="S12" s="266">
        <v>25.247558531999999</v>
      </c>
      <c r="T12" s="266">
        <v>23.429197649999999</v>
      </c>
      <c r="U12" s="266">
        <v>24.830550251999998</v>
      </c>
      <c r="V12" s="266">
        <v>20.107362568999999</v>
      </c>
      <c r="W12" s="266">
        <v>11.54061885</v>
      </c>
      <c r="X12" s="266">
        <v>2.514006411</v>
      </c>
      <c r="Y12" s="266">
        <v>21.904673760000001</v>
      </c>
      <c r="Z12" s="266">
        <v>20.050287725</v>
      </c>
      <c r="AA12" s="266">
        <v>16.787939423000001</v>
      </c>
      <c r="AB12" s="266">
        <v>15.957920335000001</v>
      </c>
      <c r="AC12" s="266">
        <v>11.613043114</v>
      </c>
      <c r="AD12" s="266">
        <v>9.6951013199999991</v>
      </c>
      <c r="AE12" s="266">
        <v>22.672501186000002</v>
      </c>
      <c r="AF12" s="266">
        <v>24.293589359999999</v>
      </c>
      <c r="AG12" s="266">
        <v>23.412408689999999</v>
      </c>
      <c r="AH12" s="266">
        <v>23.183940178</v>
      </c>
      <c r="AI12" s="266">
        <v>3.3171312300000002</v>
      </c>
      <c r="AJ12" s="266">
        <v>9.5479520430000004</v>
      </c>
      <c r="AK12" s="266">
        <v>16.435599239999998</v>
      </c>
      <c r="AL12" s="266">
        <v>21.168353410000002</v>
      </c>
      <c r="AM12" s="266">
        <v>21.684282596999999</v>
      </c>
      <c r="AN12" s="266">
        <v>20.512806076</v>
      </c>
      <c r="AO12" s="266">
        <v>12.047828002999999</v>
      </c>
      <c r="AP12" s="266">
        <v>13.87948956</v>
      </c>
      <c r="AQ12" s="266">
        <v>22.673697848</v>
      </c>
      <c r="AR12" s="266">
        <v>29.338584059999999</v>
      </c>
      <c r="AS12" s="266">
        <v>24.361384565000002</v>
      </c>
      <c r="AT12" s="266">
        <v>24.260161133</v>
      </c>
      <c r="AU12" s="266">
        <v>3.8140752299999998</v>
      </c>
      <c r="AV12" s="266">
        <v>9.9075375040000004</v>
      </c>
      <c r="AW12" s="266">
        <v>18.66297411</v>
      </c>
      <c r="AX12" s="266">
        <v>23.467559302000002</v>
      </c>
      <c r="AY12" s="266">
        <v>34.719703764000002</v>
      </c>
      <c r="AZ12" s="266">
        <v>15.808109124</v>
      </c>
      <c r="BA12" s="266">
        <v>13.141739436</v>
      </c>
      <c r="BB12" s="266">
        <v>14.870979999999999</v>
      </c>
      <c r="BC12" s="266">
        <v>26.755960000000002</v>
      </c>
      <c r="BD12" s="309">
        <v>24.242190000000001</v>
      </c>
      <c r="BE12" s="309">
        <v>27.345929999999999</v>
      </c>
      <c r="BF12" s="309">
        <v>21.559979999999999</v>
      </c>
      <c r="BG12" s="309">
        <v>4.0526400000000002</v>
      </c>
      <c r="BH12" s="309">
        <v>8.8787730000000007</v>
      </c>
      <c r="BI12" s="309">
        <v>17.68036</v>
      </c>
      <c r="BJ12" s="309">
        <v>24.65644</v>
      </c>
      <c r="BK12" s="309">
        <v>19.025559999999999</v>
      </c>
      <c r="BL12" s="309">
        <v>9.1023519999999998</v>
      </c>
      <c r="BM12" s="309">
        <v>14.79734</v>
      </c>
      <c r="BN12" s="309">
        <v>12.661239999999999</v>
      </c>
      <c r="BO12" s="309">
        <v>26.044060000000002</v>
      </c>
      <c r="BP12" s="309">
        <v>25.463170000000002</v>
      </c>
      <c r="BQ12" s="309">
        <v>27.020700000000001</v>
      </c>
      <c r="BR12" s="309">
        <v>21.619450000000001</v>
      </c>
      <c r="BS12" s="309">
        <v>4.8627399999999996</v>
      </c>
      <c r="BT12" s="309">
        <v>8.9418500000000005</v>
      </c>
      <c r="BU12" s="309">
        <v>17.837309999999999</v>
      </c>
      <c r="BV12" s="309">
        <v>24.900480000000002</v>
      </c>
    </row>
    <row r="13" spans="1:74" ht="11.15" customHeight="1" x14ac:dyDescent="0.25">
      <c r="A13" s="101"/>
      <c r="B13" s="105"/>
      <c r="C13" s="228"/>
      <c r="D13" s="228"/>
      <c r="E13" s="228"/>
      <c r="F13" s="228"/>
      <c r="G13" s="228"/>
      <c r="H13" s="228"/>
      <c r="I13" s="228"/>
      <c r="J13" s="228"/>
      <c r="K13" s="228"/>
      <c r="L13" s="228"/>
      <c r="M13" s="228"/>
      <c r="N13" s="228"/>
      <c r="O13" s="228"/>
      <c r="P13" s="228"/>
      <c r="Q13" s="228"/>
      <c r="R13" s="228"/>
      <c r="S13" s="228"/>
      <c r="T13" s="228"/>
      <c r="U13" s="228"/>
      <c r="V13" s="228"/>
      <c r="W13" s="228"/>
      <c r="X13" s="228"/>
      <c r="Y13" s="228"/>
      <c r="Z13" s="228"/>
      <c r="AA13" s="228"/>
      <c r="AB13" s="228"/>
      <c r="AC13" s="228"/>
      <c r="AD13" s="228"/>
      <c r="AE13" s="228"/>
      <c r="AF13" s="228"/>
      <c r="AG13" s="228"/>
      <c r="AH13" s="228"/>
      <c r="AI13" s="228"/>
      <c r="AJ13" s="228"/>
      <c r="AK13" s="228"/>
      <c r="AL13" s="228"/>
      <c r="AM13" s="228"/>
      <c r="AN13" s="228"/>
      <c r="AO13" s="228"/>
      <c r="AP13" s="228"/>
      <c r="AQ13" s="228"/>
      <c r="AR13" s="228"/>
      <c r="AS13" s="228"/>
      <c r="AT13" s="228"/>
      <c r="AU13" s="228"/>
      <c r="AV13" s="228"/>
      <c r="AW13" s="228"/>
      <c r="AX13" s="228"/>
      <c r="AY13" s="228"/>
      <c r="AZ13" s="228"/>
      <c r="BA13" s="228"/>
      <c r="BB13" s="228"/>
      <c r="BC13" s="228"/>
      <c r="BD13" s="342"/>
      <c r="BE13" s="342"/>
      <c r="BF13" s="342"/>
      <c r="BG13" s="342"/>
      <c r="BH13" s="342"/>
      <c r="BI13" s="342"/>
      <c r="BJ13" s="342"/>
      <c r="BK13" s="342"/>
      <c r="BL13" s="342"/>
      <c r="BM13" s="342"/>
      <c r="BN13" s="342"/>
      <c r="BO13" s="342"/>
      <c r="BP13" s="342"/>
      <c r="BQ13" s="342"/>
      <c r="BR13" s="342"/>
      <c r="BS13" s="342"/>
      <c r="BT13" s="342"/>
      <c r="BU13" s="342"/>
      <c r="BV13" s="342"/>
    </row>
    <row r="14" spans="1:74" ht="11.15" customHeight="1" x14ac:dyDescent="0.25">
      <c r="A14" s="101"/>
      <c r="B14" s="106" t="s">
        <v>1113</v>
      </c>
      <c r="C14" s="228"/>
      <c r="D14" s="228"/>
      <c r="E14" s="228"/>
      <c r="F14" s="228"/>
      <c r="G14" s="228"/>
      <c r="H14" s="228"/>
      <c r="I14" s="228"/>
      <c r="J14" s="228"/>
      <c r="K14" s="228"/>
      <c r="L14" s="228"/>
      <c r="M14" s="228"/>
      <c r="N14" s="228"/>
      <c r="O14" s="228"/>
      <c r="P14" s="228"/>
      <c r="Q14" s="228"/>
      <c r="R14" s="228"/>
      <c r="S14" s="228"/>
      <c r="T14" s="228"/>
      <c r="U14" s="228"/>
      <c r="V14" s="228"/>
      <c r="W14" s="228"/>
      <c r="X14" s="228"/>
      <c r="Y14" s="228"/>
      <c r="Z14" s="228"/>
      <c r="AA14" s="228"/>
      <c r="AB14" s="228"/>
      <c r="AC14" s="228"/>
      <c r="AD14" s="228"/>
      <c r="AE14" s="228"/>
      <c r="AF14" s="228"/>
      <c r="AG14" s="228"/>
      <c r="AH14" s="228"/>
      <c r="AI14" s="228"/>
      <c r="AJ14" s="228"/>
      <c r="AK14" s="228"/>
      <c r="AL14" s="228"/>
      <c r="AM14" s="228"/>
      <c r="AN14" s="228"/>
      <c r="AO14" s="228"/>
      <c r="AP14" s="228"/>
      <c r="AQ14" s="228"/>
      <c r="AR14" s="228"/>
      <c r="AS14" s="228"/>
      <c r="AT14" s="228"/>
      <c r="AU14" s="228"/>
      <c r="AV14" s="228"/>
      <c r="AW14" s="228"/>
      <c r="AX14" s="228"/>
      <c r="AY14" s="228"/>
      <c r="AZ14" s="228"/>
      <c r="BA14" s="228"/>
      <c r="BB14" s="228"/>
      <c r="BC14" s="228"/>
      <c r="BD14" s="342"/>
      <c r="BE14" s="342"/>
      <c r="BF14" s="342"/>
      <c r="BG14" s="342"/>
      <c r="BH14" s="342"/>
      <c r="BI14" s="342"/>
      <c r="BJ14" s="342"/>
      <c r="BK14" s="342"/>
      <c r="BL14" s="342"/>
      <c r="BM14" s="342"/>
      <c r="BN14" s="342"/>
      <c r="BO14" s="342"/>
      <c r="BP14" s="342"/>
      <c r="BQ14" s="342"/>
      <c r="BR14" s="342"/>
      <c r="BS14" s="342"/>
      <c r="BT14" s="342"/>
      <c r="BU14" s="342"/>
      <c r="BV14" s="342"/>
    </row>
    <row r="15" spans="1:74" ht="11.15" customHeight="1" x14ac:dyDescent="0.25">
      <c r="A15" s="104" t="s">
        <v>1115</v>
      </c>
      <c r="B15" s="130" t="s">
        <v>453</v>
      </c>
      <c r="C15" s="266">
        <v>344.47768725999998</v>
      </c>
      <c r="D15" s="266">
        <v>292.73228571999999</v>
      </c>
      <c r="E15" s="266">
        <v>296.99930432000002</v>
      </c>
      <c r="F15" s="266">
        <v>278.46798770999999</v>
      </c>
      <c r="G15" s="266">
        <v>303.24800751999999</v>
      </c>
      <c r="H15" s="266">
        <v>338.08298550000001</v>
      </c>
      <c r="I15" s="266">
        <v>375.02342721000002</v>
      </c>
      <c r="J15" s="266">
        <v>381.13062932999998</v>
      </c>
      <c r="K15" s="266">
        <v>337.26254879999999</v>
      </c>
      <c r="L15" s="266">
        <v>309.11358696000002</v>
      </c>
      <c r="M15" s="266">
        <v>290.50709978999998</v>
      </c>
      <c r="N15" s="266">
        <v>312.13971083000001</v>
      </c>
      <c r="O15" s="266">
        <v>328.60925101999999</v>
      </c>
      <c r="P15" s="266">
        <v>295.79769324</v>
      </c>
      <c r="Q15" s="266">
        <v>301.85269314999999</v>
      </c>
      <c r="R15" s="266">
        <v>273.89983767000001</v>
      </c>
      <c r="S15" s="266">
        <v>296.80173617000003</v>
      </c>
      <c r="T15" s="266">
        <v>321.4616049</v>
      </c>
      <c r="U15" s="266">
        <v>376.09482069000001</v>
      </c>
      <c r="V15" s="266">
        <v>372.57408714000002</v>
      </c>
      <c r="W15" s="266">
        <v>340.4628012</v>
      </c>
      <c r="X15" s="266">
        <v>308.24120550999999</v>
      </c>
      <c r="Y15" s="266">
        <v>285.53204147999998</v>
      </c>
      <c r="Z15" s="266">
        <v>309.82269079000002</v>
      </c>
      <c r="AA15" s="266">
        <v>315.53278978999998</v>
      </c>
      <c r="AB15" s="266">
        <v>294.65940476999998</v>
      </c>
      <c r="AC15" s="266">
        <v>289.89378031000001</v>
      </c>
      <c r="AD15" s="266">
        <v>262.40056178999998</v>
      </c>
      <c r="AE15" s="266">
        <v>274.70708122000002</v>
      </c>
      <c r="AF15" s="266">
        <v>320.05572389999998</v>
      </c>
      <c r="AG15" s="266">
        <v>379.53004105000002</v>
      </c>
      <c r="AH15" s="266">
        <v>368.88450403000002</v>
      </c>
      <c r="AI15" s="266">
        <v>322.5545133</v>
      </c>
      <c r="AJ15" s="266">
        <v>296.87657754999998</v>
      </c>
      <c r="AK15" s="266">
        <v>277.24920096</v>
      </c>
      <c r="AL15" s="266">
        <v>315.33030213000001</v>
      </c>
      <c r="AM15" s="266">
        <v>320.93564121999998</v>
      </c>
      <c r="AN15" s="266">
        <v>298.68828051999998</v>
      </c>
      <c r="AO15" s="266">
        <v>293.37813476999997</v>
      </c>
      <c r="AP15" s="266">
        <v>271.62255305999997</v>
      </c>
      <c r="AQ15" s="266">
        <v>289.04097601000001</v>
      </c>
      <c r="AR15" s="266">
        <v>337.53173880000003</v>
      </c>
      <c r="AS15" s="266">
        <v>372.67852366</v>
      </c>
      <c r="AT15" s="266">
        <v>380.39884023000002</v>
      </c>
      <c r="AU15" s="266">
        <v>336.01329959999998</v>
      </c>
      <c r="AV15" s="266">
        <v>301.30995782999997</v>
      </c>
      <c r="AW15" s="266">
        <v>286.35998790000002</v>
      </c>
      <c r="AX15" s="266">
        <v>306.58123193</v>
      </c>
      <c r="AY15" s="266">
        <v>336.69183421000002</v>
      </c>
      <c r="AZ15" s="266">
        <v>304.27226301000002</v>
      </c>
      <c r="BA15" s="266">
        <v>303.48997048000001</v>
      </c>
      <c r="BB15" s="266">
        <v>279.92520213</v>
      </c>
      <c r="BC15" s="266">
        <v>303.67085143999998</v>
      </c>
      <c r="BD15" s="309">
        <v>342.53070000000002</v>
      </c>
      <c r="BE15" s="309">
        <v>377.38560000000001</v>
      </c>
      <c r="BF15" s="309">
        <v>378.38639999999998</v>
      </c>
      <c r="BG15" s="309">
        <v>334.84280000000001</v>
      </c>
      <c r="BH15" s="309">
        <v>303.5446</v>
      </c>
      <c r="BI15" s="309">
        <v>287.55160000000001</v>
      </c>
      <c r="BJ15" s="309">
        <v>319.49579999999997</v>
      </c>
      <c r="BK15" s="309">
        <v>341.9194</v>
      </c>
      <c r="BL15" s="309">
        <v>302.5711</v>
      </c>
      <c r="BM15" s="309">
        <v>305.74959999999999</v>
      </c>
      <c r="BN15" s="309">
        <v>279.14659999999998</v>
      </c>
      <c r="BO15" s="309">
        <v>298.55959999999999</v>
      </c>
      <c r="BP15" s="309">
        <v>339.98829999999998</v>
      </c>
      <c r="BQ15" s="309">
        <v>376.25560000000002</v>
      </c>
      <c r="BR15" s="309">
        <v>377.93099999999998</v>
      </c>
      <c r="BS15" s="309">
        <v>337.52659999999997</v>
      </c>
      <c r="BT15" s="309">
        <v>306.41219999999998</v>
      </c>
      <c r="BU15" s="309">
        <v>290.37689999999998</v>
      </c>
      <c r="BV15" s="309">
        <v>322.80189999999999</v>
      </c>
    </row>
    <row r="16" spans="1:74" ht="11.15" customHeight="1" x14ac:dyDescent="0.25">
      <c r="A16" s="730" t="s">
        <v>1151</v>
      </c>
      <c r="B16" s="130" t="s">
        <v>388</v>
      </c>
      <c r="C16" s="266">
        <v>148.91738377999999</v>
      </c>
      <c r="D16" s="266">
        <v>113.75128017999999</v>
      </c>
      <c r="E16" s="266">
        <v>107.218431</v>
      </c>
      <c r="F16" s="266">
        <v>95.453615799999994</v>
      </c>
      <c r="G16" s="266">
        <v>103.84799901</v>
      </c>
      <c r="H16" s="266">
        <v>129.91289918999999</v>
      </c>
      <c r="I16" s="266">
        <v>153.56605024000001</v>
      </c>
      <c r="J16" s="266">
        <v>153.49649427</v>
      </c>
      <c r="K16" s="266">
        <v>128.90979259</v>
      </c>
      <c r="L16" s="266">
        <v>107.0487529</v>
      </c>
      <c r="M16" s="266">
        <v>103.78995653</v>
      </c>
      <c r="N16" s="266">
        <v>123.18040376</v>
      </c>
      <c r="O16" s="266">
        <v>133.31755021000001</v>
      </c>
      <c r="P16" s="266">
        <v>116.60800242000001</v>
      </c>
      <c r="Q16" s="266">
        <v>112.60541507000001</v>
      </c>
      <c r="R16" s="266">
        <v>90.383821839999996</v>
      </c>
      <c r="S16" s="266">
        <v>100.33107133</v>
      </c>
      <c r="T16" s="266">
        <v>120.11616995999999</v>
      </c>
      <c r="U16" s="266">
        <v>153.74888910000001</v>
      </c>
      <c r="V16" s="266">
        <v>150.08305576000001</v>
      </c>
      <c r="W16" s="266">
        <v>131.5667267</v>
      </c>
      <c r="X16" s="266">
        <v>107.99720824000001</v>
      </c>
      <c r="Y16" s="266">
        <v>102.45292212</v>
      </c>
      <c r="Z16" s="266">
        <v>121.07807665</v>
      </c>
      <c r="AA16" s="266">
        <v>124.44221134999999</v>
      </c>
      <c r="AB16" s="266">
        <v>112.12288192</v>
      </c>
      <c r="AC16" s="266">
        <v>104.25494275</v>
      </c>
      <c r="AD16" s="266">
        <v>97.759203060000004</v>
      </c>
      <c r="AE16" s="266">
        <v>105.68094311</v>
      </c>
      <c r="AF16" s="266">
        <v>131.53805062999999</v>
      </c>
      <c r="AG16" s="266">
        <v>167.10814163000001</v>
      </c>
      <c r="AH16" s="266">
        <v>158.93914744</v>
      </c>
      <c r="AI16" s="266">
        <v>127.82389320999999</v>
      </c>
      <c r="AJ16" s="266">
        <v>105.51393613</v>
      </c>
      <c r="AK16" s="266">
        <v>99.660936559999996</v>
      </c>
      <c r="AL16" s="266">
        <v>129.76075834</v>
      </c>
      <c r="AM16" s="266">
        <v>137.12739006999999</v>
      </c>
      <c r="AN16" s="266">
        <v>126.96992032999999</v>
      </c>
      <c r="AO16" s="266">
        <v>114.42639382999999</v>
      </c>
      <c r="AP16" s="266">
        <v>94.177116690000005</v>
      </c>
      <c r="AQ16" s="266">
        <v>101.49831532</v>
      </c>
      <c r="AR16" s="266">
        <v>132.83360027000001</v>
      </c>
      <c r="AS16" s="266">
        <v>155.32512262</v>
      </c>
      <c r="AT16" s="266">
        <v>158.65132155000001</v>
      </c>
      <c r="AU16" s="266">
        <v>131.86386303</v>
      </c>
      <c r="AV16" s="266">
        <v>104.5808024</v>
      </c>
      <c r="AW16" s="266">
        <v>101.0301503</v>
      </c>
      <c r="AX16" s="266">
        <v>118.08463096</v>
      </c>
      <c r="AY16" s="266">
        <v>140.59360427999999</v>
      </c>
      <c r="AZ16" s="266">
        <v>126.23010856000001</v>
      </c>
      <c r="BA16" s="266">
        <v>112.30304624999999</v>
      </c>
      <c r="BB16" s="266">
        <v>94.275823446000004</v>
      </c>
      <c r="BC16" s="266">
        <v>106.52889888</v>
      </c>
      <c r="BD16" s="309">
        <v>132.14279999999999</v>
      </c>
      <c r="BE16" s="309">
        <v>154.4101</v>
      </c>
      <c r="BF16" s="309">
        <v>153.5368</v>
      </c>
      <c r="BG16" s="309">
        <v>127.2452</v>
      </c>
      <c r="BH16" s="309">
        <v>103.79689999999999</v>
      </c>
      <c r="BI16" s="309">
        <v>99.498919999999998</v>
      </c>
      <c r="BJ16" s="309">
        <v>126.15179999999999</v>
      </c>
      <c r="BK16" s="309">
        <v>143.58860000000001</v>
      </c>
      <c r="BL16" s="309">
        <v>123.30800000000001</v>
      </c>
      <c r="BM16" s="309">
        <v>112.9708</v>
      </c>
      <c r="BN16" s="309">
        <v>93.012180000000001</v>
      </c>
      <c r="BO16" s="309">
        <v>102.0531</v>
      </c>
      <c r="BP16" s="309">
        <v>129.1259</v>
      </c>
      <c r="BQ16" s="309">
        <v>152.4222</v>
      </c>
      <c r="BR16" s="309">
        <v>152.0943</v>
      </c>
      <c r="BS16" s="309">
        <v>128.1473</v>
      </c>
      <c r="BT16" s="309">
        <v>105.18210000000001</v>
      </c>
      <c r="BU16" s="309">
        <v>100.8865</v>
      </c>
      <c r="BV16" s="309">
        <v>128.0488</v>
      </c>
    </row>
    <row r="17" spans="1:74" ht="11.15" customHeight="1" x14ac:dyDescent="0.25">
      <c r="A17" s="501" t="s">
        <v>1162</v>
      </c>
      <c r="B17" s="130" t="s">
        <v>387</v>
      </c>
      <c r="C17" s="266">
        <v>114.92525915</v>
      </c>
      <c r="D17" s="266">
        <v>102.68544876999999</v>
      </c>
      <c r="E17" s="266">
        <v>108.10834278</v>
      </c>
      <c r="F17" s="266">
        <v>103.33147963</v>
      </c>
      <c r="G17" s="266">
        <v>113.17548257999999</v>
      </c>
      <c r="H17" s="266">
        <v>122.01117547</v>
      </c>
      <c r="I17" s="266">
        <v>131.52157206000001</v>
      </c>
      <c r="J17" s="266">
        <v>134.84807015999999</v>
      </c>
      <c r="K17" s="266">
        <v>122.03347847000001</v>
      </c>
      <c r="L17" s="266">
        <v>116.13334136</v>
      </c>
      <c r="M17" s="266">
        <v>104.98311214</v>
      </c>
      <c r="N17" s="266">
        <v>107.99808272</v>
      </c>
      <c r="O17" s="266">
        <v>112.0123883</v>
      </c>
      <c r="P17" s="266">
        <v>102.07087865</v>
      </c>
      <c r="Q17" s="266">
        <v>107.46819988</v>
      </c>
      <c r="R17" s="266">
        <v>102.44593962</v>
      </c>
      <c r="S17" s="266">
        <v>111.20095272</v>
      </c>
      <c r="T17" s="266">
        <v>115.74502704</v>
      </c>
      <c r="U17" s="266">
        <v>130.95145260999999</v>
      </c>
      <c r="V17" s="266">
        <v>130.77617383</v>
      </c>
      <c r="W17" s="266">
        <v>122.05915072000001</v>
      </c>
      <c r="X17" s="266">
        <v>115.30490274</v>
      </c>
      <c r="Y17" s="266">
        <v>102.84001359</v>
      </c>
      <c r="Z17" s="266">
        <v>108.00147573</v>
      </c>
      <c r="AA17" s="266">
        <v>109.81219557999999</v>
      </c>
      <c r="AB17" s="266">
        <v>103.01476878</v>
      </c>
      <c r="AC17" s="266">
        <v>104.10984329999999</v>
      </c>
      <c r="AD17" s="266">
        <v>91.405772409999997</v>
      </c>
      <c r="AE17" s="266">
        <v>94.299162929999994</v>
      </c>
      <c r="AF17" s="266">
        <v>109.59271993</v>
      </c>
      <c r="AG17" s="266">
        <v>127.10748119</v>
      </c>
      <c r="AH17" s="266">
        <v>123.0568842</v>
      </c>
      <c r="AI17" s="266">
        <v>113.21974254</v>
      </c>
      <c r="AJ17" s="266">
        <v>108.46818857</v>
      </c>
      <c r="AK17" s="266">
        <v>97.896620040000002</v>
      </c>
      <c r="AL17" s="266">
        <v>105.45620390000001</v>
      </c>
      <c r="AM17" s="266">
        <v>104.13520396</v>
      </c>
      <c r="AN17" s="266">
        <v>98.028176770000002</v>
      </c>
      <c r="AO17" s="266">
        <v>102.11220831</v>
      </c>
      <c r="AP17" s="266">
        <v>98.199877459999996</v>
      </c>
      <c r="AQ17" s="266">
        <v>104.40325306</v>
      </c>
      <c r="AR17" s="266">
        <v>118.87871692</v>
      </c>
      <c r="AS17" s="266">
        <v>127.40383592000001</v>
      </c>
      <c r="AT17" s="266">
        <v>130.99808356</v>
      </c>
      <c r="AU17" s="266">
        <v>118.79316872</v>
      </c>
      <c r="AV17" s="266">
        <v>112.16077102</v>
      </c>
      <c r="AW17" s="266">
        <v>103.31097541</v>
      </c>
      <c r="AX17" s="266">
        <v>106.35729963999999</v>
      </c>
      <c r="AY17" s="266">
        <v>112.24771502999999</v>
      </c>
      <c r="AZ17" s="266">
        <v>101.56084559999999</v>
      </c>
      <c r="BA17" s="266">
        <v>107.70595853</v>
      </c>
      <c r="BB17" s="266">
        <v>101.83814261000001</v>
      </c>
      <c r="BC17" s="266">
        <v>110.34209179</v>
      </c>
      <c r="BD17" s="309">
        <v>121.3511</v>
      </c>
      <c r="BE17" s="309">
        <v>130.54150000000001</v>
      </c>
      <c r="BF17" s="309">
        <v>131.5351</v>
      </c>
      <c r="BG17" s="309">
        <v>119.3668</v>
      </c>
      <c r="BH17" s="309">
        <v>113.06950000000001</v>
      </c>
      <c r="BI17" s="309">
        <v>104.05289999999999</v>
      </c>
      <c r="BJ17" s="309">
        <v>109.2589</v>
      </c>
      <c r="BK17" s="309">
        <v>112.1878</v>
      </c>
      <c r="BL17" s="309">
        <v>101.4306</v>
      </c>
      <c r="BM17" s="309">
        <v>107.9449</v>
      </c>
      <c r="BN17" s="309">
        <v>100.95529999999999</v>
      </c>
      <c r="BO17" s="309">
        <v>108.09569999999999</v>
      </c>
      <c r="BP17" s="309">
        <v>120.1996</v>
      </c>
      <c r="BQ17" s="309">
        <v>129.2997</v>
      </c>
      <c r="BR17" s="309">
        <v>130.37960000000001</v>
      </c>
      <c r="BS17" s="309">
        <v>119.06570000000001</v>
      </c>
      <c r="BT17" s="309">
        <v>112.77589999999999</v>
      </c>
      <c r="BU17" s="309">
        <v>103.74209999999999</v>
      </c>
      <c r="BV17" s="309">
        <v>108.8593</v>
      </c>
    </row>
    <row r="18" spans="1:74" ht="11.15" customHeight="1" x14ac:dyDescent="0.25">
      <c r="A18" s="501" t="s">
        <v>1173</v>
      </c>
      <c r="B18" s="130" t="s">
        <v>386</v>
      </c>
      <c r="C18" s="266">
        <v>79.889791200000005</v>
      </c>
      <c r="D18" s="266">
        <v>75.661188859999996</v>
      </c>
      <c r="E18" s="266">
        <v>81.052926760000005</v>
      </c>
      <c r="F18" s="266">
        <v>79.083418890000004</v>
      </c>
      <c r="G18" s="266">
        <v>85.637647099999995</v>
      </c>
      <c r="H18" s="266">
        <v>85.536241020000006</v>
      </c>
      <c r="I18" s="266">
        <v>89.301356670000004</v>
      </c>
      <c r="J18" s="266">
        <v>92.105751400000003</v>
      </c>
      <c r="K18" s="266">
        <v>85.678994119999999</v>
      </c>
      <c r="L18" s="266">
        <v>85.300743479999994</v>
      </c>
      <c r="M18" s="266">
        <v>81.118357430000003</v>
      </c>
      <c r="N18" s="266">
        <v>80.306136300000006</v>
      </c>
      <c r="O18" s="266">
        <v>82.609756970000007</v>
      </c>
      <c r="P18" s="266">
        <v>76.447262789999996</v>
      </c>
      <c r="Q18" s="266">
        <v>81.092831009999998</v>
      </c>
      <c r="R18" s="266">
        <v>80.459758440000002</v>
      </c>
      <c r="S18" s="266">
        <v>84.661293049999998</v>
      </c>
      <c r="T18" s="266">
        <v>84.991994640000001</v>
      </c>
      <c r="U18" s="266">
        <v>90.752186690000002</v>
      </c>
      <c r="V18" s="266">
        <v>91.061842179999999</v>
      </c>
      <c r="W18" s="266">
        <v>86.160376979999995</v>
      </c>
      <c r="X18" s="266">
        <v>84.396137409999994</v>
      </c>
      <c r="Y18" s="266">
        <v>79.624664109999998</v>
      </c>
      <c r="Z18" s="266">
        <v>80.094745140000001</v>
      </c>
      <c r="AA18" s="266">
        <v>80.608512529999999</v>
      </c>
      <c r="AB18" s="266">
        <v>78.902731709999998</v>
      </c>
      <c r="AC18" s="266">
        <v>80.930615950000004</v>
      </c>
      <c r="AD18" s="266">
        <v>72.791102109999997</v>
      </c>
      <c r="AE18" s="266">
        <v>74.273010369999994</v>
      </c>
      <c r="AF18" s="266">
        <v>78.444678800000005</v>
      </c>
      <c r="AG18" s="266">
        <v>84.758379599999998</v>
      </c>
      <c r="AH18" s="266">
        <v>86.366130150000004</v>
      </c>
      <c r="AI18" s="266">
        <v>80.976889589999999</v>
      </c>
      <c r="AJ18" s="266">
        <v>82.371380549999998</v>
      </c>
      <c r="AK18" s="266">
        <v>79.166796180000006</v>
      </c>
      <c r="AL18" s="266">
        <v>79.49180088</v>
      </c>
      <c r="AM18" s="266">
        <v>79.104377459999995</v>
      </c>
      <c r="AN18" s="266">
        <v>73.137737520000002</v>
      </c>
      <c r="AO18" s="266">
        <v>76.293216670000007</v>
      </c>
      <c r="AP18" s="266">
        <v>78.736037569999993</v>
      </c>
      <c r="AQ18" s="266">
        <v>82.650548299999997</v>
      </c>
      <c r="AR18" s="266">
        <v>85.300746720000006</v>
      </c>
      <c r="AS18" s="266">
        <v>89.39103016</v>
      </c>
      <c r="AT18" s="266">
        <v>90.17620866</v>
      </c>
      <c r="AU18" s="266">
        <v>84.825103060000004</v>
      </c>
      <c r="AV18" s="266">
        <v>84.035941539999996</v>
      </c>
      <c r="AW18" s="266">
        <v>81.528277959999997</v>
      </c>
      <c r="AX18" s="266">
        <v>81.618125289999995</v>
      </c>
      <c r="AY18" s="266">
        <v>83.286060460000002</v>
      </c>
      <c r="AZ18" s="266">
        <v>75.917056040000006</v>
      </c>
      <c r="BA18" s="266">
        <v>82.902114879999999</v>
      </c>
      <c r="BB18" s="266">
        <v>83.302797752000004</v>
      </c>
      <c r="BC18" s="266">
        <v>86.303342064999995</v>
      </c>
      <c r="BD18" s="309">
        <v>88.52073</v>
      </c>
      <c r="BE18" s="309">
        <v>91.899690000000007</v>
      </c>
      <c r="BF18" s="309">
        <v>92.786479999999997</v>
      </c>
      <c r="BG18" s="309">
        <v>87.710639999999998</v>
      </c>
      <c r="BH18" s="309">
        <v>86.174040000000005</v>
      </c>
      <c r="BI18" s="309">
        <v>83.504140000000007</v>
      </c>
      <c r="BJ18" s="309">
        <v>83.542169999999999</v>
      </c>
      <c r="BK18" s="309">
        <v>85.578649999999996</v>
      </c>
      <c r="BL18" s="309">
        <v>77.280810000000002</v>
      </c>
      <c r="BM18" s="309">
        <v>84.301569999999998</v>
      </c>
      <c r="BN18" s="309">
        <v>84.676100000000005</v>
      </c>
      <c r="BO18" s="309">
        <v>87.917349999999999</v>
      </c>
      <c r="BP18" s="309">
        <v>90.146950000000004</v>
      </c>
      <c r="BQ18" s="309">
        <v>94.000129999999999</v>
      </c>
      <c r="BR18" s="309">
        <v>94.929460000000006</v>
      </c>
      <c r="BS18" s="309">
        <v>89.793750000000003</v>
      </c>
      <c r="BT18" s="309">
        <v>87.950180000000003</v>
      </c>
      <c r="BU18" s="309">
        <v>85.252759999999995</v>
      </c>
      <c r="BV18" s="309">
        <v>85.350700000000003</v>
      </c>
    </row>
    <row r="19" spans="1:74" ht="11.15" customHeight="1" x14ac:dyDescent="0.25">
      <c r="A19" s="501" t="s">
        <v>1389</v>
      </c>
      <c r="B19" s="130" t="s">
        <v>804</v>
      </c>
      <c r="C19" s="266">
        <v>0.74525399999999997</v>
      </c>
      <c r="D19" s="266">
        <v>0.63436700000000001</v>
      </c>
      <c r="E19" s="266">
        <v>0.61960499999999996</v>
      </c>
      <c r="F19" s="266">
        <v>0.59947300000000003</v>
      </c>
      <c r="G19" s="266">
        <v>0.58688099999999999</v>
      </c>
      <c r="H19" s="266">
        <v>0.622672</v>
      </c>
      <c r="I19" s="266">
        <v>0.63444999999999996</v>
      </c>
      <c r="J19" s="266">
        <v>0.680315</v>
      </c>
      <c r="K19" s="266">
        <v>0.64028399999999996</v>
      </c>
      <c r="L19" s="266">
        <v>0.63074799999999998</v>
      </c>
      <c r="M19" s="266">
        <v>0.61567400000000005</v>
      </c>
      <c r="N19" s="266">
        <v>0.65508699999999997</v>
      </c>
      <c r="O19" s="266">
        <v>0.66955799999999999</v>
      </c>
      <c r="P19" s="266">
        <v>0.67154899999999995</v>
      </c>
      <c r="Q19" s="266">
        <v>0.68624700000000005</v>
      </c>
      <c r="R19" s="266">
        <v>0.610317</v>
      </c>
      <c r="S19" s="266">
        <v>0.60841999999999996</v>
      </c>
      <c r="T19" s="266">
        <v>0.60841500000000004</v>
      </c>
      <c r="U19" s="266">
        <v>0.642293</v>
      </c>
      <c r="V19" s="266">
        <v>0.65301399999999998</v>
      </c>
      <c r="W19" s="266">
        <v>0.67654800000000004</v>
      </c>
      <c r="X19" s="266">
        <v>0.54295899999999997</v>
      </c>
      <c r="Y19" s="266">
        <v>0.61444200000000004</v>
      </c>
      <c r="Z19" s="266">
        <v>0.64839599999999997</v>
      </c>
      <c r="AA19" s="266">
        <v>0.66986900000000005</v>
      </c>
      <c r="AB19" s="266">
        <v>0.61902500000000005</v>
      </c>
      <c r="AC19" s="266">
        <v>0.59837700000000005</v>
      </c>
      <c r="AD19" s="266">
        <v>0.44448399999999999</v>
      </c>
      <c r="AE19" s="266">
        <v>0.45396500000000001</v>
      </c>
      <c r="AF19" s="266">
        <v>0.48027199999999998</v>
      </c>
      <c r="AG19" s="266">
        <v>0.55603800000000003</v>
      </c>
      <c r="AH19" s="266">
        <v>0.52234199999999997</v>
      </c>
      <c r="AI19" s="266">
        <v>0.53398599999999996</v>
      </c>
      <c r="AJ19" s="266">
        <v>0.52307300000000001</v>
      </c>
      <c r="AK19" s="266">
        <v>0.52485000000000004</v>
      </c>
      <c r="AL19" s="266">
        <v>0.62154100000000001</v>
      </c>
      <c r="AM19" s="266">
        <v>0.56866700000000003</v>
      </c>
      <c r="AN19" s="266">
        <v>0.55244499999999996</v>
      </c>
      <c r="AO19" s="266">
        <v>0.54631300000000005</v>
      </c>
      <c r="AP19" s="266">
        <v>0.50951999999999997</v>
      </c>
      <c r="AQ19" s="266">
        <v>0.48885899999999999</v>
      </c>
      <c r="AR19" s="266">
        <v>0.51867799999999997</v>
      </c>
      <c r="AS19" s="266">
        <v>0.558535</v>
      </c>
      <c r="AT19" s="266">
        <v>0.57322499999999998</v>
      </c>
      <c r="AU19" s="266">
        <v>0.53116399999999997</v>
      </c>
      <c r="AV19" s="266">
        <v>0.532443</v>
      </c>
      <c r="AW19" s="266">
        <v>0.49058499999999999</v>
      </c>
      <c r="AX19" s="266">
        <v>0.52117599999999997</v>
      </c>
      <c r="AY19" s="266">
        <v>0.56445500000000004</v>
      </c>
      <c r="AZ19" s="266">
        <v>0.56425281000000005</v>
      </c>
      <c r="BA19" s="266">
        <v>0.57885083000000004</v>
      </c>
      <c r="BB19" s="266">
        <v>0.50843831677999995</v>
      </c>
      <c r="BC19" s="266">
        <v>0.49651870639000001</v>
      </c>
      <c r="BD19" s="309">
        <v>0.51603849999999996</v>
      </c>
      <c r="BE19" s="309">
        <v>0.53426949999999995</v>
      </c>
      <c r="BF19" s="309">
        <v>0.52795619999999999</v>
      </c>
      <c r="BG19" s="309">
        <v>0.5201633</v>
      </c>
      <c r="BH19" s="309">
        <v>0.50413459999999999</v>
      </c>
      <c r="BI19" s="309">
        <v>0.4956467</v>
      </c>
      <c r="BJ19" s="309">
        <v>0.54301120000000003</v>
      </c>
      <c r="BK19" s="309">
        <v>0.5643589</v>
      </c>
      <c r="BL19" s="309">
        <v>0.55159990000000003</v>
      </c>
      <c r="BM19" s="309">
        <v>0.53227219999999997</v>
      </c>
      <c r="BN19" s="309">
        <v>0.50294859999999997</v>
      </c>
      <c r="BO19" s="309">
        <v>0.49349870000000001</v>
      </c>
      <c r="BP19" s="309">
        <v>0.51588959999999995</v>
      </c>
      <c r="BQ19" s="309">
        <v>0.53361990000000004</v>
      </c>
      <c r="BR19" s="309">
        <v>0.52761469999999999</v>
      </c>
      <c r="BS19" s="309">
        <v>0.5199144</v>
      </c>
      <c r="BT19" s="309">
        <v>0.50396039999999998</v>
      </c>
      <c r="BU19" s="309">
        <v>0.4955832</v>
      </c>
      <c r="BV19" s="309">
        <v>0.54305729999999997</v>
      </c>
    </row>
    <row r="20" spans="1:74" ht="11.15" customHeight="1" x14ac:dyDescent="0.25">
      <c r="A20" s="104" t="s">
        <v>1116</v>
      </c>
      <c r="B20" s="130" t="s">
        <v>346</v>
      </c>
      <c r="C20" s="266">
        <v>12.386487410000001</v>
      </c>
      <c r="D20" s="266">
        <v>11.01975644</v>
      </c>
      <c r="E20" s="266">
        <v>11.50461088</v>
      </c>
      <c r="F20" s="266">
        <v>11.00726826</v>
      </c>
      <c r="G20" s="266">
        <v>11.722722199</v>
      </c>
      <c r="H20" s="266">
        <v>12.0098907</v>
      </c>
      <c r="I20" s="266">
        <v>12.97500443</v>
      </c>
      <c r="J20" s="266">
        <v>13.05967411</v>
      </c>
      <c r="K20" s="266">
        <v>11.9909214</v>
      </c>
      <c r="L20" s="266">
        <v>11.847855558999999</v>
      </c>
      <c r="M20" s="266">
        <v>11.95929291</v>
      </c>
      <c r="N20" s="266">
        <v>12.420247959999999</v>
      </c>
      <c r="O20" s="266">
        <v>12.527972030000001</v>
      </c>
      <c r="P20" s="266">
        <v>10.943750720000001</v>
      </c>
      <c r="Q20" s="266">
        <v>11.721252829999999</v>
      </c>
      <c r="R20" s="266">
        <v>10.91048043</v>
      </c>
      <c r="S20" s="266">
        <v>11.415149034000001</v>
      </c>
      <c r="T20" s="266">
        <v>11.727767399999999</v>
      </c>
      <c r="U20" s="266">
        <v>12.797592359999999</v>
      </c>
      <c r="V20" s="266">
        <v>12.82815774</v>
      </c>
      <c r="W20" s="266">
        <v>12.032025300000001</v>
      </c>
      <c r="X20" s="266">
        <v>11.792935866000001</v>
      </c>
      <c r="Y20" s="266">
        <v>12.007711860000001</v>
      </c>
      <c r="Z20" s="266">
        <v>12.565542852</v>
      </c>
      <c r="AA20" s="266">
        <v>12.711690430000001</v>
      </c>
      <c r="AB20" s="266">
        <v>11.764298630000001</v>
      </c>
      <c r="AC20" s="266">
        <v>11.857513888</v>
      </c>
      <c r="AD20" s="266">
        <v>10.73165172</v>
      </c>
      <c r="AE20" s="266">
        <v>10.918802113</v>
      </c>
      <c r="AF20" s="266">
        <v>11.2989912</v>
      </c>
      <c r="AG20" s="266">
        <v>12.046366259999999</v>
      </c>
      <c r="AH20" s="266">
        <v>12.09391716</v>
      </c>
      <c r="AI20" s="266">
        <v>11.126721</v>
      </c>
      <c r="AJ20" s="266">
        <v>10.991311671</v>
      </c>
      <c r="AK20" s="266">
        <v>10.97860575</v>
      </c>
      <c r="AL20" s="266">
        <v>12.169821280000001</v>
      </c>
      <c r="AM20" s="266">
        <v>12.3211019</v>
      </c>
      <c r="AN20" s="266">
        <v>9.9491700000000005</v>
      </c>
      <c r="AO20" s="266">
        <v>10.684886746</v>
      </c>
      <c r="AP20" s="266">
        <v>10.32581667</v>
      </c>
      <c r="AQ20" s="266">
        <v>10.838687759000001</v>
      </c>
      <c r="AR20" s="266">
        <v>11.325762299999999</v>
      </c>
      <c r="AS20" s="266">
        <v>12.127188220000001</v>
      </c>
      <c r="AT20" s="266">
        <v>12.070610739999999</v>
      </c>
      <c r="AU20" s="266">
        <v>11.118497700000001</v>
      </c>
      <c r="AV20" s="266">
        <v>11.272143771</v>
      </c>
      <c r="AW20" s="266">
        <v>11.63385195</v>
      </c>
      <c r="AX20" s="266">
        <v>12.048312781</v>
      </c>
      <c r="AY20" s="266">
        <v>12.22782011</v>
      </c>
      <c r="AZ20" s="266">
        <v>10.679497558</v>
      </c>
      <c r="BA20" s="266">
        <v>11.316589453000001</v>
      </c>
      <c r="BB20" s="266">
        <v>10.812390000000001</v>
      </c>
      <c r="BC20" s="266">
        <v>11.16151</v>
      </c>
      <c r="BD20" s="309">
        <v>11.418659999999999</v>
      </c>
      <c r="BE20" s="309">
        <v>12.2347</v>
      </c>
      <c r="BF20" s="309">
        <v>12.21184</v>
      </c>
      <c r="BG20" s="309">
        <v>11.374790000000001</v>
      </c>
      <c r="BH20" s="309">
        <v>11.10749</v>
      </c>
      <c r="BI20" s="309">
        <v>11.267390000000001</v>
      </c>
      <c r="BJ20" s="309">
        <v>11.958539999999999</v>
      </c>
      <c r="BK20" s="309">
        <v>11.89213</v>
      </c>
      <c r="BL20" s="309">
        <v>10.55987</v>
      </c>
      <c r="BM20" s="309">
        <v>11.179650000000001</v>
      </c>
      <c r="BN20" s="309">
        <v>10.80814</v>
      </c>
      <c r="BO20" s="309">
        <v>11.3231</v>
      </c>
      <c r="BP20" s="309">
        <v>11.67057</v>
      </c>
      <c r="BQ20" s="309">
        <v>12.584390000000001</v>
      </c>
      <c r="BR20" s="309">
        <v>12.595459999999999</v>
      </c>
      <c r="BS20" s="309">
        <v>11.758470000000001</v>
      </c>
      <c r="BT20" s="309">
        <v>11.48734</v>
      </c>
      <c r="BU20" s="309">
        <v>11.63453</v>
      </c>
      <c r="BV20" s="309">
        <v>12.338760000000001</v>
      </c>
    </row>
    <row r="21" spans="1:74" ht="11.15" customHeight="1" x14ac:dyDescent="0.25">
      <c r="A21" s="107" t="s">
        <v>1117</v>
      </c>
      <c r="B21" s="198" t="s">
        <v>454</v>
      </c>
      <c r="C21" s="266">
        <v>356.86417467000001</v>
      </c>
      <c r="D21" s="266">
        <v>303.75204215999997</v>
      </c>
      <c r="E21" s="266">
        <v>308.50391519999999</v>
      </c>
      <c r="F21" s="266">
        <v>289.47525596999998</v>
      </c>
      <c r="G21" s="266">
        <v>314.97072972000001</v>
      </c>
      <c r="H21" s="266">
        <v>350.09287619999998</v>
      </c>
      <c r="I21" s="266">
        <v>387.99843163999998</v>
      </c>
      <c r="J21" s="266">
        <v>394.19030343999998</v>
      </c>
      <c r="K21" s="266">
        <v>349.25347019999998</v>
      </c>
      <c r="L21" s="266">
        <v>320.96144251999999</v>
      </c>
      <c r="M21" s="266">
        <v>302.46639269999997</v>
      </c>
      <c r="N21" s="266">
        <v>324.55995879</v>
      </c>
      <c r="O21" s="266">
        <v>341.13722304999999</v>
      </c>
      <c r="P21" s="266">
        <v>306.74144396000003</v>
      </c>
      <c r="Q21" s="266">
        <v>313.57394598000002</v>
      </c>
      <c r="R21" s="266">
        <v>284.81031810000002</v>
      </c>
      <c r="S21" s="266">
        <v>308.21688520999999</v>
      </c>
      <c r="T21" s="266">
        <v>333.1893723</v>
      </c>
      <c r="U21" s="266">
        <v>388.89241305000002</v>
      </c>
      <c r="V21" s="266">
        <v>385.40224488000001</v>
      </c>
      <c r="W21" s="266">
        <v>352.49482649999999</v>
      </c>
      <c r="X21" s="266">
        <v>320.03414137999999</v>
      </c>
      <c r="Y21" s="266">
        <v>297.53975334</v>
      </c>
      <c r="Z21" s="266">
        <v>322.38823364000001</v>
      </c>
      <c r="AA21" s="266">
        <v>328.24448022000001</v>
      </c>
      <c r="AB21" s="266">
        <v>306.42370340000002</v>
      </c>
      <c r="AC21" s="266">
        <v>301.75129420000002</v>
      </c>
      <c r="AD21" s="266">
        <v>273.13221350999999</v>
      </c>
      <c r="AE21" s="266">
        <v>285.62588333000002</v>
      </c>
      <c r="AF21" s="266">
        <v>331.35471510000002</v>
      </c>
      <c r="AG21" s="266">
        <v>391.57640730999998</v>
      </c>
      <c r="AH21" s="266">
        <v>380.97842119000001</v>
      </c>
      <c r="AI21" s="266">
        <v>333.68123430000003</v>
      </c>
      <c r="AJ21" s="266">
        <v>307.86788922</v>
      </c>
      <c r="AK21" s="266">
        <v>288.22780670999998</v>
      </c>
      <c r="AL21" s="266">
        <v>327.50012341000001</v>
      </c>
      <c r="AM21" s="266">
        <v>333.25674312000001</v>
      </c>
      <c r="AN21" s="266">
        <v>308.63745052000002</v>
      </c>
      <c r="AO21" s="266">
        <v>304.06302152000001</v>
      </c>
      <c r="AP21" s="266">
        <v>281.94836973000002</v>
      </c>
      <c r="AQ21" s="266">
        <v>299.87966376999998</v>
      </c>
      <c r="AR21" s="266">
        <v>348.85750109999998</v>
      </c>
      <c r="AS21" s="266">
        <v>384.80571187999999</v>
      </c>
      <c r="AT21" s="266">
        <v>392.46945097000003</v>
      </c>
      <c r="AU21" s="266">
        <v>347.13179730000002</v>
      </c>
      <c r="AV21" s="266">
        <v>312.58210159999999</v>
      </c>
      <c r="AW21" s="266">
        <v>297.99383984999997</v>
      </c>
      <c r="AX21" s="266">
        <v>318.62954471</v>
      </c>
      <c r="AY21" s="266">
        <v>348.91965432000001</v>
      </c>
      <c r="AZ21" s="266">
        <v>314.95176056999998</v>
      </c>
      <c r="BA21" s="266">
        <v>314.80655992999999</v>
      </c>
      <c r="BB21" s="266">
        <v>290.73759999999999</v>
      </c>
      <c r="BC21" s="266">
        <v>314.83240000000001</v>
      </c>
      <c r="BD21" s="309">
        <v>353.94940000000003</v>
      </c>
      <c r="BE21" s="309">
        <v>389.62029999999999</v>
      </c>
      <c r="BF21" s="309">
        <v>390.59820000000002</v>
      </c>
      <c r="BG21" s="309">
        <v>346.2176</v>
      </c>
      <c r="BH21" s="309">
        <v>314.65210000000002</v>
      </c>
      <c r="BI21" s="309">
        <v>298.81900000000002</v>
      </c>
      <c r="BJ21" s="309">
        <v>331.45440000000002</v>
      </c>
      <c r="BK21" s="309">
        <v>353.8116</v>
      </c>
      <c r="BL21" s="309">
        <v>313.1309</v>
      </c>
      <c r="BM21" s="309">
        <v>316.92919999999998</v>
      </c>
      <c r="BN21" s="309">
        <v>289.9547</v>
      </c>
      <c r="BO21" s="309">
        <v>309.8827</v>
      </c>
      <c r="BP21" s="309">
        <v>351.65890000000002</v>
      </c>
      <c r="BQ21" s="309">
        <v>388.84</v>
      </c>
      <c r="BR21" s="309">
        <v>390.5265</v>
      </c>
      <c r="BS21" s="309">
        <v>349.2851</v>
      </c>
      <c r="BT21" s="309">
        <v>317.89960000000002</v>
      </c>
      <c r="BU21" s="309">
        <v>302.01139999999998</v>
      </c>
      <c r="BV21" s="309">
        <v>335.14069999999998</v>
      </c>
    </row>
    <row r="22" spans="1:74" ht="11.15" customHeight="1" x14ac:dyDescent="0.25">
      <c r="A22" s="107"/>
      <c r="B22" s="108" t="s">
        <v>180</v>
      </c>
      <c r="C22" s="208"/>
      <c r="D22" s="208"/>
      <c r="E22" s="208"/>
      <c r="F22" s="208"/>
      <c r="G22" s="208"/>
      <c r="H22" s="208"/>
      <c r="I22" s="208"/>
      <c r="J22" s="208"/>
      <c r="K22" s="208"/>
      <c r="L22" s="208"/>
      <c r="M22" s="208"/>
      <c r="N22" s="208"/>
      <c r="O22" s="208"/>
      <c r="P22" s="208"/>
      <c r="Q22" s="208"/>
      <c r="R22" s="208"/>
      <c r="S22" s="208"/>
      <c r="T22" s="208"/>
      <c r="U22" s="208"/>
      <c r="V22" s="208"/>
      <c r="W22" s="208"/>
      <c r="X22" s="208"/>
      <c r="Y22" s="208"/>
      <c r="Z22" s="208"/>
      <c r="AA22" s="208"/>
      <c r="AB22" s="208"/>
      <c r="AC22" s="208"/>
      <c r="AD22" s="208"/>
      <c r="AE22" s="208"/>
      <c r="AF22" s="208"/>
      <c r="AG22" s="208"/>
      <c r="AH22" s="208"/>
      <c r="AI22" s="208"/>
      <c r="AJ22" s="208"/>
      <c r="AK22" s="208"/>
      <c r="AL22" s="208"/>
      <c r="AM22" s="208"/>
      <c r="AN22" s="208"/>
      <c r="AO22" s="208"/>
      <c r="AP22" s="208"/>
      <c r="AQ22" s="208"/>
      <c r="AR22" s="208"/>
      <c r="AS22" s="208"/>
      <c r="AT22" s="208"/>
      <c r="AU22" s="208"/>
      <c r="AV22" s="208"/>
      <c r="AW22" s="208"/>
      <c r="AX22" s="208"/>
      <c r="AY22" s="208"/>
      <c r="AZ22" s="208"/>
      <c r="BA22" s="208"/>
      <c r="BB22" s="208"/>
      <c r="BC22" s="208"/>
      <c r="BD22" s="324"/>
      <c r="BE22" s="324"/>
      <c r="BF22" s="324"/>
      <c r="BG22" s="324"/>
      <c r="BH22" s="324"/>
      <c r="BI22" s="324"/>
      <c r="BJ22" s="324"/>
      <c r="BK22" s="324"/>
      <c r="BL22" s="324"/>
      <c r="BM22" s="324"/>
      <c r="BN22" s="324"/>
      <c r="BO22" s="324"/>
      <c r="BP22" s="324"/>
      <c r="BQ22" s="324"/>
      <c r="BR22" s="324"/>
      <c r="BS22" s="324"/>
      <c r="BT22" s="324"/>
      <c r="BU22" s="324"/>
      <c r="BV22" s="324"/>
    </row>
    <row r="23" spans="1:74" ht="11.15" customHeight="1" x14ac:dyDescent="0.25">
      <c r="A23" s="107" t="s">
        <v>181</v>
      </c>
      <c r="B23" s="198" t="s">
        <v>182</v>
      </c>
      <c r="C23" s="266">
        <v>1112.2092026</v>
      </c>
      <c r="D23" s="266">
        <v>849.56650062999995</v>
      </c>
      <c r="E23" s="266">
        <v>800.77505136000002</v>
      </c>
      <c r="F23" s="266">
        <v>712.90797096999995</v>
      </c>
      <c r="G23" s="266">
        <v>775.60253367999996</v>
      </c>
      <c r="H23" s="266">
        <v>970.27169257000003</v>
      </c>
      <c r="I23" s="266">
        <v>1146.9283837</v>
      </c>
      <c r="J23" s="266">
        <v>1146.4088956999999</v>
      </c>
      <c r="K23" s="266">
        <v>962.77985808000005</v>
      </c>
      <c r="L23" s="266">
        <v>799.50778799</v>
      </c>
      <c r="M23" s="266">
        <v>775.16903573000002</v>
      </c>
      <c r="N23" s="266">
        <v>919.98915882999995</v>
      </c>
      <c r="O23" s="266">
        <v>985.71481497000002</v>
      </c>
      <c r="P23" s="266">
        <v>862.16882435000002</v>
      </c>
      <c r="Q23" s="266">
        <v>832.57474882999998</v>
      </c>
      <c r="R23" s="266">
        <v>668.27414755999996</v>
      </c>
      <c r="S23" s="266">
        <v>741.82148754000002</v>
      </c>
      <c r="T23" s="266">
        <v>888.10729015000004</v>
      </c>
      <c r="U23" s="266">
        <v>1136.7787476999999</v>
      </c>
      <c r="V23" s="266">
        <v>1109.6745424999999</v>
      </c>
      <c r="W23" s="266">
        <v>972.76968756999997</v>
      </c>
      <c r="X23" s="266">
        <v>798.50288254999998</v>
      </c>
      <c r="Y23" s="266">
        <v>757.50989282</v>
      </c>
      <c r="Z23" s="266">
        <v>895.21937460000004</v>
      </c>
      <c r="AA23" s="266">
        <v>910.45061120000003</v>
      </c>
      <c r="AB23" s="266">
        <v>820.31928930000004</v>
      </c>
      <c r="AC23" s="266">
        <v>762.75546149000002</v>
      </c>
      <c r="AD23" s="266">
        <v>715.23099123999998</v>
      </c>
      <c r="AE23" s="266">
        <v>773.18843986000002</v>
      </c>
      <c r="AF23" s="266">
        <v>962.36556142999996</v>
      </c>
      <c r="AG23" s="266">
        <v>1222.6053204</v>
      </c>
      <c r="AH23" s="266">
        <v>1162.8388981999999</v>
      </c>
      <c r="AI23" s="266">
        <v>935.19184877999999</v>
      </c>
      <c r="AJ23" s="266">
        <v>771.96657465999999</v>
      </c>
      <c r="AK23" s="266">
        <v>729.14455327999997</v>
      </c>
      <c r="AL23" s="266">
        <v>949.36244267999996</v>
      </c>
      <c r="AM23" s="266">
        <v>993.98902029999999</v>
      </c>
      <c r="AN23" s="266">
        <v>920.36103547000005</v>
      </c>
      <c r="AO23" s="266">
        <v>829.43735048999997</v>
      </c>
      <c r="AP23" s="266">
        <v>682.65734442999997</v>
      </c>
      <c r="AQ23" s="266">
        <v>735.726181</v>
      </c>
      <c r="AR23" s="266">
        <v>962.86482320000005</v>
      </c>
      <c r="AS23" s="266">
        <v>1125.8980892</v>
      </c>
      <c r="AT23" s="266">
        <v>1150.0085548</v>
      </c>
      <c r="AU23" s="266">
        <v>955.83553336</v>
      </c>
      <c r="AV23" s="266">
        <v>758.07006365999996</v>
      </c>
      <c r="AW23" s="266">
        <v>732.33261470000002</v>
      </c>
      <c r="AX23" s="266">
        <v>855.95464612000001</v>
      </c>
      <c r="AY23" s="266">
        <v>1010.1954153</v>
      </c>
      <c r="AZ23" s="266">
        <v>906.99059602</v>
      </c>
      <c r="BA23" s="266">
        <v>806.92164504000004</v>
      </c>
      <c r="BB23" s="266">
        <v>677.39215526999999</v>
      </c>
      <c r="BC23" s="266">
        <v>765.43314895000003</v>
      </c>
      <c r="BD23" s="309">
        <v>949.47460000000001</v>
      </c>
      <c r="BE23" s="309">
        <v>1109.47</v>
      </c>
      <c r="BF23" s="309">
        <v>1103.1949999999999</v>
      </c>
      <c r="BG23" s="309">
        <v>914.28399999999999</v>
      </c>
      <c r="BH23" s="309">
        <v>745.80309999999997</v>
      </c>
      <c r="BI23" s="309">
        <v>714.9212</v>
      </c>
      <c r="BJ23" s="309">
        <v>906.428</v>
      </c>
      <c r="BK23" s="309">
        <v>1022.31</v>
      </c>
      <c r="BL23" s="309">
        <v>877.91809999999998</v>
      </c>
      <c r="BM23" s="309">
        <v>804.32</v>
      </c>
      <c r="BN23" s="309">
        <v>662.22029999999995</v>
      </c>
      <c r="BO23" s="309">
        <v>726.58920000000001</v>
      </c>
      <c r="BP23" s="309">
        <v>919.33969999999999</v>
      </c>
      <c r="BQ23" s="309">
        <v>1085.203</v>
      </c>
      <c r="BR23" s="309">
        <v>1082.8679999999999</v>
      </c>
      <c r="BS23" s="309">
        <v>912.37239999999997</v>
      </c>
      <c r="BT23" s="309">
        <v>748.86680000000001</v>
      </c>
      <c r="BU23" s="309">
        <v>718.28309999999999</v>
      </c>
      <c r="BV23" s="309">
        <v>911.67139999999995</v>
      </c>
    </row>
    <row r="24" spans="1:74" ht="11.15" customHeight="1" x14ac:dyDescent="0.25">
      <c r="A24" s="107"/>
      <c r="B24" s="108"/>
      <c r="C24" s="229"/>
      <c r="D24" s="229"/>
      <c r="E24" s="229"/>
      <c r="F24" s="229"/>
      <c r="G24" s="229"/>
      <c r="H24" s="229"/>
      <c r="I24" s="229"/>
      <c r="J24" s="229"/>
      <c r="K24" s="229"/>
      <c r="L24" s="229"/>
      <c r="M24" s="229"/>
      <c r="N24" s="229"/>
      <c r="O24" s="229"/>
      <c r="P24" s="229"/>
      <c r="Q24" s="229"/>
      <c r="R24" s="229"/>
      <c r="S24" s="229"/>
      <c r="T24" s="229"/>
      <c r="U24" s="229"/>
      <c r="V24" s="229"/>
      <c r="W24" s="229"/>
      <c r="X24" s="229"/>
      <c r="Y24" s="229"/>
      <c r="Z24" s="229"/>
      <c r="AA24" s="229"/>
      <c r="AB24" s="229"/>
      <c r="AC24" s="229"/>
      <c r="AD24" s="229"/>
      <c r="AE24" s="229"/>
      <c r="AF24" s="229"/>
      <c r="AG24" s="229"/>
      <c r="AH24" s="229"/>
      <c r="AI24" s="229"/>
      <c r="AJ24" s="229"/>
      <c r="AK24" s="229"/>
      <c r="AL24" s="229"/>
      <c r="AM24" s="229"/>
      <c r="AN24" s="229"/>
      <c r="AO24" s="229"/>
      <c r="AP24" s="229"/>
      <c r="AQ24" s="229"/>
      <c r="AR24" s="229"/>
      <c r="AS24" s="229"/>
      <c r="AT24" s="229"/>
      <c r="AU24" s="229"/>
      <c r="AV24" s="229"/>
      <c r="AW24" s="229"/>
      <c r="AX24" s="229"/>
      <c r="AY24" s="229"/>
      <c r="AZ24" s="229"/>
      <c r="BA24" s="229"/>
      <c r="BB24" s="229"/>
      <c r="BC24" s="229"/>
      <c r="BD24" s="343"/>
      <c r="BE24" s="343"/>
      <c r="BF24" s="343"/>
      <c r="BG24" s="343"/>
      <c r="BH24" s="343"/>
      <c r="BI24" s="343"/>
      <c r="BJ24" s="343"/>
      <c r="BK24" s="343"/>
      <c r="BL24" s="343"/>
      <c r="BM24" s="343"/>
      <c r="BN24" s="343"/>
      <c r="BO24" s="343"/>
      <c r="BP24" s="343"/>
      <c r="BQ24" s="343"/>
      <c r="BR24" s="343"/>
      <c r="BS24" s="343"/>
      <c r="BT24" s="343"/>
      <c r="BU24" s="343"/>
      <c r="BV24" s="343"/>
    </row>
    <row r="25" spans="1:74" ht="11.15" customHeight="1" x14ac:dyDescent="0.25">
      <c r="A25" s="107"/>
      <c r="B25" s="109" t="s">
        <v>89</v>
      </c>
      <c r="C25" s="229"/>
      <c r="D25" s="229"/>
      <c r="E25" s="229"/>
      <c r="F25" s="229"/>
      <c r="G25" s="229"/>
      <c r="H25" s="229"/>
      <c r="I25" s="229"/>
      <c r="J25" s="229"/>
      <c r="K25" s="229"/>
      <c r="L25" s="229"/>
      <c r="M25" s="229"/>
      <c r="N25" s="229"/>
      <c r="O25" s="229"/>
      <c r="P25" s="229"/>
      <c r="Q25" s="229"/>
      <c r="R25" s="229"/>
      <c r="S25" s="229"/>
      <c r="T25" s="229"/>
      <c r="U25" s="229"/>
      <c r="V25" s="229"/>
      <c r="W25" s="229"/>
      <c r="X25" s="229"/>
      <c r="Y25" s="229"/>
      <c r="Z25" s="229"/>
      <c r="AA25" s="229"/>
      <c r="AB25" s="229"/>
      <c r="AC25" s="229"/>
      <c r="AD25" s="229"/>
      <c r="AE25" s="229"/>
      <c r="AF25" s="229"/>
      <c r="AG25" s="229"/>
      <c r="AH25" s="229"/>
      <c r="AI25" s="229"/>
      <c r="AJ25" s="229"/>
      <c r="AK25" s="229"/>
      <c r="AL25" s="229"/>
      <c r="AM25" s="229"/>
      <c r="AN25" s="229"/>
      <c r="AO25" s="229"/>
      <c r="AP25" s="229"/>
      <c r="AQ25" s="229"/>
      <c r="AR25" s="229"/>
      <c r="AS25" s="229"/>
      <c r="AT25" s="229"/>
      <c r="AU25" s="229"/>
      <c r="AV25" s="229"/>
      <c r="AW25" s="229"/>
      <c r="AX25" s="229"/>
      <c r="AY25" s="229"/>
      <c r="AZ25" s="229"/>
      <c r="BA25" s="229"/>
      <c r="BB25" s="229"/>
      <c r="BC25" s="229"/>
      <c r="BD25" s="343"/>
      <c r="BE25" s="343"/>
      <c r="BF25" s="343"/>
      <c r="BG25" s="343"/>
      <c r="BH25" s="343"/>
      <c r="BI25" s="343"/>
      <c r="BJ25" s="343"/>
      <c r="BK25" s="343"/>
      <c r="BL25" s="343"/>
      <c r="BM25" s="343"/>
      <c r="BN25" s="343"/>
      <c r="BO25" s="343"/>
      <c r="BP25" s="343"/>
      <c r="BQ25" s="343"/>
      <c r="BR25" s="343"/>
      <c r="BS25" s="343"/>
      <c r="BT25" s="343"/>
      <c r="BU25" s="343"/>
      <c r="BV25" s="343"/>
    </row>
    <row r="26" spans="1:74" ht="11.15" customHeight="1" x14ac:dyDescent="0.25">
      <c r="A26" s="107" t="s">
        <v>60</v>
      </c>
      <c r="B26" s="198" t="s">
        <v>78</v>
      </c>
      <c r="C26" s="250">
        <v>123.234514</v>
      </c>
      <c r="D26" s="250">
        <v>120.52585999999999</v>
      </c>
      <c r="E26" s="250">
        <v>126.007914</v>
      </c>
      <c r="F26" s="250">
        <v>128.57078799999999</v>
      </c>
      <c r="G26" s="250">
        <v>127.982</v>
      </c>
      <c r="H26" s="250">
        <v>121.04136200000001</v>
      </c>
      <c r="I26" s="250">
        <v>110.348409</v>
      </c>
      <c r="J26" s="250">
        <v>103.744169</v>
      </c>
      <c r="K26" s="250">
        <v>100.383973</v>
      </c>
      <c r="L26" s="250">
        <v>104.855065</v>
      </c>
      <c r="M26" s="250">
        <v>104.075187</v>
      </c>
      <c r="N26" s="250">
        <v>102.79285400000001</v>
      </c>
      <c r="O26" s="250">
        <v>99.144744000000003</v>
      </c>
      <c r="P26" s="250">
        <v>98.637321</v>
      </c>
      <c r="Q26" s="250">
        <v>96.932056000000003</v>
      </c>
      <c r="R26" s="250">
        <v>108.07230199999999</v>
      </c>
      <c r="S26" s="250">
        <v>115.700254</v>
      </c>
      <c r="T26" s="250">
        <v>116.860902</v>
      </c>
      <c r="U26" s="250">
        <v>110.661384</v>
      </c>
      <c r="V26" s="250">
        <v>110.268097</v>
      </c>
      <c r="W26" s="250">
        <v>110.614957</v>
      </c>
      <c r="X26" s="250">
        <v>118.56643200000001</v>
      </c>
      <c r="Y26" s="250">
        <v>122.357287</v>
      </c>
      <c r="Z26" s="250">
        <v>128.17629199999999</v>
      </c>
      <c r="AA26" s="250">
        <v>134.38400999999999</v>
      </c>
      <c r="AB26" s="250">
        <v>139.36110099999999</v>
      </c>
      <c r="AC26" s="250">
        <v>145.28303700000001</v>
      </c>
      <c r="AD26" s="250">
        <v>151.80708300000001</v>
      </c>
      <c r="AE26" s="250">
        <v>154.13032899999999</v>
      </c>
      <c r="AF26" s="250">
        <v>150.52528699999999</v>
      </c>
      <c r="AG26" s="250">
        <v>137.96951999999999</v>
      </c>
      <c r="AH26" s="250">
        <v>129.44430399999999</v>
      </c>
      <c r="AI26" s="250">
        <v>129.17302699999999</v>
      </c>
      <c r="AJ26" s="250">
        <v>133.54653999999999</v>
      </c>
      <c r="AK26" s="250">
        <v>136.30420899999999</v>
      </c>
      <c r="AL26" s="250">
        <v>133.32667799999999</v>
      </c>
      <c r="AM26" s="250">
        <v>125.539145</v>
      </c>
      <c r="AN26" s="250">
        <v>109.510749</v>
      </c>
      <c r="AO26" s="250">
        <v>111.494259</v>
      </c>
      <c r="AP26" s="250">
        <v>117.337118</v>
      </c>
      <c r="AQ26" s="250">
        <v>119.790902</v>
      </c>
      <c r="AR26" s="250">
        <v>110.85074899999999</v>
      </c>
      <c r="AS26" s="250">
        <v>97.319754000000003</v>
      </c>
      <c r="AT26" s="250">
        <v>84.425354999999996</v>
      </c>
      <c r="AU26" s="250">
        <v>80.412779</v>
      </c>
      <c r="AV26" s="250">
        <v>84.821433999999996</v>
      </c>
      <c r="AW26" s="250">
        <v>92.302060999999995</v>
      </c>
      <c r="AX26" s="250">
        <v>94.653745999999998</v>
      </c>
      <c r="AY26" s="250">
        <v>87.349653000000004</v>
      </c>
      <c r="AZ26" s="250">
        <v>83.954234</v>
      </c>
      <c r="BA26" s="250">
        <v>86.190528</v>
      </c>
      <c r="BB26" s="250">
        <v>93.844239999999999</v>
      </c>
      <c r="BC26" s="250">
        <v>98.12133</v>
      </c>
      <c r="BD26" s="316">
        <v>95.450819999999993</v>
      </c>
      <c r="BE26" s="316">
        <v>84.025109999999998</v>
      </c>
      <c r="BF26" s="316">
        <v>78.314880000000002</v>
      </c>
      <c r="BG26" s="316">
        <v>78.04128</v>
      </c>
      <c r="BH26" s="316">
        <v>85.313950000000006</v>
      </c>
      <c r="BI26" s="316">
        <v>89.218509999999995</v>
      </c>
      <c r="BJ26" s="316">
        <v>86.707210000000003</v>
      </c>
      <c r="BK26" s="316">
        <v>83.248369999999994</v>
      </c>
      <c r="BL26" s="316">
        <v>82.788669999999996</v>
      </c>
      <c r="BM26" s="316">
        <v>91.731570000000005</v>
      </c>
      <c r="BN26" s="316">
        <v>100.67489999999999</v>
      </c>
      <c r="BO26" s="316">
        <v>105.80370000000001</v>
      </c>
      <c r="BP26" s="316">
        <v>101.36790000000001</v>
      </c>
      <c r="BQ26" s="316">
        <v>92.685050000000004</v>
      </c>
      <c r="BR26" s="316">
        <v>89.526340000000005</v>
      </c>
      <c r="BS26" s="316">
        <v>90.850539999999995</v>
      </c>
      <c r="BT26" s="316">
        <v>98.827590000000001</v>
      </c>
      <c r="BU26" s="316">
        <v>103.9948</v>
      </c>
      <c r="BV26" s="316">
        <v>103.5273</v>
      </c>
    </row>
    <row r="27" spans="1:74" ht="11.15" customHeight="1" x14ac:dyDescent="0.25">
      <c r="A27" s="107" t="s">
        <v>74</v>
      </c>
      <c r="B27" s="198" t="s">
        <v>76</v>
      </c>
      <c r="C27" s="250">
        <v>9.7631739999999994</v>
      </c>
      <c r="D27" s="250">
        <v>10.320309999999999</v>
      </c>
      <c r="E27" s="250">
        <v>10.285992</v>
      </c>
      <c r="F27" s="250">
        <v>10.193705</v>
      </c>
      <c r="G27" s="250">
        <v>10.127477000000001</v>
      </c>
      <c r="H27" s="250">
        <v>10.146236</v>
      </c>
      <c r="I27" s="250">
        <v>9.5829280000000008</v>
      </c>
      <c r="J27" s="250">
        <v>8.9233879999999992</v>
      </c>
      <c r="K27" s="250">
        <v>8.6707649999999994</v>
      </c>
      <c r="L27" s="250">
        <v>8.6648540000000001</v>
      </c>
      <c r="M27" s="250">
        <v>8.4994289999999992</v>
      </c>
      <c r="N27" s="250">
        <v>8.7846790000000006</v>
      </c>
      <c r="O27" s="250">
        <v>8.6717060000000004</v>
      </c>
      <c r="P27" s="250">
        <v>9.0112109999999994</v>
      </c>
      <c r="Q27" s="250">
        <v>9.0344549999999995</v>
      </c>
      <c r="R27" s="250">
        <v>9.0071239999999992</v>
      </c>
      <c r="S27" s="250">
        <v>8.9944790000000001</v>
      </c>
      <c r="T27" s="250">
        <v>8.8536459999999995</v>
      </c>
      <c r="U27" s="250">
        <v>8.5698249999999998</v>
      </c>
      <c r="V27" s="250">
        <v>8.0897170000000003</v>
      </c>
      <c r="W27" s="250">
        <v>8.2810629999999996</v>
      </c>
      <c r="X27" s="250">
        <v>8.1558069999999994</v>
      </c>
      <c r="Y27" s="250">
        <v>8.5627510000000004</v>
      </c>
      <c r="Z27" s="250">
        <v>8.5492570000000008</v>
      </c>
      <c r="AA27" s="250">
        <v>8.0733429999999995</v>
      </c>
      <c r="AB27" s="250">
        <v>8.1198580000000007</v>
      </c>
      <c r="AC27" s="250">
        <v>8.2799449999999997</v>
      </c>
      <c r="AD27" s="250">
        <v>8.4727750000000004</v>
      </c>
      <c r="AE27" s="250">
        <v>8.4206830000000004</v>
      </c>
      <c r="AF27" s="250">
        <v>8.5404900000000001</v>
      </c>
      <c r="AG27" s="250">
        <v>8.5779879999999995</v>
      </c>
      <c r="AH27" s="250">
        <v>7.7747099999999998</v>
      </c>
      <c r="AI27" s="250">
        <v>8.2185079999999999</v>
      </c>
      <c r="AJ27" s="250">
        <v>8.2642670000000003</v>
      </c>
      <c r="AK27" s="250">
        <v>8.1484740000000002</v>
      </c>
      <c r="AL27" s="250">
        <v>8.2693150000000006</v>
      </c>
      <c r="AM27" s="250">
        <v>8.1896620000000002</v>
      </c>
      <c r="AN27" s="250">
        <v>8.0360700000000005</v>
      </c>
      <c r="AO27" s="250">
        <v>7.9759229999999999</v>
      </c>
      <c r="AP27" s="250">
        <v>7.791366</v>
      </c>
      <c r="AQ27" s="250">
        <v>7.6205920000000003</v>
      </c>
      <c r="AR27" s="250">
        <v>7.4323959999999998</v>
      </c>
      <c r="AS27" s="250">
        <v>6.9989169999999996</v>
      </c>
      <c r="AT27" s="250">
        <v>6.58758</v>
      </c>
      <c r="AU27" s="250">
        <v>6.8856570000000001</v>
      </c>
      <c r="AV27" s="250">
        <v>6.9323620000000004</v>
      </c>
      <c r="AW27" s="250">
        <v>6.9799300000000004</v>
      </c>
      <c r="AX27" s="250">
        <v>7.0172400000000001</v>
      </c>
      <c r="AY27" s="250">
        <v>5.934723</v>
      </c>
      <c r="AZ27" s="250">
        <v>5.9517090000000001</v>
      </c>
      <c r="BA27" s="250">
        <v>5.6566409999999996</v>
      </c>
      <c r="BB27" s="250">
        <v>5.5169930000000003</v>
      </c>
      <c r="BC27" s="250">
        <v>5.7738209999999999</v>
      </c>
      <c r="BD27" s="316">
        <v>6.0056510000000003</v>
      </c>
      <c r="BE27" s="316">
        <v>5.8124339999999997</v>
      </c>
      <c r="BF27" s="316">
        <v>5.9831219999999998</v>
      </c>
      <c r="BG27" s="316">
        <v>6.3271750000000004</v>
      </c>
      <c r="BH27" s="316">
        <v>6.6625490000000003</v>
      </c>
      <c r="BI27" s="316">
        <v>6.8954240000000002</v>
      </c>
      <c r="BJ27" s="316">
        <v>6.853993</v>
      </c>
      <c r="BK27" s="316">
        <v>5.4914069999999997</v>
      </c>
      <c r="BL27" s="316">
        <v>5.5607749999999996</v>
      </c>
      <c r="BM27" s="316">
        <v>4.7932730000000001</v>
      </c>
      <c r="BN27" s="316">
        <v>4.5796710000000003</v>
      </c>
      <c r="BO27" s="316">
        <v>5.0748670000000002</v>
      </c>
      <c r="BP27" s="316">
        <v>4.6261380000000001</v>
      </c>
      <c r="BQ27" s="316">
        <v>3.5577100000000002</v>
      </c>
      <c r="BR27" s="316">
        <v>2.8424680000000002</v>
      </c>
      <c r="BS27" s="316">
        <v>2.7199610000000001</v>
      </c>
      <c r="BT27" s="316">
        <v>3.334886</v>
      </c>
      <c r="BU27" s="316">
        <v>3.8227790000000001</v>
      </c>
      <c r="BV27" s="316">
        <v>3.3950900000000002</v>
      </c>
    </row>
    <row r="28" spans="1:74" ht="11.15" customHeight="1" x14ac:dyDescent="0.25">
      <c r="A28" s="107" t="s">
        <v>75</v>
      </c>
      <c r="B28" s="198" t="s">
        <v>77</v>
      </c>
      <c r="C28" s="250">
        <v>15.488706000000001</v>
      </c>
      <c r="D28" s="250">
        <v>15.843723000000001</v>
      </c>
      <c r="E28" s="250">
        <v>15.809364</v>
      </c>
      <c r="F28" s="250">
        <v>15.742279</v>
      </c>
      <c r="G28" s="250">
        <v>15.91067</v>
      </c>
      <c r="H28" s="250">
        <v>15.663663</v>
      </c>
      <c r="I28" s="250">
        <v>15.649735</v>
      </c>
      <c r="J28" s="250">
        <v>15.209607</v>
      </c>
      <c r="K28" s="250">
        <v>15.238472</v>
      </c>
      <c r="L28" s="250">
        <v>15.296760000000001</v>
      </c>
      <c r="M28" s="250">
        <v>15.58127</v>
      </c>
      <c r="N28" s="250">
        <v>16.436447999999999</v>
      </c>
      <c r="O28" s="250">
        <v>16.429957000000002</v>
      </c>
      <c r="P28" s="250">
        <v>16.46237</v>
      </c>
      <c r="Q28" s="250">
        <v>16.488607999999999</v>
      </c>
      <c r="R28" s="250">
        <v>16.634796999999999</v>
      </c>
      <c r="S28" s="250">
        <v>16.715724999999999</v>
      </c>
      <c r="T28" s="250">
        <v>16.631892000000001</v>
      </c>
      <c r="U28" s="250">
        <v>16.554431000000001</v>
      </c>
      <c r="V28" s="250">
        <v>16.412741</v>
      </c>
      <c r="W28" s="250">
        <v>16.459759999999999</v>
      </c>
      <c r="X28" s="250">
        <v>16.557123000000001</v>
      </c>
      <c r="Y28" s="250">
        <v>16.434498999999999</v>
      </c>
      <c r="Z28" s="250">
        <v>16.732620000000001</v>
      </c>
      <c r="AA28" s="250">
        <v>16.443411999999999</v>
      </c>
      <c r="AB28" s="250">
        <v>16.346366</v>
      </c>
      <c r="AC28" s="250">
        <v>16.682606</v>
      </c>
      <c r="AD28" s="250">
        <v>16.600508000000001</v>
      </c>
      <c r="AE28" s="250">
        <v>16.859715999999999</v>
      </c>
      <c r="AF28" s="250">
        <v>16.881762999999999</v>
      </c>
      <c r="AG28" s="250">
        <v>17.611426000000002</v>
      </c>
      <c r="AH28" s="250">
        <v>17.384457000000001</v>
      </c>
      <c r="AI28" s="250">
        <v>17.475016</v>
      </c>
      <c r="AJ28" s="250">
        <v>17.508565000000001</v>
      </c>
      <c r="AK28" s="250">
        <v>17.383989</v>
      </c>
      <c r="AL28" s="250">
        <v>17.116184000000001</v>
      </c>
      <c r="AM28" s="250">
        <v>16.903182999999999</v>
      </c>
      <c r="AN28" s="250">
        <v>16.109959</v>
      </c>
      <c r="AO28" s="250">
        <v>15.996912</v>
      </c>
      <c r="AP28" s="250">
        <v>15.728573000000001</v>
      </c>
      <c r="AQ28" s="250">
        <v>15.62125</v>
      </c>
      <c r="AR28" s="250">
        <v>15.490202</v>
      </c>
      <c r="AS28" s="250">
        <v>15.398396999999999</v>
      </c>
      <c r="AT28" s="250">
        <v>15.299417999999999</v>
      </c>
      <c r="AU28" s="250">
        <v>15.348063</v>
      </c>
      <c r="AV28" s="250">
        <v>15.438203</v>
      </c>
      <c r="AW28" s="250">
        <v>15.718854</v>
      </c>
      <c r="AX28" s="250">
        <v>15.955558</v>
      </c>
      <c r="AY28" s="250">
        <v>15.109641999999999</v>
      </c>
      <c r="AZ28" s="250">
        <v>15.293022000000001</v>
      </c>
      <c r="BA28" s="250">
        <v>15.519295</v>
      </c>
      <c r="BB28" s="250">
        <v>15.338609999999999</v>
      </c>
      <c r="BC28" s="250">
        <v>15.24765</v>
      </c>
      <c r="BD28" s="316">
        <v>15.30566</v>
      </c>
      <c r="BE28" s="316">
        <v>15.236280000000001</v>
      </c>
      <c r="BF28" s="316">
        <v>15.21917</v>
      </c>
      <c r="BG28" s="316">
        <v>15.23765</v>
      </c>
      <c r="BH28" s="316">
        <v>15.321120000000001</v>
      </c>
      <c r="BI28" s="316">
        <v>15.50212</v>
      </c>
      <c r="BJ28" s="316">
        <v>15.53439</v>
      </c>
      <c r="BK28" s="316">
        <v>15.58901</v>
      </c>
      <c r="BL28" s="316">
        <v>15.511139999999999</v>
      </c>
      <c r="BM28" s="316">
        <v>15.377190000000001</v>
      </c>
      <c r="BN28" s="316">
        <v>15.222810000000001</v>
      </c>
      <c r="BO28" s="316">
        <v>15.13194</v>
      </c>
      <c r="BP28" s="316">
        <v>15.188370000000001</v>
      </c>
      <c r="BQ28" s="316">
        <v>15.117319999999999</v>
      </c>
      <c r="BR28" s="316">
        <v>15.09526</v>
      </c>
      <c r="BS28" s="316">
        <v>15.10675</v>
      </c>
      <c r="BT28" s="316">
        <v>15.176780000000001</v>
      </c>
      <c r="BU28" s="316">
        <v>15.33906</v>
      </c>
      <c r="BV28" s="316">
        <v>15.35468</v>
      </c>
    </row>
    <row r="29" spans="1:74" ht="11.15" customHeight="1" x14ac:dyDescent="0.25">
      <c r="A29" s="107"/>
      <c r="B29" s="108"/>
      <c r="C29" s="229"/>
      <c r="D29" s="229"/>
      <c r="E29" s="229"/>
      <c r="F29" s="229"/>
      <c r="G29" s="229"/>
      <c r="H29" s="229"/>
      <c r="I29" s="229"/>
      <c r="J29" s="229"/>
      <c r="K29" s="229"/>
      <c r="L29" s="229"/>
      <c r="M29" s="229"/>
      <c r="N29" s="229"/>
      <c r="O29" s="229"/>
      <c r="P29" s="229"/>
      <c r="Q29" s="229"/>
      <c r="R29" s="229"/>
      <c r="S29" s="229"/>
      <c r="T29" s="229"/>
      <c r="U29" s="229"/>
      <c r="V29" s="229"/>
      <c r="W29" s="229"/>
      <c r="X29" s="229"/>
      <c r="Y29" s="229"/>
      <c r="Z29" s="229"/>
      <c r="AA29" s="229"/>
      <c r="AB29" s="229"/>
      <c r="AC29" s="229"/>
      <c r="AD29" s="229"/>
      <c r="AE29" s="229"/>
      <c r="AF29" s="229"/>
      <c r="AG29" s="229"/>
      <c r="AH29" s="229"/>
      <c r="AI29" s="229"/>
      <c r="AJ29" s="229"/>
      <c r="AK29" s="229"/>
      <c r="AL29" s="229"/>
      <c r="AM29" s="229"/>
      <c r="AN29" s="229"/>
      <c r="AO29" s="229"/>
      <c r="AP29" s="229"/>
      <c r="AQ29" s="229"/>
      <c r="AR29" s="229"/>
      <c r="AS29" s="229"/>
      <c r="AT29" s="229"/>
      <c r="AU29" s="229"/>
      <c r="AV29" s="229"/>
      <c r="AW29" s="229"/>
      <c r="AX29" s="229"/>
      <c r="AY29" s="229"/>
      <c r="AZ29" s="229"/>
      <c r="BA29" s="229"/>
      <c r="BB29" s="229"/>
      <c r="BC29" s="229"/>
      <c r="BD29" s="343"/>
      <c r="BE29" s="343"/>
      <c r="BF29" s="343"/>
      <c r="BG29" s="343"/>
      <c r="BH29" s="343"/>
      <c r="BI29" s="343"/>
      <c r="BJ29" s="343"/>
      <c r="BK29" s="343"/>
      <c r="BL29" s="343"/>
      <c r="BM29" s="343"/>
      <c r="BN29" s="343"/>
      <c r="BO29" s="343"/>
      <c r="BP29" s="343"/>
      <c r="BQ29" s="343"/>
      <c r="BR29" s="343"/>
      <c r="BS29" s="343"/>
      <c r="BT29" s="343"/>
      <c r="BU29" s="343"/>
      <c r="BV29" s="343"/>
    </row>
    <row r="30" spans="1:74" ht="11.15" customHeight="1" x14ac:dyDescent="0.25">
      <c r="A30" s="107"/>
      <c r="B30" s="55" t="s">
        <v>128</v>
      </c>
      <c r="C30" s="229"/>
      <c r="D30" s="229"/>
      <c r="E30" s="229"/>
      <c r="F30" s="229"/>
      <c r="G30" s="229"/>
      <c r="H30" s="229"/>
      <c r="I30" s="229"/>
      <c r="J30" s="229"/>
      <c r="K30" s="229"/>
      <c r="L30" s="229"/>
      <c r="M30" s="229"/>
      <c r="N30" s="229"/>
      <c r="O30" s="229"/>
      <c r="P30" s="229"/>
      <c r="Q30" s="229"/>
      <c r="R30" s="229"/>
      <c r="S30" s="229"/>
      <c r="T30" s="229"/>
      <c r="U30" s="229"/>
      <c r="V30" s="229"/>
      <c r="W30" s="229"/>
      <c r="X30" s="229"/>
      <c r="Y30" s="229"/>
      <c r="Z30" s="229"/>
      <c r="AA30" s="229"/>
      <c r="AB30" s="229"/>
      <c r="AC30" s="229"/>
      <c r="AD30" s="229"/>
      <c r="AE30" s="229"/>
      <c r="AF30" s="229"/>
      <c r="AG30" s="229"/>
      <c r="AH30" s="229"/>
      <c r="AI30" s="229"/>
      <c r="AJ30" s="229"/>
      <c r="AK30" s="229"/>
      <c r="AL30" s="229"/>
      <c r="AM30" s="229"/>
      <c r="AN30" s="229"/>
      <c r="AO30" s="229"/>
      <c r="AP30" s="229"/>
      <c r="AQ30" s="229"/>
      <c r="AR30" s="229"/>
      <c r="AS30" s="229"/>
      <c r="AT30" s="229"/>
      <c r="AU30" s="229"/>
      <c r="AV30" s="229"/>
      <c r="AW30" s="229"/>
      <c r="AX30" s="229"/>
      <c r="AY30" s="229"/>
      <c r="AZ30" s="229"/>
      <c r="BA30" s="229"/>
      <c r="BB30" s="229"/>
      <c r="BC30" s="229"/>
      <c r="BD30" s="343"/>
      <c r="BE30" s="343"/>
      <c r="BF30" s="343"/>
      <c r="BG30" s="343"/>
      <c r="BH30" s="343"/>
      <c r="BI30" s="343"/>
      <c r="BJ30" s="343"/>
      <c r="BK30" s="343"/>
      <c r="BL30" s="343"/>
      <c r="BM30" s="343"/>
      <c r="BN30" s="343"/>
      <c r="BO30" s="343"/>
      <c r="BP30" s="343"/>
      <c r="BQ30" s="343"/>
      <c r="BR30" s="343"/>
      <c r="BS30" s="343"/>
      <c r="BT30" s="343"/>
      <c r="BU30" s="343"/>
      <c r="BV30" s="343"/>
    </row>
    <row r="31" spans="1:74" ht="11.15" customHeight="1" x14ac:dyDescent="0.25">
      <c r="A31" s="107"/>
      <c r="B31" s="55" t="s">
        <v>33</v>
      </c>
      <c r="C31" s="229"/>
      <c r="D31" s="229"/>
      <c r="E31" s="229"/>
      <c r="F31" s="229"/>
      <c r="G31" s="229"/>
      <c r="H31" s="229"/>
      <c r="I31" s="229"/>
      <c r="J31" s="229"/>
      <c r="K31" s="229"/>
      <c r="L31" s="229"/>
      <c r="M31" s="229"/>
      <c r="N31" s="229"/>
      <c r="O31" s="229"/>
      <c r="P31" s="229"/>
      <c r="Q31" s="229"/>
      <c r="R31" s="229"/>
      <c r="S31" s="229"/>
      <c r="T31" s="229"/>
      <c r="U31" s="229"/>
      <c r="V31" s="229"/>
      <c r="W31" s="229"/>
      <c r="X31" s="229"/>
      <c r="Y31" s="229"/>
      <c r="Z31" s="229"/>
      <c r="AA31" s="229"/>
      <c r="AB31" s="229"/>
      <c r="AC31" s="229"/>
      <c r="AD31" s="229"/>
      <c r="AE31" s="229"/>
      <c r="AF31" s="229"/>
      <c r="AG31" s="229"/>
      <c r="AH31" s="229"/>
      <c r="AI31" s="229"/>
      <c r="AJ31" s="229"/>
      <c r="AK31" s="229"/>
      <c r="AL31" s="229"/>
      <c r="AM31" s="229"/>
      <c r="AN31" s="229"/>
      <c r="AO31" s="229"/>
      <c r="AP31" s="229"/>
      <c r="AQ31" s="229"/>
      <c r="AR31" s="229"/>
      <c r="AS31" s="229"/>
      <c r="AT31" s="229"/>
      <c r="AU31" s="229"/>
      <c r="AV31" s="229"/>
      <c r="AW31" s="229"/>
      <c r="AX31" s="229"/>
      <c r="AY31" s="229"/>
      <c r="AZ31" s="229"/>
      <c r="BA31" s="229"/>
      <c r="BB31" s="229"/>
      <c r="BC31" s="229"/>
      <c r="BD31" s="343"/>
      <c r="BE31" s="343"/>
      <c r="BF31" s="343"/>
      <c r="BG31" s="343"/>
      <c r="BH31" s="343"/>
      <c r="BI31" s="343"/>
      <c r="BJ31" s="343"/>
      <c r="BK31" s="343"/>
      <c r="BL31" s="343"/>
      <c r="BM31" s="343"/>
      <c r="BN31" s="343"/>
      <c r="BO31" s="343"/>
      <c r="BP31" s="343"/>
      <c r="BQ31" s="343"/>
      <c r="BR31" s="343"/>
      <c r="BS31" s="343"/>
      <c r="BT31" s="343"/>
      <c r="BU31" s="343"/>
      <c r="BV31" s="343"/>
    </row>
    <row r="32" spans="1:74" ht="11.15" customHeight="1" x14ac:dyDescent="0.25">
      <c r="A32" s="52" t="s">
        <v>523</v>
      </c>
      <c r="B32" s="198" t="s">
        <v>389</v>
      </c>
      <c r="C32" s="208">
        <v>2.06</v>
      </c>
      <c r="D32" s="208">
        <v>2.0699999999999998</v>
      </c>
      <c r="E32" s="208">
        <v>2.04</v>
      </c>
      <c r="F32" s="208">
        <v>2.0699999999999998</v>
      </c>
      <c r="G32" s="208">
        <v>2.04</v>
      </c>
      <c r="H32" s="208">
        <v>2.04</v>
      </c>
      <c r="I32" s="208">
        <v>2.0499999999999998</v>
      </c>
      <c r="J32" s="208">
        <v>2.06</v>
      </c>
      <c r="K32" s="208">
        <v>2.0499999999999998</v>
      </c>
      <c r="L32" s="208">
        <v>2.04</v>
      </c>
      <c r="M32" s="208">
        <v>2.06</v>
      </c>
      <c r="N32" s="208">
        <v>2.11</v>
      </c>
      <c r="O32" s="208">
        <v>2.1</v>
      </c>
      <c r="P32" s="208">
        <v>2.0699999999999998</v>
      </c>
      <c r="Q32" s="208">
        <v>2.08</v>
      </c>
      <c r="R32" s="208">
        <v>2.0699999999999998</v>
      </c>
      <c r="S32" s="208">
        <v>2.0499999999999998</v>
      </c>
      <c r="T32" s="208">
        <v>2.0299999999999998</v>
      </c>
      <c r="U32" s="208">
        <v>2.02</v>
      </c>
      <c r="V32" s="208">
        <v>2</v>
      </c>
      <c r="W32" s="208">
        <v>1.96</v>
      </c>
      <c r="X32" s="208">
        <v>1.96</v>
      </c>
      <c r="Y32" s="208">
        <v>1.96</v>
      </c>
      <c r="Z32" s="208">
        <v>1.91</v>
      </c>
      <c r="AA32" s="208">
        <v>1.94</v>
      </c>
      <c r="AB32" s="208">
        <v>1.9</v>
      </c>
      <c r="AC32" s="208">
        <v>1.93</v>
      </c>
      <c r="AD32" s="208">
        <v>1.92</v>
      </c>
      <c r="AE32" s="208">
        <v>1.89</v>
      </c>
      <c r="AF32" s="208">
        <v>1.9</v>
      </c>
      <c r="AG32" s="208">
        <v>1.91</v>
      </c>
      <c r="AH32" s="208">
        <v>1.94</v>
      </c>
      <c r="AI32" s="208">
        <v>1.94</v>
      </c>
      <c r="AJ32" s="208">
        <v>1.91</v>
      </c>
      <c r="AK32" s="208">
        <v>1.91</v>
      </c>
      <c r="AL32" s="208">
        <v>1.92</v>
      </c>
      <c r="AM32" s="208">
        <v>1.91</v>
      </c>
      <c r="AN32" s="208">
        <v>1.93</v>
      </c>
      <c r="AO32" s="208">
        <v>1.9</v>
      </c>
      <c r="AP32" s="208">
        <v>1.9</v>
      </c>
      <c r="AQ32" s="208">
        <v>1.9</v>
      </c>
      <c r="AR32" s="208">
        <v>1.96</v>
      </c>
      <c r="AS32" s="208">
        <v>2.0099999999999998</v>
      </c>
      <c r="AT32" s="208">
        <v>2.06</v>
      </c>
      <c r="AU32" s="208">
        <v>2.0099999999999998</v>
      </c>
      <c r="AV32" s="208">
        <v>2.0299999999999998</v>
      </c>
      <c r="AW32" s="208">
        <v>2.04</v>
      </c>
      <c r="AX32" s="208">
        <v>2.08</v>
      </c>
      <c r="AY32" s="208">
        <v>2.21</v>
      </c>
      <c r="AZ32" s="208">
        <v>2.1797391165</v>
      </c>
      <c r="BA32" s="208">
        <v>2.1577266969000002</v>
      </c>
      <c r="BB32" s="208">
        <v>2.1574550000000001</v>
      </c>
      <c r="BC32" s="208">
        <v>2.1362999999999999</v>
      </c>
      <c r="BD32" s="324">
        <v>2.1294080000000002</v>
      </c>
      <c r="BE32" s="324">
        <v>1.9938819999999999</v>
      </c>
      <c r="BF32" s="324">
        <v>1.9909269999999999</v>
      </c>
      <c r="BG32" s="324">
        <v>2.02197</v>
      </c>
      <c r="BH32" s="324">
        <v>1.9675910000000001</v>
      </c>
      <c r="BI32" s="324">
        <v>1.9887729999999999</v>
      </c>
      <c r="BJ32" s="324">
        <v>1.9923409999999999</v>
      </c>
      <c r="BK32" s="324">
        <v>2.049706</v>
      </c>
      <c r="BL32" s="324">
        <v>2.0410870000000001</v>
      </c>
      <c r="BM32" s="324">
        <v>2.062033</v>
      </c>
      <c r="BN32" s="324">
        <v>2.0837300000000001</v>
      </c>
      <c r="BO32" s="324">
        <v>2.0802019999999999</v>
      </c>
      <c r="BP32" s="324">
        <v>2.0468139999999999</v>
      </c>
      <c r="BQ32" s="324">
        <v>2.0560230000000002</v>
      </c>
      <c r="BR32" s="324">
        <v>2.063415</v>
      </c>
      <c r="BS32" s="324">
        <v>2.050519</v>
      </c>
      <c r="BT32" s="324">
        <v>2.0236399999999999</v>
      </c>
      <c r="BU32" s="324">
        <v>2.0256210000000001</v>
      </c>
      <c r="BV32" s="324">
        <v>2.0293130000000001</v>
      </c>
    </row>
    <row r="33" spans="1:74" ht="11.15" customHeight="1" x14ac:dyDescent="0.25">
      <c r="A33" s="107" t="s">
        <v>525</v>
      </c>
      <c r="B33" s="198" t="s">
        <v>455</v>
      </c>
      <c r="C33" s="208">
        <v>5.0599999999999996</v>
      </c>
      <c r="D33" s="208">
        <v>3.61</v>
      </c>
      <c r="E33" s="208">
        <v>3.18</v>
      </c>
      <c r="F33" s="208">
        <v>3.14</v>
      </c>
      <c r="G33" s="208">
        <v>3.06</v>
      </c>
      <c r="H33" s="208">
        <v>3.13</v>
      </c>
      <c r="I33" s="208">
        <v>3.23</v>
      </c>
      <c r="J33" s="208">
        <v>3.28</v>
      </c>
      <c r="K33" s="208">
        <v>3.12</v>
      </c>
      <c r="L33" s="208">
        <v>3.43</v>
      </c>
      <c r="M33" s="208">
        <v>4.18</v>
      </c>
      <c r="N33" s="208">
        <v>4.72</v>
      </c>
      <c r="O33" s="208">
        <v>4</v>
      </c>
      <c r="P33" s="208">
        <v>3.63</v>
      </c>
      <c r="Q33" s="208">
        <v>3.46</v>
      </c>
      <c r="R33" s="208">
        <v>2.89</v>
      </c>
      <c r="S33" s="208">
        <v>2.77</v>
      </c>
      <c r="T33" s="208">
        <v>2.58</v>
      </c>
      <c r="U33" s="208">
        <v>2.54</v>
      </c>
      <c r="V33" s="208">
        <v>2.42</v>
      </c>
      <c r="W33" s="208">
        <v>2.59</v>
      </c>
      <c r="X33" s="208">
        <v>2.4900000000000002</v>
      </c>
      <c r="Y33" s="208">
        <v>2.96</v>
      </c>
      <c r="Z33" s="208">
        <v>2.91</v>
      </c>
      <c r="AA33" s="208">
        <v>2.62</v>
      </c>
      <c r="AB33" s="208">
        <v>2.4</v>
      </c>
      <c r="AC33" s="208">
        <v>2.14</v>
      </c>
      <c r="AD33" s="208">
        <v>2.1</v>
      </c>
      <c r="AE33" s="208">
        <v>2.17</v>
      </c>
      <c r="AF33" s="208">
        <v>2.0299999999999998</v>
      </c>
      <c r="AG33" s="208">
        <v>2.06</v>
      </c>
      <c r="AH33" s="208">
        <v>2.41</v>
      </c>
      <c r="AI33" s="208">
        <v>2.42</v>
      </c>
      <c r="AJ33" s="208">
        <v>2.5</v>
      </c>
      <c r="AK33" s="208">
        <v>3</v>
      </c>
      <c r="AL33" s="208">
        <v>3.17</v>
      </c>
      <c r="AM33" s="208">
        <v>3.19</v>
      </c>
      <c r="AN33" s="208">
        <v>15.52</v>
      </c>
      <c r="AO33" s="208">
        <v>3.26</v>
      </c>
      <c r="AP33" s="208">
        <v>3.01</v>
      </c>
      <c r="AQ33" s="208">
        <v>3.24</v>
      </c>
      <c r="AR33" s="208">
        <v>3.45</v>
      </c>
      <c r="AS33" s="208">
        <v>3.98</v>
      </c>
      <c r="AT33" s="208">
        <v>4.3</v>
      </c>
      <c r="AU33" s="208">
        <v>4.92</v>
      </c>
      <c r="AV33" s="208">
        <v>5.58</v>
      </c>
      <c r="AW33" s="208">
        <v>5.69</v>
      </c>
      <c r="AX33" s="208">
        <v>4.9800000000000004</v>
      </c>
      <c r="AY33" s="208">
        <v>5.85</v>
      </c>
      <c r="AZ33" s="208">
        <v>6.0317310720000004</v>
      </c>
      <c r="BA33" s="208">
        <v>5.1146878293000002</v>
      </c>
      <c r="BB33" s="208">
        <v>6.8015949999999998</v>
      </c>
      <c r="BC33" s="208">
        <v>8.3043209999999998</v>
      </c>
      <c r="BD33" s="324">
        <v>8.6744599999999998</v>
      </c>
      <c r="BE33" s="324">
        <v>8.8679590000000008</v>
      </c>
      <c r="BF33" s="324">
        <v>8.8791460000000004</v>
      </c>
      <c r="BG33" s="324">
        <v>8.6796799999999994</v>
      </c>
      <c r="BH33" s="324">
        <v>8.6201840000000001</v>
      </c>
      <c r="BI33" s="324">
        <v>8.7586110000000001</v>
      </c>
      <c r="BJ33" s="324">
        <v>8.9374289999999998</v>
      </c>
      <c r="BK33" s="324">
        <v>9.0955220000000008</v>
      </c>
      <c r="BL33" s="324">
        <v>8.5421420000000001</v>
      </c>
      <c r="BM33" s="324">
        <v>6.160463</v>
      </c>
      <c r="BN33" s="324">
        <v>4.5350849999999996</v>
      </c>
      <c r="BO33" s="324">
        <v>3.8823750000000001</v>
      </c>
      <c r="BP33" s="324">
        <v>3.7942049999999998</v>
      </c>
      <c r="BQ33" s="324">
        <v>3.9209320000000001</v>
      </c>
      <c r="BR33" s="324">
        <v>3.924769</v>
      </c>
      <c r="BS33" s="324">
        <v>3.8526720000000001</v>
      </c>
      <c r="BT33" s="324">
        <v>3.9261170000000001</v>
      </c>
      <c r="BU33" s="324">
        <v>4.1666530000000002</v>
      </c>
      <c r="BV33" s="324">
        <v>4.382727</v>
      </c>
    </row>
    <row r="34" spans="1:74" ht="11.15" customHeight="1" x14ac:dyDescent="0.25">
      <c r="A34" s="52" t="s">
        <v>524</v>
      </c>
      <c r="B34" s="198" t="s">
        <v>398</v>
      </c>
      <c r="C34" s="208">
        <v>11.45</v>
      </c>
      <c r="D34" s="208">
        <v>11.46</v>
      </c>
      <c r="E34" s="208">
        <v>12.1</v>
      </c>
      <c r="F34" s="208">
        <v>12.2</v>
      </c>
      <c r="G34" s="208">
        <v>12.83</v>
      </c>
      <c r="H34" s="208">
        <v>13.81</v>
      </c>
      <c r="I34" s="208">
        <v>13.76</v>
      </c>
      <c r="J34" s="208">
        <v>14.38</v>
      </c>
      <c r="K34" s="208">
        <v>13.91</v>
      </c>
      <c r="L34" s="208">
        <v>14.52</v>
      </c>
      <c r="M34" s="208">
        <v>15.25</v>
      </c>
      <c r="N34" s="208">
        <v>13.56</v>
      </c>
      <c r="O34" s="208">
        <v>11.3</v>
      </c>
      <c r="P34" s="208">
        <v>12.28</v>
      </c>
      <c r="Q34" s="208">
        <v>13.68</v>
      </c>
      <c r="R34" s="208">
        <v>13.89</v>
      </c>
      <c r="S34" s="208">
        <v>13.47</v>
      </c>
      <c r="T34" s="208">
        <v>12.92</v>
      </c>
      <c r="U34" s="208">
        <v>12.93</v>
      </c>
      <c r="V34" s="208">
        <v>13.72</v>
      </c>
      <c r="W34" s="208">
        <v>11.53</v>
      </c>
      <c r="X34" s="208">
        <v>12.65</v>
      </c>
      <c r="Y34" s="208">
        <v>12.05</v>
      </c>
      <c r="Z34" s="208">
        <v>12.85</v>
      </c>
      <c r="AA34" s="208">
        <v>13.16</v>
      </c>
      <c r="AB34" s="208">
        <v>12.68</v>
      </c>
      <c r="AC34" s="208">
        <v>10.29</v>
      </c>
      <c r="AD34" s="208">
        <v>8.1999999999999993</v>
      </c>
      <c r="AE34" s="208">
        <v>5.7</v>
      </c>
      <c r="AF34" s="208">
        <v>6.26</v>
      </c>
      <c r="AG34" s="208">
        <v>7.38</v>
      </c>
      <c r="AH34" s="208">
        <v>9.67</v>
      </c>
      <c r="AI34" s="208">
        <v>9.56</v>
      </c>
      <c r="AJ34" s="208">
        <v>8.68</v>
      </c>
      <c r="AK34" s="208">
        <v>8.86</v>
      </c>
      <c r="AL34" s="208">
        <v>9.2100000000000009</v>
      </c>
      <c r="AM34" s="208">
        <v>10.33</v>
      </c>
      <c r="AN34" s="208">
        <v>11.37</v>
      </c>
      <c r="AO34" s="208">
        <v>12.41</v>
      </c>
      <c r="AP34" s="208">
        <v>12.81</v>
      </c>
      <c r="AQ34" s="208">
        <v>12.82</v>
      </c>
      <c r="AR34" s="208">
        <v>13.56</v>
      </c>
      <c r="AS34" s="208">
        <v>14.34</v>
      </c>
      <c r="AT34" s="208">
        <v>14.47</v>
      </c>
      <c r="AU34" s="208">
        <v>13.8</v>
      </c>
      <c r="AV34" s="208">
        <v>14.97</v>
      </c>
      <c r="AW34" s="208">
        <v>17.03</v>
      </c>
      <c r="AX34" s="208">
        <v>16.350000000000001</v>
      </c>
      <c r="AY34" s="208">
        <v>15.74</v>
      </c>
      <c r="AZ34" s="208">
        <v>16.755928088000001</v>
      </c>
      <c r="BA34" s="208">
        <v>20.608710297999998</v>
      </c>
      <c r="BB34" s="208">
        <v>22.355740000000001</v>
      </c>
      <c r="BC34" s="208">
        <v>21.645720000000001</v>
      </c>
      <c r="BD34" s="324">
        <v>22.105889999999999</v>
      </c>
      <c r="BE34" s="324">
        <v>22.097110000000001</v>
      </c>
      <c r="BF34" s="324">
        <v>21.523009999999999</v>
      </c>
      <c r="BG34" s="324">
        <v>20.794239999999999</v>
      </c>
      <c r="BH34" s="324">
        <v>20.167770000000001</v>
      </c>
      <c r="BI34" s="324">
        <v>19.59853</v>
      </c>
      <c r="BJ34" s="324">
        <v>19.660689999999999</v>
      </c>
      <c r="BK34" s="324">
        <v>19.159109999999998</v>
      </c>
      <c r="BL34" s="324">
        <v>18.449539999999999</v>
      </c>
      <c r="BM34" s="324">
        <v>18.456499999999998</v>
      </c>
      <c r="BN34" s="324">
        <v>18.86608</v>
      </c>
      <c r="BO34" s="324">
        <v>18.225239999999999</v>
      </c>
      <c r="BP34" s="324">
        <v>18.498290000000001</v>
      </c>
      <c r="BQ34" s="324">
        <v>17.907699999999998</v>
      </c>
      <c r="BR34" s="324">
        <v>17.493749999999999</v>
      </c>
      <c r="BS34" s="324">
        <v>17.230969999999999</v>
      </c>
      <c r="BT34" s="324">
        <v>17.178879999999999</v>
      </c>
      <c r="BU34" s="324">
        <v>17.282299999999999</v>
      </c>
      <c r="BV34" s="324">
        <v>17.789069999999999</v>
      </c>
    </row>
    <row r="35" spans="1:74" ht="11.15" customHeight="1" x14ac:dyDescent="0.25">
      <c r="A35" s="56" t="s">
        <v>16</v>
      </c>
      <c r="B35" s="198" t="s">
        <v>397</v>
      </c>
      <c r="C35" s="208">
        <v>16.07</v>
      </c>
      <c r="D35" s="208">
        <v>15.19</v>
      </c>
      <c r="E35" s="208">
        <v>15.02</v>
      </c>
      <c r="F35" s="208">
        <v>16.190000000000001</v>
      </c>
      <c r="G35" s="208">
        <v>16.73</v>
      </c>
      <c r="H35" s="208">
        <v>16.59</v>
      </c>
      <c r="I35" s="208">
        <v>16.21</v>
      </c>
      <c r="J35" s="208">
        <v>16.93</v>
      </c>
      <c r="K35" s="208">
        <v>17.39</v>
      </c>
      <c r="L35" s="208">
        <v>17.760000000000002</v>
      </c>
      <c r="M35" s="208">
        <v>16.39</v>
      </c>
      <c r="N35" s="208">
        <v>14.54</v>
      </c>
      <c r="O35" s="208">
        <v>14.12</v>
      </c>
      <c r="P35" s="208">
        <v>15.19</v>
      </c>
      <c r="Q35" s="208">
        <v>15.7</v>
      </c>
      <c r="R35" s="208">
        <v>16.350000000000001</v>
      </c>
      <c r="S35" s="208">
        <v>16.190000000000001</v>
      </c>
      <c r="T35" s="208">
        <v>14.85</v>
      </c>
      <c r="U35" s="208">
        <v>15.1</v>
      </c>
      <c r="V35" s="208">
        <v>14.82</v>
      </c>
      <c r="W35" s="208">
        <v>15.04</v>
      </c>
      <c r="X35" s="208">
        <v>15.37</v>
      </c>
      <c r="Y35" s="208">
        <v>15.28</v>
      </c>
      <c r="Z35" s="208">
        <v>14.73</v>
      </c>
      <c r="AA35" s="208">
        <v>14.62</v>
      </c>
      <c r="AB35" s="208">
        <v>13.83</v>
      </c>
      <c r="AC35" s="208">
        <v>10.85</v>
      </c>
      <c r="AD35" s="208">
        <v>8.83</v>
      </c>
      <c r="AE35" s="208">
        <v>7.42</v>
      </c>
      <c r="AF35" s="208">
        <v>9.14</v>
      </c>
      <c r="AG35" s="208">
        <v>10.96</v>
      </c>
      <c r="AH35" s="208">
        <v>10.7</v>
      </c>
      <c r="AI35" s="208">
        <v>9.8699999999999992</v>
      </c>
      <c r="AJ35" s="208">
        <v>10.37</v>
      </c>
      <c r="AK35" s="208">
        <v>10.63</v>
      </c>
      <c r="AL35" s="208">
        <v>11.54</v>
      </c>
      <c r="AM35" s="208">
        <v>12.16</v>
      </c>
      <c r="AN35" s="208">
        <v>13.71</v>
      </c>
      <c r="AO35" s="208">
        <v>14.39</v>
      </c>
      <c r="AP35" s="208">
        <v>14.76</v>
      </c>
      <c r="AQ35" s="208">
        <v>15.09</v>
      </c>
      <c r="AR35" s="208">
        <v>15.73</v>
      </c>
      <c r="AS35" s="208">
        <v>16</v>
      </c>
      <c r="AT35" s="208">
        <v>16.03</v>
      </c>
      <c r="AU35" s="208">
        <v>16.61</v>
      </c>
      <c r="AV35" s="208">
        <v>18.28</v>
      </c>
      <c r="AW35" s="208">
        <v>18.14</v>
      </c>
      <c r="AX35" s="208">
        <v>17.71</v>
      </c>
      <c r="AY35" s="208">
        <v>19.940000000000001</v>
      </c>
      <c r="AZ35" s="208">
        <v>20.798992504000001</v>
      </c>
      <c r="BA35" s="208">
        <v>25.671222512</v>
      </c>
      <c r="BB35" s="208">
        <v>29.047219999999999</v>
      </c>
      <c r="BC35" s="208">
        <v>31.058399999999999</v>
      </c>
      <c r="BD35" s="324">
        <v>29.668310000000002</v>
      </c>
      <c r="BE35" s="324">
        <v>29.203980000000001</v>
      </c>
      <c r="BF35" s="324">
        <v>28.473590000000002</v>
      </c>
      <c r="BG35" s="324">
        <v>27.213509999999999</v>
      </c>
      <c r="BH35" s="324">
        <v>26.152259999999998</v>
      </c>
      <c r="BI35" s="324">
        <v>25.42887</v>
      </c>
      <c r="BJ35" s="324">
        <v>24.768260000000001</v>
      </c>
      <c r="BK35" s="324">
        <v>23.32751</v>
      </c>
      <c r="BL35" s="324">
        <v>22.958749999999998</v>
      </c>
      <c r="BM35" s="324">
        <v>23.012350000000001</v>
      </c>
      <c r="BN35" s="324">
        <v>22.56945</v>
      </c>
      <c r="BO35" s="324">
        <v>22.139790000000001</v>
      </c>
      <c r="BP35" s="324">
        <v>22.202490000000001</v>
      </c>
      <c r="BQ35" s="324">
        <v>22.220960000000002</v>
      </c>
      <c r="BR35" s="324">
        <v>22.12764</v>
      </c>
      <c r="BS35" s="324">
        <v>21.91432</v>
      </c>
      <c r="BT35" s="324">
        <v>22.305990000000001</v>
      </c>
      <c r="BU35" s="324">
        <v>22.83868</v>
      </c>
      <c r="BV35" s="324">
        <v>22.626629999999999</v>
      </c>
    </row>
    <row r="36" spans="1:74" ht="11.15" customHeight="1" x14ac:dyDescent="0.25">
      <c r="A36" s="56"/>
      <c r="B36" s="55" t="s">
        <v>1010</v>
      </c>
      <c r="C36" s="208"/>
      <c r="D36" s="208"/>
      <c r="E36" s="208"/>
      <c r="F36" s="208"/>
      <c r="G36" s="208"/>
      <c r="H36" s="208"/>
      <c r="I36" s="208"/>
      <c r="J36" s="208"/>
      <c r="K36" s="208"/>
      <c r="L36" s="208"/>
      <c r="M36" s="208"/>
      <c r="N36" s="208"/>
      <c r="O36" s="208"/>
      <c r="P36" s="208"/>
      <c r="Q36" s="208"/>
      <c r="R36" s="208"/>
      <c r="S36" s="208"/>
      <c r="T36" s="208"/>
      <c r="U36" s="208"/>
      <c r="V36" s="208"/>
      <c r="W36" s="208"/>
      <c r="X36" s="208"/>
      <c r="Y36" s="208"/>
      <c r="Z36" s="208"/>
      <c r="AA36" s="208"/>
      <c r="AB36" s="208"/>
      <c r="AC36" s="208"/>
      <c r="AD36" s="208"/>
      <c r="AE36" s="208"/>
      <c r="AF36" s="208"/>
      <c r="AG36" s="208"/>
      <c r="AH36" s="208"/>
      <c r="AI36" s="208"/>
      <c r="AJ36" s="208"/>
      <c r="AK36" s="208"/>
      <c r="AL36" s="208"/>
      <c r="AM36" s="208"/>
      <c r="AN36" s="208"/>
      <c r="AO36" s="208"/>
      <c r="AP36" s="208"/>
      <c r="AQ36" s="208"/>
      <c r="AR36" s="208"/>
      <c r="AS36" s="208"/>
      <c r="AT36" s="208"/>
      <c r="AU36" s="208"/>
      <c r="AV36" s="208"/>
      <c r="AW36" s="208"/>
      <c r="AX36" s="208"/>
      <c r="AY36" s="208"/>
      <c r="AZ36" s="208"/>
      <c r="BA36" s="208"/>
      <c r="BB36" s="208"/>
      <c r="BC36" s="208"/>
      <c r="BD36" s="324"/>
      <c r="BE36" s="324"/>
      <c r="BF36" s="324"/>
      <c r="BG36" s="324"/>
      <c r="BH36" s="324"/>
      <c r="BI36" s="324"/>
      <c r="BJ36" s="324"/>
      <c r="BK36" s="324"/>
      <c r="BL36" s="324"/>
      <c r="BM36" s="324"/>
      <c r="BN36" s="324"/>
      <c r="BO36" s="324"/>
      <c r="BP36" s="324"/>
      <c r="BQ36" s="324"/>
      <c r="BR36" s="324"/>
      <c r="BS36" s="324"/>
      <c r="BT36" s="324"/>
      <c r="BU36" s="324"/>
      <c r="BV36" s="324"/>
    </row>
    <row r="37" spans="1:74" ht="11.15" customHeight="1" x14ac:dyDescent="0.25">
      <c r="A37" s="56" t="s">
        <v>527</v>
      </c>
      <c r="B37" s="198" t="s">
        <v>388</v>
      </c>
      <c r="C37" s="208">
        <v>12.22</v>
      </c>
      <c r="D37" s="208">
        <v>12.63</v>
      </c>
      <c r="E37" s="208">
        <v>12.97</v>
      </c>
      <c r="F37" s="208">
        <v>12.88</v>
      </c>
      <c r="G37" s="208">
        <v>13.12</v>
      </c>
      <c r="H37" s="208">
        <v>13.03</v>
      </c>
      <c r="I37" s="208">
        <v>13.13</v>
      </c>
      <c r="J37" s="208">
        <v>13.26</v>
      </c>
      <c r="K37" s="208">
        <v>13.01</v>
      </c>
      <c r="L37" s="208">
        <v>12.85</v>
      </c>
      <c r="M37" s="208">
        <v>12.9</v>
      </c>
      <c r="N37" s="208">
        <v>12.43</v>
      </c>
      <c r="O37" s="208">
        <v>12.47</v>
      </c>
      <c r="P37" s="208">
        <v>12.72</v>
      </c>
      <c r="Q37" s="208">
        <v>12.84</v>
      </c>
      <c r="R37" s="208">
        <v>13.25</v>
      </c>
      <c r="S37" s="208">
        <v>13.31</v>
      </c>
      <c r="T37" s="208">
        <v>13.32</v>
      </c>
      <c r="U37" s="208">
        <v>13.26</v>
      </c>
      <c r="V37" s="208">
        <v>13.3</v>
      </c>
      <c r="W37" s="208">
        <v>13.16</v>
      </c>
      <c r="X37" s="208">
        <v>12.81</v>
      </c>
      <c r="Y37" s="208">
        <v>13.03</v>
      </c>
      <c r="Z37" s="208">
        <v>12.68</v>
      </c>
      <c r="AA37" s="208">
        <v>12.76</v>
      </c>
      <c r="AB37" s="208">
        <v>12.82</v>
      </c>
      <c r="AC37" s="208">
        <v>13.04</v>
      </c>
      <c r="AD37" s="208">
        <v>13.24</v>
      </c>
      <c r="AE37" s="208">
        <v>13.1</v>
      </c>
      <c r="AF37" s="208">
        <v>13.22</v>
      </c>
      <c r="AG37" s="208">
        <v>13.21</v>
      </c>
      <c r="AH37" s="208">
        <v>13.26</v>
      </c>
      <c r="AI37" s="208">
        <v>13.49</v>
      </c>
      <c r="AJ37" s="208">
        <v>13.66</v>
      </c>
      <c r="AK37" s="208">
        <v>13.31</v>
      </c>
      <c r="AL37" s="208">
        <v>12.78</v>
      </c>
      <c r="AM37" s="208">
        <v>12.69</v>
      </c>
      <c r="AN37" s="208">
        <v>13.35</v>
      </c>
      <c r="AO37" s="208">
        <v>13.3</v>
      </c>
      <c r="AP37" s="208">
        <v>13.76</v>
      </c>
      <c r="AQ37" s="208">
        <v>13.89</v>
      </c>
      <c r="AR37" s="208">
        <v>13.85</v>
      </c>
      <c r="AS37" s="208">
        <v>13.87</v>
      </c>
      <c r="AT37" s="208">
        <v>13.95</v>
      </c>
      <c r="AU37" s="208">
        <v>14.19</v>
      </c>
      <c r="AV37" s="208">
        <v>14.09</v>
      </c>
      <c r="AW37" s="208">
        <v>14.11</v>
      </c>
      <c r="AX37" s="208">
        <v>13.75</v>
      </c>
      <c r="AY37" s="208">
        <v>13.72</v>
      </c>
      <c r="AZ37" s="208">
        <v>13.83</v>
      </c>
      <c r="BA37" s="208">
        <v>14.47</v>
      </c>
      <c r="BB37" s="208">
        <v>14.744630000000001</v>
      </c>
      <c r="BC37" s="208">
        <v>14.55053</v>
      </c>
      <c r="BD37" s="324">
        <v>14.517329999999999</v>
      </c>
      <c r="BE37" s="324">
        <v>14.523669999999999</v>
      </c>
      <c r="BF37" s="324">
        <v>14.62494</v>
      </c>
      <c r="BG37" s="324">
        <v>14.91459</v>
      </c>
      <c r="BH37" s="324">
        <v>14.760120000000001</v>
      </c>
      <c r="BI37" s="324">
        <v>14.863670000000001</v>
      </c>
      <c r="BJ37" s="324">
        <v>14.184760000000001</v>
      </c>
      <c r="BK37" s="324">
        <v>14.210520000000001</v>
      </c>
      <c r="BL37" s="324">
        <v>14.46288</v>
      </c>
      <c r="BM37" s="324">
        <v>15.074059999999999</v>
      </c>
      <c r="BN37" s="324">
        <v>15.4214</v>
      </c>
      <c r="BO37" s="324">
        <v>15.15253</v>
      </c>
      <c r="BP37" s="324">
        <v>14.95543</v>
      </c>
      <c r="BQ37" s="324">
        <v>14.80705</v>
      </c>
      <c r="BR37" s="324">
        <v>14.805820000000001</v>
      </c>
      <c r="BS37" s="324">
        <v>14.97148</v>
      </c>
      <c r="BT37" s="324">
        <v>14.653600000000001</v>
      </c>
      <c r="BU37" s="324">
        <v>14.761419999999999</v>
      </c>
      <c r="BV37" s="324">
        <v>14.01727</v>
      </c>
    </row>
    <row r="38" spans="1:74" ht="11.15" customHeight="1" x14ac:dyDescent="0.25">
      <c r="A38" s="56" t="s">
        <v>5</v>
      </c>
      <c r="B38" s="198" t="s">
        <v>387</v>
      </c>
      <c r="C38" s="208">
        <v>10.49</v>
      </c>
      <c r="D38" s="208">
        <v>10.65</v>
      </c>
      <c r="E38" s="208">
        <v>10.51</v>
      </c>
      <c r="F38" s="208">
        <v>10.46</v>
      </c>
      <c r="G38" s="208">
        <v>10.51</v>
      </c>
      <c r="H38" s="208">
        <v>10.84</v>
      </c>
      <c r="I38" s="208">
        <v>11</v>
      </c>
      <c r="J38" s="208">
        <v>11.03</v>
      </c>
      <c r="K38" s="208">
        <v>10.72</v>
      </c>
      <c r="L38" s="208">
        <v>10.77</v>
      </c>
      <c r="M38" s="208">
        <v>10.54</v>
      </c>
      <c r="N38" s="208">
        <v>10.33</v>
      </c>
      <c r="O38" s="208">
        <v>10.3</v>
      </c>
      <c r="P38" s="208">
        <v>10.54</v>
      </c>
      <c r="Q38" s="208">
        <v>10.46</v>
      </c>
      <c r="R38" s="208">
        <v>10.52</v>
      </c>
      <c r="S38" s="208">
        <v>10.54</v>
      </c>
      <c r="T38" s="208">
        <v>10.9</v>
      </c>
      <c r="U38" s="208">
        <v>11.02</v>
      </c>
      <c r="V38" s="208">
        <v>11.02</v>
      </c>
      <c r="W38" s="208">
        <v>10.96</v>
      </c>
      <c r="X38" s="208">
        <v>10.74</v>
      </c>
      <c r="Y38" s="208">
        <v>10.57</v>
      </c>
      <c r="Z38" s="208">
        <v>10.32</v>
      </c>
      <c r="AA38" s="208">
        <v>10.18</v>
      </c>
      <c r="AB38" s="208">
        <v>10.3</v>
      </c>
      <c r="AC38" s="208">
        <v>10.34</v>
      </c>
      <c r="AD38" s="208">
        <v>10.37</v>
      </c>
      <c r="AE38" s="208">
        <v>10.4</v>
      </c>
      <c r="AF38" s="208">
        <v>10.89</v>
      </c>
      <c r="AG38" s="208">
        <v>10.84</v>
      </c>
      <c r="AH38" s="208">
        <v>10.9</v>
      </c>
      <c r="AI38" s="208">
        <v>11.02</v>
      </c>
      <c r="AJ38" s="208">
        <v>10.72</v>
      </c>
      <c r="AK38" s="208">
        <v>10.53</v>
      </c>
      <c r="AL38" s="208">
        <v>10.41</v>
      </c>
      <c r="AM38" s="208">
        <v>10.31</v>
      </c>
      <c r="AN38" s="208">
        <v>11.51</v>
      </c>
      <c r="AO38" s="208">
        <v>11.17</v>
      </c>
      <c r="AP38" s="208">
        <v>10.93</v>
      </c>
      <c r="AQ38" s="208">
        <v>10.9</v>
      </c>
      <c r="AR38" s="208">
        <v>11.34</v>
      </c>
      <c r="AS38" s="208">
        <v>11.51</v>
      </c>
      <c r="AT38" s="208">
        <v>11.56</v>
      </c>
      <c r="AU38" s="208">
        <v>11.7</v>
      </c>
      <c r="AV38" s="208">
        <v>11.56</v>
      </c>
      <c r="AW38" s="208">
        <v>11.34</v>
      </c>
      <c r="AX38" s="208">
        <v>11.2</v>
      </c>
      <c r="AY38" s="208">
        <v>11.36</v>
      </c>
      <c r="AZ38" s="208">
        <v>11.78</v>
      </c>
      <c r="BA38" s="208">
        <v>11.77</v>
      </c>
      <c r="BB38" s="208">
        <v>11.64967</v>
      </c>
      <c r="BC38" s="208">
        <v>11.457319999999999</v>
      </c>
      <c r="BD38" s="324">
        <v>11.907970000000001</v>
      </c>
      <c r="BE38" s="324">
        <v>12.053710000000001</v>
      </c>
      <c r="BF38" s="324">
        <v>12.072419999999999</v>
      </c>
      <c r="BG38" s="324">
        <v>12.239089999999999</v>
      </c>
      <c r="BH38" s="324">
        <v>12.1152</v>
      </c>
      <c r="BI38" s="324">
        <v>11.922689999999999</v>
      </c>
      <c r="BJ38" s="324">
        <v>11.72139</v>
      </c>
      <c r="BK38" s="324">
        <v>11.921530000000001</v>
      </c>
      <c r="BL38" s="324">
        <v>12.33881</v>
      </c>
      <c r="BM38" s="324">
        <v>12.123189999999999</v>
      </c>
      <c r="BN38" s="324">
        <v>11.897880000000001</v>
      </c>
      <c r="BO38" s="324">
        <v>11.65118</v>
      </c>
      <c r="BP38" s="324">
        <v>12.043749999999999</v>
      </c>
      <c r="BQ38" s="324">
        <v>12.03938</v>
      </c>
      <c r="BR38" s="324">
        <v>11.95326</v>
      </c>
      <c r="BS38" s="324">
        <v>11.978020000000001</v>
      </c>
      <c r="BT38" s="324">
        <v>11.76319</v>
      </c>
      <c r="BU38" s="324">
        <v>11.46311</v>
      </c>
      <c r="BV38" s="324">
        <v>11.18852</v>
      </c>
    </row>
    <row r="39" spans="1:74" ht="11.15" customHeight="1" x14ac:dyDescent="0.25">
      <c r="A39" s="56" t="s">
        <v>4</v>
      </c>
      <c r="B39" s="198" t="s">
        <v>386</v>
      </c>
      <c r="C39" s="208">
        <v>6.94</v>
      </c>
      <c r="D39" s="208">
        <v>6.78</v>
      </c>
      <c r="E39" s="208">
        <v>6.63</v>
      </c>
      <c r="F39" s="208">
        <v>6.57</v>
      </c>
      <c r="G39" s="208">
        <v>6.79</v>
      </c>
      <c r="H39" s="208">
        <v>7.17</v>
      </c>
      <c r="I39" s="208">
        <v>7.32</v>
      </c>
      <c r="J39" s="208">
        <v>7.25</v>
      </c>
      <c r="K39" s="208">
        <v>7.05</v>
      </c>
      <c r="L39" s="208">
        <v>6.87</v>
      </c>
      <c r="M39" s="208">
        <v>6.85</v>
      </c>
      <c r="N39" s="208">
        <v>6.67</v>
      </c>
      <c r="O39" s="208">
        <v>6.58</v>
      </c>
      <c r="P39" s="208">
        <v>6.69</v>
      </c>
      <c r="Q39" s="208">
        <v>6.73</v>
      </c>
      <c r="R39" s="208">
        <v>6.51</v>
      </c>
      <c r="S39" s="208">
        <v>6.69</v>
      </c>
      <c r="T39" s="208">
        <v>6.87</v>
      </c>
      <c r="U39" s="208">
        <v>7.14</v>
      </c>
      <c r="V39" s="208">
        <v>7.4</v>
      </c>
      <c r="W39" s="208">
        <v>7.06</v>
      </c>
      <c r="X39" s="208">
        <v>6.84</v>
      </c>
      <c r="Y39" s="208">
        <v>6.72</v>
      </c>
      <c r="Z39" s="208">
        <v>6.38</v>
      </c>
      <c r="AA39" s="208">
        <v>6.37</v>
      </c>
      <c r="AB39" s="208">
        <v>6.44</v>
      </c>
      <c r="AC39" s="208">
        <v>6.39</v>
      </c>
      <c r="AD39" s="208">
        <v>6.39</v>
      </c>
      <c r="AE39" s="208">
        <v>6.54</v>
      </c>
      <c r="AF39" s="208">
        <v>6.94</v>
      </c>
      <c r="AG39" s="208">
        <v>7.16</v>
      </c>
      <c r="AH39" s="208">
        <v>7.07</v>
      </c>
      <c r="AI39" s="208">
        <v>7</v>
      </c>
      <c r="AJ39" s="208">
        <v>6.72</v>
      </c>
      <c r="AK39" s="208">
        <v>6.49</v>
      </c>
      <c r="AL39" s="208">
        <v>6.41</v>
      </c>
      <c r="AM39" s="208">
        <v>6.39</v>
      </c>
      <c r="AN39" s="208">
        <v>7.9</v>
      </c>
      <c r="AO39" s="208">
        <v>7.05</v>
      </c>
      <c r="AP39" s="208">
        <v>6.76</v>
      </c>
      <c r="AQ39" s="208">
        <v>6.71</v>
      </c>
      <c r="AR39" s="208">
        <v>7.28</v>
      </c>
      <c r="AS39" s="208">
        <v>7.52</v>
      </c>
      <c r="AT39" s="208">
        <v>7.64</v>
      </c>
      <c r="AU39" s="208">
        <v>7.69</v>
      </c>
      <c r="AV39" s="208">
        <v>7.53</v>
      </c>
      <c r="AW39" s="208">
        <v>7.46</v>
      </c>
      <c r="AX39" s="208">
        <v>7.16</v>
      </c>
      <c r="AY39" s="208">
        <v>7.3</v>
      </c>
      <c r="AZ39" s="208">
        <v>7.46</v>
      </c>
      <c r="BA39" s="208">
        <v>7.5</v>
      </c>
      <c r="BB39" s="208">
        <v>7.1135979999999996</v>
      </c>
      <c r="BC39" s="208">
        <v>7.1328079999999998</v>
      </c>
      <c r="BD39" s="324">
        <v>7.5200839999999998</v>
      </c>
      <c r="BE39" s="324">
        <v>7.7605649999999997</v>
      </c>
      <c r="BF39" s="324">
        <v>7.8870680000000002</v>
      </c>
      <c r="BG39" s="324">
        <v>7.8297790000000003</v>
      </c>
      <c r="BH39" s="324">
        <v>7.5633710000000001</v>
      </c>
      <c r="BI39" s="324">
        <v>7.5152109999999999</v>
      </c>
      <c r="BJ39" s="324">
        <v>7.3820769999999998</v>
      </c>
      <c r="BK39" s="324">
        <v>7.4772220000000003</v>
      </c>
      <c r="BL39" s="324">
        <v>7.6067429999999998</v>
      </c>
      <c r="BM39" s="324">
        <v>7.5439730000000003</v>
      </c>
      <c r="BN39" s="324">
        <v>6.9209589999999999</v>
      </c>
      <c r="BO39" s="324">
        <v>6.8120789999999998</v>
      </c>
      <c r="BP39" s="324">
        <v>7.1832859999999998</v>
      </c>
      <c r="BQ39" s="324">
        <v>7.39384</v>
      </c>
      <c r="BR39" s="324">
        <v>7.4976029999999998</v>
      </c>
      <c r="BS39" s="324">
        <v>7.4443570000000001</v>
      </c>
      <c r="BT39" s="324">
        <v>7.208253</v>
      </c>
      <c r="BU39" s="324">
        <v>7.1785410000000001</v>
      </c>
      <c r="BV39" s="324">
        <v>7.0687369999999996</v>
      </c>
    </row>
    <row r="40" spans="1:74" ht="11.15" customHeight="1" x14ac:dyDescent="0.25">
      <c r="A40" s="56"/>
      <c r="B40" s="678" t="s">
        <v>1118</v>
      </c>
      <c r="C40" s="208"/>
      <c r="D40" s="208"/>
      <c r="E40" s="208"/>
      <c r="F40" s="208"/>
      <c r="G40" s="208"/>
      <c r="H40" s="208"/>
      <c r="I40" s="208"/>
      <c r="J40" s="208"/>
      <c r="K40" s="208"/>
      <c r="L40" s="208"/>
      <c r="M40" s="208"/>
      <c r="N40" s="208"/>
      <c r="O40" s="208"/>
      <c r="P40" s="208"/>
      <c r="Q40" s="208"/>
      <c r="R40" s="208"/>
      <c r="S40" s="208"/>
      <c r="T40" s="208"/>
      <c r="U40" s="208"/>
      <c r="V40" s="208"/>
      <c r="W40" s="208"/>
      <c r="X40" s="208"/>
      <c r="Y40" s="208"/>
      <c r="Z40" s="208"/>
      <c r="AA40" s="208"/>
      <c r="AB40" s="208"/>
      <c r="AC40" s="208"/>
      <c r="AD40" s="208"/>
      <c r="AE40" s="208"/>
      <c r="AF40" s="208"/>
      <c r="AG40" s="208"/>
      <c r="AH40" s="208"/>
      <c r="AI40" s="208"/>
      <c r="AJ40" s="208"/>
      <c r="AK40" s="208"/>
      <c r="AL40" s="208"/>
      <c r="AM40" s="208"/>
      <c r="AN40" s="208"/>
      <c r="AO40" s="208"/>
      <c r="AP40" s="208"/>
      <c r="AQ40" s="208"/>
      <c r="AR40" s="208"/>
      <c r="AS40" s="208"/>
      <c r="AT40" s="208"/>
      <c r="AU40" s="208"/>
      <c r="AV40" s="208"/>
      <c r="AW40" s="208"/>
      <c r="AX40" s="208"/>
      <c r="AY40" s="208"/>
      <c r="AZ40" s="208"/>
      <c r="BA40" s="208"/>
      <c r="BB40" s="208"/>
      <c r="BC40" s="208"/>
      <c r="BD40" s="324"/>
      <c r="BE40" s="324"/>
      <c r="BF40" s="324"/>
      <c r="BG40" s="324"/>
      <c r="BH40" s="324"/>
      <c r="BI40" s="324"/>
      <c r="BJ40" s="324"/>
      <c r="BK40" s="324"/>
      <c r="BL40" s="324"/>
      <c r="BM40" s="324"/>
      <c r="BN40" s="324"/>
      <c r="BO40" s="324"/>
      <c r="BP40" s="324"/>
      <c r="BQ40" s="324"/>
      <c r="BR40" s="324"/>
      <c r="BS40" s="324"/>
      <c r="BT40" s="324"/>
      <c r="BU40" s="324"/>
      <c r="BV40" s="324"/>
    </row>
    <row r="41" spans="1:74" ht="11.15" customHeight="1" x14ac:dyDescent="0.25">
      <c r="A41" s="56" t="s">
        <v>1119</v>
      </c>
      <c r="B41" s="519" t="s">
        <v>1130</v>
      </c>
      <c r="C41" s="253">
        <v>49.059857954999998</v>
      </c>
      <c r="D41" s="253">
        <v>24.707875000000001</v>
      </c>
      <c r="E41" s="253">
        <v>26.023892045</v>
      </c>
      <c r="F41" s="253">
        <v>26.954970238000001</v>
      </c>
      <c r="G41" s="253">
        <v>47.089687499999997</v>
      </c>
      <c r="H41" s="253">
        <v>36.993988094999999</v>
      </c>
      <c r="I41" s="253">
        <v>112.15372024</v>
      </c>
      <c r="J41" s="253">
        <v>38.983940216999997</v>
      </c>
      <c r="K41" s="253">
        <v>31.974046052999999</v>
      </c>
      <c r="L41" s="253">
        <v>33.686331522000003</v>
      </c>
      <c r="M41" s="253">
        <v>36.620267857000002</v>
      </c>
      <c r="N41" s="253">
        <v>32.864281249999998</v>
      </c>
      <c r="O41" s="253">
        <v>26.792130682</v>
      </c>
      <c r="P41" s="253">
        <v>23.64725</v>
      </c>
      <c r="Q41" s="253">
        <v>34.789345238000003</v>
      </c>
      <c r="R41" s="253">
        <v>28.277045455</v>
      </c>
      <c r="S41" s="253">
        <v>27.556107955000002</v>
      </c>
      <c r="T41" s="253">
        <v>29.188500000000001</v>
      </c>
      <c r="U41" s="253">
        <v>38.172613636000001</v>
      </c>
      <c r="V41" s="253">
        <v>230.71971590999999</v>
      </c>
      <c r="W41" s="253">
        <v>150.53678124999999</v>
      </c>
      <c r="X41" s="253">
        <v>35.184592391000002</v>
      </c>
      <c r="Y41" s="253">
        <v>28.548124999999999</v>
      </c>
      <c r="Z41" s="253">
        <v>21.474821428999999</v>
      </c>
      <c r="AA41" s="253">
        <v>19.109886364000001</v>
      </c>
      <c r="AB41" s="253">
        <v>21.413187499999999</v>
      </c>
      <c r="AC41" s="253">
        <v>29.710823864000002</v>
      </c>
      <c r="AD41" s="253">
        <v>26.042613635999999</v>
      </c>
      <c r="AE41" s="253">
        <v>22.068312500000001</v>
      </c>
      <c r="AF41" s="253">
        <v>23.979147727000001</v>
      </c>
      <c r="AG41" s="253">
        <v>27.314374999999998</v>
      </c>
      <c r="AH41" s="253">
        <v>53.051309523999997</v>
      </c>
      <c r="AI41" s="253">
        <v>22.003690475999999</v>
      </c>
      <c r="AJ41" s="253">
        <v>27.674147727000001</v>
      </c>
      <c r="AK41" s="253">
        <v>28.602125000000001</v>
      </c>
      <c r="AL41" s="253">
        <v>22.953068181999999</v>
      </c>
      <c r="AM41" s="253">
        <v>24.018750000000001</v>
      </c>
      <c r="AN41" s="253">
        <v>1799.8074375000001</v>
      </c>
      <c r="AO41" s="253">
        <v>25.184999999999999</v>
      </c>
      <c r="AP41" s="253">
        <v>34.378835227000003</v>
      </c>
      <c r="AQ41" s="253">
        <v>27.785406250000001</v>
      </c>
      <c r="AR41" s="253">
        <v>57.045994317999998</v>
      </c>
      <c r="AS41" s="253">
        <v>53.374345237999997</v>
      </c>
      <c r="AT41" s="253">
        <v>50.332357954999999</v>
      </c>
      <c r="AU41" s="253">
        <v>53.211666667000003</v>
      </c>
      <c r="AV41" s="253">
        <v>68.042708332999993</v>
      </c>
      <c r="AW41" s="253">
        <v>47.288184524000002</v>
      </c>
      <c r="AX41" s="253">
        <v>34.028016303999998</v>
      </c>
      <c r="AY41" s="253">
        <v>37.020238095000003</v>
      </c>
      <c r="AZ41" s="253">
        <v>45.358343750000003</v>
      </c>
      <c r="BA41" s="253">
        <v>45.798532608999999</v>
      </c>
      <c r="BB41" s="253">
        <v>61.274136904999999</v>
      </c>
      <c r="BC41" s="253">
        <v>89.660505951999994</v>
      </c>
      <c r="BD41" s="348">
        <v>83.976249999999993</v>
      </c>
      <c r="BE41" s="348">
        <v>95.275090000000006</v>
      </c>
      <c r="BF41" s="348">
        <v>91.95335</v>
      </c>
      <c r="BG41" s="348">
        <v>86.746619999999993</v>
      </c>
      <c r="BH41" s="348">
        <v>83.737300000000005</v>
      </c>
      <c r="BI41" s="348">
        <v>76.707369999999997</v>
      </c>
      <c r="BJ41" s="348">
        <v>80.02167</v>
      </c>
      <c r="BK41" s="348">
        <v>81.535570000000007</v>
      </c>
      <c r="BL41" s="348">
        <v>74.098399999999998</v>
      </c>
      <c r="BM41" s="348">
        <v>49.334679999999999</v>
      </c>
      <c r="BN41" s="348">
        <v>58.530360000000002</v>
      </c>
      <c r="BO41" s="348">
        <v>83.498180000000005</v>
      </c>
      <c r="BP41" s="348">
        <v>40.171500000000002</v>
      </c>
      <c r="BQ41" s="348">
        <v>47.394159999999999</v>
      </c>
      <c r="BR41" s="348">
        <v>46.847940000000001</v>
      </c>
      <c r="BS41" s="348">
        <v>44.002600000000001</v>
      </c>
      <c r="BT41" s="348">
        <v>39.95758</v>
      </c>
      <c r="BU41" s="348">
        <v>36.487929999999999</v>
      </c>
      <c r="BV41" s="348">
        <v>40.150959999999998</v>
      </c>
    </row>
    <row r="42" spans="1:74" ht="11.15" customHeight="1" x14ac:dyDescent="0.25">
      <c r="A42" s="56" t="s">
        <v>1120</v>
      </c>
      <c r="B42" s="519" t="s">
        <v>1131</v>
      </c>
      <c r="C42" s="253">
        <v>37.085246466000001</v>
      </c>
      <c r="D42" s="253">
        <v>36.842470910999999</v>
      </c>
      <c r="E42" s="253">
        <v>32.387819583000002</v>
      </c>
      <c r="F42" s="253">
        <v>27.694415475</v>
      </c>
      <c r="G42" s="253">
        <v>24.118882909</v>
      </c>
      <c r="H42" s="253">
        <v>31.446635576999999</v>
      </c>
      <c r="I42" s="253">
        <v>101.0353087</v>
      </c>
      <c r="J42" s="253">
        <v>85.215712361000001</v>
      </c>
      <c r="K42" s="253">
        <v>38.320563073000002</v>
      </c>
      <c r="L42" s="253">
        <v>41.093450949000001</v>
      </c>
      <c r="M42" s="253">
        <v>55.504792649999999</v>
      </c>
      <c r="N42" s="253">
        <v>57.260470699999999</v>
      </c>
      <c r="O42" s="253">
        <v>42.563868677999999</v>
      </c>
      <c r="P42" s="253">
        <v>72.725849999999994</v>
      </c>
      <c r="Q42" s="253">
        <v>35.975619856000002</v>
      </c>
      <c r="R42" s="253">
        <v>24.829938340999998</v>
      </c>
      <c r="S42" s="253">
        <v>20.247661803</v>
      </c>
      <c r="T42" s="253">
        <v>24.811784775</v>
      </c>
      <c r="U42" s="253">
        <v>35.23677988</v>
      </c>
      <c r="V42" s="253">
        <v>36.391629236</v>
      </c>
      <c r="W42" s="253">
        <v>40.345273306999999</v>
      </c>
      <c r="X42" s="253">
        <v>36.414090045999998</v>
      </c>
      <c r="Y42" s="253">
        <v>45.174564400000001</v>
      </c>
      <c r="Z42" s="253">
        <v>43.133999950000003</v>
      </c>
      <c r="AA42" s="253">
        <v>33.598353606000003</v>
      </c>
      <c r="AB42" s="253">
        <v>26.848522774999999</v>
      </c>
      <c r="AC42" s="253">
        <v>25.487610624999999</v>
      </c>
      <c r="AD42" s="253">
        <v>17.106287981000001</v>
      </c>
      <c r="AE42" s="253">
        <v>16.811286450000001</v>
      </c>
      <c r="AF42" s="253">
        <v>23.720671682999999</v>
      </c>
      <c r="AG42" s="253">
        <v>31.633505336999999</v>
      </c>
      <c r="AH42" s="253">
        <v>108.05121209000001</v>
      </c>
      <c r="AI42" s="253">
        <v>46.135208149999997</v>
      </c>
      <c r="AJ42" s="253">
        <v>48.285309398000003</v>
      </c>
      <c r="AK42" s="253">
        <v>39.308953619999997</v>
      </c>
      <c r="AL42" s="253">
        <v>40.801564952</v>
      </c>
      <c r="AM42" s="253">
        <v>33.217081425000003</v>
      </c>
      <c r="AN42" s="253">
        <v>71.090110207999999</v>
      </c>
      <c r="AO42" s="253">
        <v>29.914477175999998</v>
      </c>
      <c r="AP42" s="253">
        <v>28.044656562</v>
      </c>
      <c r="AQ42" s="253">
        <v>26.591761300000002</v>
      </c>
      <c r="AR42" s="253">
        <v>56.061992861</v>
      </c>
      <c r="AS42" s="253">
        <v>78.892639183</v>
      </c>
      <c r="AT42" s="253">
        <v>65.082290889000006</v>
      </c>
      <c r="AU42" s="253">
        <v>72.090007025000006</v>
      </c>
      <c r="AV42" s="253">
        <v>57.888162043000001</v>
      </c>
      <c r="AW42" s="253">
        <v>60.137516400000003</v>
      </c>
      <c r="AX42" s="253">
        <v>63.397979542999998</v>
      </c>
      <c r="AY42" s="253">
        <v>52.502912774999999</v>
      </c>
      <c r="AZ42" s="253">
        <v>42.160836432000004</v>
      </c>
      <c r="BA42" s="253">
        <v>40.941233681</v>
      </c>
      <c r="BB42" s="253">
        <v>53.028571587000002</v>
      </c>
      <c r="BC42" s="253">
        <v>57.101920649999997</v>
      </c>
      <c r="BD42" s="348">
        <v>82.429609999999997</v>
      </c>
      <c r="BE42" s="348">
        <v>99.231219999999993</v>
      </c>
      <c r="BF42" s="348">
        <v>111.5137</v>
      </c>
      <c r="BG42" s="348">
        <v>84.542209999999997</v>
      </c>
      <c r="BH42" s="348">
        <v>66.651489999999995</v>
      </c>
      <c r="BI42" s="348">
        <v>67.2881</v>
      </c>
      <c r="BJ42" s="348">
        <v>67.658529999999999</v>
      </c>
      <c r="BK42" s="348">
        <v>69.900729999999996</v>
      </c>
      <c r="BL42" s="348">
        <v>61.878819999999997</v>
      </c>
      <c r="BM42" s="348">
        <v>44.278170000000003</v>
      </c>
      <c r="BN42" s="348">
        <v>31.405329999999999</v>
      </c>
      <c r="BO42" s="348">
        <v>33.666060000000002</v>
      </c>
      <c r="BP42" s="348">
        <v>36.590089999999996</v>
      </c>
      <c r="BQ42" s="348">
        <v>38.251910000000002</v>
      </c>
      <c r="BR42" s="348">
        <v>39.241430000000001</v>
      </c>
      <c r="BS42" s="348">
        <v>37.79468</v>
      </c>
      <c r="BT42" s="348">
        <v>34.473080000000003</v>
      </c>
      <c r="BU42" s="348">
        <v>34.692599999999999</v>
      </c>
      <c r="BV42" s="348">
        <v>36.186929999999997</v>
      </c>
    </row>
    <row r="43" spans="1:74" ht="11.15" customHeight="1" x14ac:dyDescent="0.25">
      <c r="A43" s="56" t="s">
        <v>1121</v>
      </c>
      <c r="B43" s="519" t="s">
        <v>1132</v>
      </c>
      <c r="C43" s="253">
        <v>115.63914773</v>
      </c>
      <c r="D43" s="253">
        <v>42.974031250000003</v>
      </c>
      <c r="E43" s="253">
        <v>38.979062499999998</v>
      </c>
      <c r="F43" s="253">
        <v>50.647321429000002</v>
      </c>
      <c r="G43" s="253">
        <v>27.697784090999999</v>
      </c>
      <c r="H43" s="253">
        <v>30.498184523999999</v>
      </c>
      <c r="I43" s="253">
        <v>40.011875000000003</v>
      </c>
      <c r="J43" s="253">
        <v>49.629538042999997</v>
      </c>
      <c r="K43" s="253">
        <v>40.934342104999999</v>
      </c>
      <c r="L43" s="253">
        <v>43.018179347999997</v>
      </c>
      <c r="M43" s="253">
        <v>63.505416666999999</v>
      </c>
      <c r="N43" s="253">
        <v>56.02225</v>
      </c>
      <c r="O43" s="253">
        <v>63.145909091</v>
      </c>
      <c r="P43" s="253">
        <v>38.393406249999998</v>
      </c>
      <c r="Q43" s="253">
        <v>40.665178570999998</v>
      </c>
      <c r="R43" s="253">
        <v>29.498750000000001</v>
      </c>
      <c r="S43" s="253">
        <v>26.757187500000001</v>
      </c>
      <c r="T43" s="253">
        <v>25.189843750000001</v>
      </c>
      <c r="U43" s="253">
        <v>33.969005682000002</v>
      </c>
      <c r="V43" s="253">
        <v>30.534460227</v>
      </c>
      <c r="W43" s="253">
        <v>24.044343749999999</v>
      </c>
      <c r="X43" s="253">
        <v>23.620788043000001</v>
      </c>
      <c r="Y43" s="253">
        <v>36.634656249999999</v>
      </c>
      <c r="Z43" s="253">
        <v>46.180535714000001</v>
      </c>
      <c r="AA43" s="253">
        <v>29.598238636000001</v>
      </c>
      <c r="AB43" s="253">
        <v>25.054625000000001</v>
      </c>
      <c r="AC43" s="253">
        <v>19.167073863999999</v>
      </c>
      <c r="AD43" s="253">
        <v>20.129573864000001</v>
      </c>
      <c r="AE43" s="253">
        <v>18.226781249999998</v>
      </c>
      <c r="AF43" s="253">
        <v>22.403835226999998</v>
      </c>
      <c r="AG43" s="253">
        <v>27.871304347999999</v>
      </c>
      <c r="AH43" s="253">
        <v>28.923898810000001</v>
      </c>
      <c r="AI43" s="253">
        <v>24.796250000000001</v>
      </c>
      <c r="AJ43" s="253">
        <v>29.053096590999999</v>
      </c>
      <c r="AK43" s="253">
        <v>30.0583125</v>
      </c>
      <c r="AL43" s="253">
        <v>42.991420454999997</v>
      </c>
      <c r="AM43" s="253">
        <v>44.719406249999999</v>
      </c>
      <c r="AN43" s="253">
        <v>82.899968749999999</v>
      </c>
      <c r="AO43" s="253">
        <v>38.155190216999998</v>
      </c>
      <c r="AP43" s="253">
        <v>28.054403408999999</v>
      </c>
      <c r="AQ43" s="253">
        <v>27.8174375</v>
      </c>
      <c r="AR43" s="253">
        <v>45.140852273</v>
      </c>
      <c r="AS43" s="253">
        <v>43.933898810000002</v>
      </c>
      <c r="AT43" s="253">
        <v>59.844772726999999</v>
      </c>
      <c r="AU43" s="253">
        <v>53.940982142999999</v>
      </c>
      <c r="AV43" s="253">
        <v>65.724791667000005</v>
      </c>
      <c r="AW43" s="253">
        <v>60.772500000000001</v>
      </c>
      <c r="AX43" s="253">
        <v>70.740190217000006</v>
      </c>
      <c r="AY43" s="253">
        <v>159.59824405000001</v>
      </c>
      <c r="AZ43" s="253">
        <v>121.0331875</v>
      </c>
      <c r="BA43" s="253">
        <v>68.807554347999996</v>
      </c>
      <c r="BB43" s="253">
        <v>67.538928571</v>
      </c>
      <c r="BC43" s="253">
        <v>78.202351190000002</v>
      </c>
      <c r="BD43" s="348">
        <v>129.2749</v>
      </c>
      <c r="BE43" s="348">
        <v>171.5831</v>
      </c>
      <c r="BF43" s="348">
        <v>157.7414</v>
      </c>
      <c r="BG43" s="348">
        <v>27.551300000000001</v>
      </c>
      <c r="BH43" s="348">
        <v>46.213360000000002</v>
      </c>
      <c r="BI43" s="348">
        <v>39.658589999999997</v>
      </c>
      <c r="BJ43" s="348">
        <v>48.320189999999997</v>
      </c>
      <c r="BK43" s="348">
        <v>51.370199999999997</v>
      </c>
      <c r="BL43" s="348">
        <v>42.067740000000001</v>
      </c>
      <c r="BM43" s="348">
        <v>41.59984</v>
      </c>
      <c r="BN43" s="348">
        <v>36.641460000000002</v>
      </c>
      <c r="BO43" s="348">
        <v>115.581</v>
      </c>
      <c r="BP43" s="348">
        <v>132.31</v>
      </c>
      <c r="BQ43" s="348">
        <v>128.2055</v>
      </c>
      <c r="BR43" s="348">
        <v>146.60390000000001</v>
      </c>
      <c r="BS43" s="348">
        <v>141.3708</v>
      </c>
      <c r="BT43" s="348">
        <v>58.264670000000002</v>
      </c>
      <c r="BU43" s="348">
        <v>13.469810000000001</v>
      </c>
      <c r="BV43" s="348">
        <v>23.76332</v>
      </c>
    </row>
    <row r="44" spans="1:74" ht="11.15" customHeight="1" x14ac:dyDescent="0.25">
      <c r="A44" s="56" t="s">
        <v>1122</v>
      </c>
      <c r="B44" s="519" t="s">
        <v>1133</v>
      </c>
      <c r="C44" s="253">
        <v>92.125426136000002</v>
      </c>
      <c r="D44" s="253">
        <v>32.459781249999999</v>
      </c>
      <c r="E44" s="253">
        <v>29.977471591</v>
      </c>
      <c r="F44" s="253">
        <v>38.154047619000004</v>
      </c>
      <c r="G44" s="253">
        <v>31.689403409000001</v>
      </c>
      <c r="H44" s="253">
        <v>32.883839285999997</v>
      </c>
      <c r="I44" s="253">
        <v>41.755000000000003</v>
      </c>
      <c r="J44" s="253">
        <v>43.828206522000002</v>
      </c>
      <c r="K44" s="253">
        <v>40.005263157999998</v>
      </c>
      <c r="L44" s="253">
        <v>39.091005435</v>
      </c>
      <c r="M44" s="253">
        <v>43.328333333000003</v>
      </c>
      <c r="N44" s="253">
        <v>43.42728125</v>
      </c>
      <c r="O44" s="253">
        <v>53.682528409</v>
      </c>
      <c r="P44" s="253">
        <v>34.270906250000003</v>
      </c>
      <c r="Q44" s="253">
        <v>37.354077381000003</v>
      </c>
      <c r="R44" s="253">
        <v>29.756704545000002</v>
      </c>
      <c r="S44" s="253">
        <v>23.157329545</v>
      </c>
      <c r="T44" s="253">
        <v>24.11209375</v>
      </c>
      <c r="U44" s="253">
        <v>31.286789772999999</v>
      </c>
      <c r="V44" s="253">
        <v>29.070909091000001</v>
      </c>
      <c r="W44" s="253">
        <v>22.916125000000001</v>
      </c>
      <c r="X44" s="253">
        <v>21.676440217</v>
      </c>
      <c r="Y44" s="253">
        <v>29.001437500000002</v>
      </c>
      <c r="Z44" s="253">
        <v>30.447976189999999</v>
      </c>
      <c r="AA44" s="253">
        <v>26.000823864000001</v>
      </c>
      <c r="AB44" s="253">
        <v>21.2898125</v>
      </c>
      <c r="AC44" s="253">
        <v>18.174204544999998</v>
      </c>
      <c r="AD44" s="253">
        <v>16.589943181999999</v>
      </c>
      <c r="AE44" s="253">
        <v>16.49428125</v>
      </c>
      <c r="AF44" s="253">
        <v>21.297130681999999</v>
      </c>
      <c r="AG44" s="253">
        <v>26.884891304</v>
      </c>
      <c r="AH44" s="253">
        <v>25.236547619</v>
      </c>
      <c r="AI44" s="253">
        <v>21.030773809999999</v>
      </c>
      <c r="AJ44" s="253">
        <v>21.586789773</v>
      </c>
      <c r="AK44" s="253">
        <v>24.83175</v>
      </c>
      <c r="AL44" s="253">
        <v>34.726534090999998</v>
      </c>
      <c r="AM44" s="253">
        <v>36.211437500000002</v>
      </c>
      <c r="AN44" s="253">
        <v>67.407843749999998</v>
      </c>
      <c r="AO44" s="253">
        <v>30.600923912999999</v>
      </c>
      <c r="AP44" s="253">
        <v>26.744034091</v>
      </c>
      <c r="AQ44" s="253">
        <v>29.335249999999998</v>
      </c>
      <c r="AR44" s="253">
        <v>39.475852273000001</v>
      </c>
      <c r="AS44" s="253">
        <v>46.411815476000001</v>
      </c>
      <c r="AT44" s="253">
        <v>52.350539773000001</v>
      </c>
      <c r="AU44" s="253">
        <v>52.482916666999998</v>
      </c>
      <c r="AV44" s="253">
        <v>60.011577381000002</v>
      </c>
      <c r="AW44" s="253">
        <v>61.935952381</v>
      </c>
      <c r="AX44" s="253">
        <v>50.659864130000003</v>
      </c>
      <c r="AY44" s="253">
        <v>143.98764881</v>
      </c>
      <c r="AZ44" s="253">
        <v>93.698125000000005</v>
      </c>
      <c r="BA44" s="253">
        <v>62.611195651999999</v>
      </c>
      <c r="BB44" s="253">
        <v>71.077767856999998</v>
      </c>
      <c r="BC44" s="253">
        <v>84.392351189999999</v>
      </c>
      <c r="BD44" s="348">
        <v>131.9896</v>
      </c>
      <c r="BE44" s="348">
        <v>130.58410000000001</v>
      </c>
      <c r="BF44" s="348">
        <v>100.65089999999999</v>
      </c>
      <c r="BG44" s="348">
        <v>12.68041</v>
      </c>
      <c r="BH44" s="348">
        <v>42.848329999999997</v>
      </c>
      <c r="BI44" s="348">
        <v>37.85774</v>
      </c>
      <c r="BJ44" s="348">
        <v>43.681759999999997</v>
      </c>
      <c r="BK44" s="348">
        <v>47.806040000000003</v>
      </c>
      <c r="BL44" s="348">
        <v>46.347259999999999</v>
      </c>
      <c r="BM44" s="348">
        <v>41.063499999999998</v>
      </c>
      <c r="BN44" s="348">
        <v>34.168889999999998</v>
      </c>
      <c r="BO44" s="348">
        <v>69.485349999999997</v>
      </c>
      <c r="BP44" s="348">
        <v>154.0164</v>
      </c>
      <c r="BQ44" s="348">
        <v>156.98079999999999</v>
      </c>
      <c r="BR44" s="348">
        <v>142.58240000000001</v>
      </c>
      <c r="BS44" s="348">
        <v>98.894580000000005</v>
      </c>
      <c r="BT44" s="348">
        <v>23.172370000000001</v>
      </c>
      <c r="BU44" s="348">
        <v>14.32042</v>
      </c>
      <c r="BV44" s="348">
        <v>26.259309999999999</v>
      </c>
    </row>
    <row r="45" spans="1:74" ht="11.15" customHeight="1" x14ac:dyDescent="0.25">
      <c r="A45" s="56" t="s">
        <v>1123</v>
      </c>
      <c r="B45" s="519" t="s">
        <v>1134</v>
      </c>
      <c r="C45" s="253">
        <v>73.369733152999999</v>
      </c>
      <c r="D45" s="253">
        <v>31.167148906000001</v>
      </c>
      <c r="E45" s="253">
        <v>37.765500568</v>
      </c>
      <c r="F45" s="253">
        <v>39.310800475999997</v>
      </c>
      <c r="G45" s="253">
        <v>44.487758239000001</v>
      </c>
      <c r="H45" s="253">
        <v>35.396447500000001</v>
      </c>
      <c r="I45" s="253">
        <v>40.104854582999998</v>
      </c>
      <c r="J45" s="253">
        <v>38.726088505</v>
      </c>
      <c r="K45" s="253">
        <v>41.351170920999998</v>
      </c>
      <c r="L45" s="253">
        <v>38.334911890999997</v>
      </c>
      <c r="M45" s="253">
        <v>42.0370025</v>
      </c>
      <c r="N45" s="253">
        <v>37.835433063000004</v>
      </c>
      <c r="O45" s="253">
        <v>38.700897756000003</v>
      </c>
      <c r="P45" s="253">
        <v>29.440715405999999</v>
      </c>
      <c r="Q45" s="253">
        <v>33.233683601000003</v>
      </c>
      <c r="R45" s="253">
        <v>29.513949574000002</v>
      </c>
      <c r="S45" s="253">
        <v>29.328377869000001</v>
      </c>
      <c r="T45" s="253">
        <v>26.781477905999999</v>
      </c>
      <c r="U45" s="253">
        <v>32.827892273000003</v>
      </c>
      <c r="V45" s="253">
        <v>29.330724403000001</v>
      </c>
      <c r="W45" s="253">
        <v>31.361443999999999</v>
      </c>
      <c r="X45" s="253">
        <v>29.732951277000002</v>
      </c>
      <c r="Y45" s="253">
        <v>33.294376094</v>
      </c>
      <c r="Z45" s="253">
        <v>26.65051747</v>
      </c>
      <c r="AA45" s="253">
        <v>24.53741767</v>
      </c>
      <c r="AB45" s="253">
        <v>21.65219325</v>
      </c>
      <c r="AC45" s="253">
        <v>21.231371136</v>
      </c>
      <c r="AD45" s="253">
        <v>19.294396902999999</v>
      </c>
      <c r="AE45" s="253">
        <v>20.381221531000001</v>
      </c>
      <c r="AF45" s="253">
        <v>22.697961505999999</v>
      </c>
      <c r="AG45" s="253">
        <v>31.805144755000001</v>
      </c>
      <c r="AH45" s="253">
        <v>29.039054106999998</v>
      </c>
      <c r="AI45" s="253">
        <v>23.886576131000002</v>
      </c>
      <c r="AJ45" s="253">
        <v>25.758875937999999</v>
      </c>
      <c r="AK45" s="253">
        <v>24.840174688000001</v>
      </c>
      <c r="AL45" s="253">
        <v>28.707606647999999</v>
      </c>
      <c r="AM45" s="253">
        <v>28.593237188</v>
      </c>
      <c r="AN45" s="253">
        <v>49.918575562999997</v>
      </c>
      <c r="AO45" s="253">
        <v>26.751535841999999</v>
      </c>
      <c r="AP45" s="253">
        <v>30.871029118999999</v>
      </c>
      <c r="AQ45" s="253">
        <v>33.684832499999999</v>
      </c>
      <c r="AR45" s="253">
        <v>36.574307585</v>
      </c>
      <c r="AS45" s="253">
        <v>44.989227292000002</v>
      </c>
      <c r="AT45" s="253">
        <v>54.367788834999999</v>
      </c>
      <c r="AU45" s="253">
        <v>54.615349850999998</v>
      </c>
      <c r="AV45" s="253">
        <v>70.979155356999996</v>
      </c>
      <c r="AW45" s="253">
        <v>72.749910744000005</v>
      </c>
      <c r="AX45" s="253">
        <v>43.993958206999999</v>
      </c>
      <c r="AY45" s="253">
        <v>73.319438422999994</v>
      </c>
      <c r="AZ45" s="253">
        <v>53.101617406000003</v>
      </c>
      <c r="BA45" s="253">
        <v>48.560714457000003</v>
      </c>
      <c r="BB45" s="253">
        <v>75.350930356999996</v>
      </c>
      <c r="BC45" s="253">
        <v>93.500499583000007</v>
      </c>
      <c r="BD45" s="348">
        <v>82.999160000000003</v>
      </c>
      <c r="BE45" s="348">
        <v>101.02849999999999</v>
      </c>
      <c r="BF45" s="348">
        <v>117.96129999999999</v>
      </c>
      <c r="BG45" s="348">
        <v>97.969269999999995</v>
      </c>
      <c r="BH45" s="348">
        <v>82.485640000000004</v>
      </c>
      <c r="BI45" s="348">
        <v>75.322270000000003</v>
      </c>
      <c r="BJ45" s="348">
        <v>82.448750000000004</v>
      </c>
      <c r="BK45" s="348">
        <v>88.372860000000003</v>
      </c>
      <c r="BL45" s="348">
        <v>74.742609999999999</v>
      </c>
      <c r="BM45" s="348">
        <v>59.916710000000002</v>
      </c>
      <c r="BN45" s="348">
        <v>47.671939999999999</v>
      </c>
      <c r="BO45" s="348">
        <v>40.773690000000002</v>
      </c>
      <c r="BP45" s="348">
        <v>44.18835</v>
      </c>
      <c r="BQ45" s="348">
        <v>47.945970000000003</v>
      </c>
      <c r="BR45" s="348">
        <v>49.978569999999998</v>
      </c>
      <c r="BS45" s="348">
        <v>39.898409999999998</v>
      </c>
      <c r="BT45" s="348">
        <v>41.429180000000002</v>
      </c>
      <c r="BU45" s="348">
        <v>39.525230000000001</v>
      </c>
      <c r="BV45" s="348">
        <v>46.095680000000002</v>
      </c>
    </row>
    <row r="46" spans="1:74" ht="11.15" customHeight="1" x14ac:dyDescent="0.25">
      <c r="A46" s="56" t="s">
        <v>1124</v>
      </c>
      <c r="B46" s="519" t="s">
        <v>1135</v>
      </c>
      <c r="C46" s="253">
        <v>40.638323864</v>
      </c>
      <c r="D46" s="253">
        <v>26.479156249999999</v>
      </c>
      <c r="E46" s="253">
        <v>26.556505682000001</v>
      </c>
      <c r="F46" s="253">
        <v>34.451934524000002</v>
      </c>
      <c r="G46" s="253">
        <v>38.105511364000002</v>
      </c>
      <c r="H46" s="253">
        <v>35.071994048000001</v>
      </c>
      <c r="I46" s="253">
        <v>37.157589285999997</v>
      </c>
      <c r="J46" s="253">
        <v>36.634999999999998</v>
      </c>
      <c r="K46" s="253">
        <v>37.886546053000004</v>
      </c>
      <c r="L46" s="253">
        <v>38.906304347999999</v>
      </c>
      <c r="M46" s="253">
        <v>39.586428570999999</v>
      </c>
      <c r="N46" s="253">
        <v>36.419812499999999</v>
      </c>
      <c r="O46" s="253">
        <v>35.084886363999999</v>
      </c>
      <c r="P46" s="253">
        <v>28.597906250000001</v>
      </c>
      <c r="Q46" s="253">
        <v>30.642976189999999</v>
      </c>
      <c r="R46" s="253">
        <v>28.999147727</v>
      </c>
      <c r="S46" s="253">
        <v>27.970681817999999</v>
      </c>
      <c r="T46" s="253">
        <v>26.453968750000001</v>
      </c>
      <c r="U46" s="253">
        <v>32.740397727000001</v>
      </c>
      <c r="V46" s="253">
        <v>28.651221590999999</v>
      </c>
      <c r="W46" s="253">
        <v>30.73153125</v>
      </c>
      <c r="X46" s="253">
        <v>27.428451086999999</v>
      </c>
      <c r="Y46" s="253">
        <v>29.948656249999999</v>
      </c>
      <c r="Z46" s="253">
        <v>26.890357142999999</v>
      </c>
      <c r="AA46" s="253">
        <v>26.436022727000001</v>
      </c>
      <c r="AB46" s="253">
        <v>24.917156250000001</v>
      </c>
      <c r="AC46" s="253">
        <v>21.923409091</v>
      </c>
      <c r="AD46" s="253">
        <v>20.644659091000001</v>
      </c>
      <c r="AE46" s="253">
        <v>22.585125000000001</v>
      </c>
      <c r="AF46" s="253">
        <v>25.776534090999998</v>
      </c>
      <c r="AG46" s="253">
        <v>32.504646739000002</v>
      </c>
      <c r="AH46" s="253">
        <v>31.488482142999999</v>
      </c>
      <c r="AI46" s="253">
        <v>24.045625000000001</v>
      </c>
      <c r="AJ46" s="253">
        <v>26.111221591</v>
      </c>
      <c r="AK46" s="253">
        <v>21.643968749999999</v>
      </c>
      <c r="AL46" s="253">
        <v>27.050823864000002</v>
      </c>
      <c r="AM46" s="253">
        <v>28.408124999999998</v>
      </c>
      <c r="AN46" s="253">
        <v>81.056468749999993</v>
      </c>
      <c r="AO46" s="253">
        <v>25.448315217000001</v>
      </c>
      <c r="AP46" s="253">
        <v>30.087386364</v>
      </c>
      <c r="AQ46" s="253">
        <v>32.031718750000003</v>
      </c>
      <c r="AR46" s="253">
        <v>39.354431818000002</v>
      </c>
      <c r="AS46" s="253">
        <v>44.794166666999999</v>
      </c>
      <c r="AT46" s="253">
        <v>51.973778408999998</v>
      </c>
      <c r="AU46" s="253">
        <v>51.308690476000002</v>
      </c>
      <c r="AV46" s="253">
        <v>67.471726189999998</v>
      </c>
      <c r="AW46" s="253">
        <v>63.977946428999999</v>
      </c>
      <c r="AX46" s="253">
        <v>41.694565216999997</v>
      </c>
      <c r="AY46" s="253">
        <v>51.535863095000003</v>
      </c>
      <c r="AZ46" s="253">
        <v>48.197031250000002</v>
      </c>
      <c r="BA46" s="253">
        <v>43.903233696000001</v>
      </c>
      <c r="BB46" s="253">
        <v>68.639732143000003</v>
      </c>
      <c r="BC46" s="253">
        <v>91.160416667000007</v>
      </c>
      <c r="BD46" s="348">
        <v>88.116039999999998</v>
      </c>
      <c r="BE46" s="348">
        <v>89.548100000000005</v>
      </c>
      <c r="BF46" s="348">
        <v>98.905590000000004</v>
      </c>
      <c r="BG46" s="348">
        <v>87.469899999999996</v>
      </c>
      <c r="BH46" s="348">
        <v>76.497249999999994</v>
      </c>
      <c r="BI46" s="348">
        <v>68.156369999999995</v>
      </c>
      <c r="BJ46" s="348">
        <v>75.028559999999999</v>
      </c>
      <c r="BK46" s="348">
        <v>80.655389999999997</v>
      </c>
      <c r="BL46" s="348">
        <v>68.62209</v>
      </c>
      <c r="BM46" s="348">
        <v>55.022739999999999</v>
      </c>
      <c r="BN46" s="348">
        <v>42.371490000000001</v>
      </c>
      <c r="BO46" s="348">
        <v>35.016689999999997</v>
      </c>
      <c r="BP46" s="348">
        <v>38.00694</v>
      </c>
      <c r="BQ46" s="348">
        <v>40.070149999999998</v>
      </c>
      <c r="BR46" s="348">
        <v>42.114960000000004</v>
      </c>
      <c r="BS46" s="348">
        <v>33.13552</v>
      </c>
      <c r="BT46" s="348">
        <v>36.016620000000003</v>
      </c>
      <c r="BU46" s="348">
        <v>34.359639999999999</v>
      </c>
      <c r="BV46" s="348">
        <v>38.394190000000002</v>
      </c>
    </row>
    <row r="47" spans="1:74" ht="11.15" customHeight="1" x14ac:dyDescent="0.25">
      <c r="A47" s="56" t="s">
        <v>1125</v>
      </c>
      <c r="B47" s="519" t="s">
        <v>1136</v>
      </c>
      <c r="C47" s="253">
        <v>33.108419601999998</v>
      </c>
      <c r="D47" s="253">
        <v>24.315900312</v>
      </c>
      <c r="E47" s="253">
        <v>22.188074147999998</v>
      </c>
      <c r="F47" s="253">
        <v>24.397300595000001</v>
      </c>
      <c r="G47" s="253">
        <v>30.6437375</v>
      </c>
      <c r="H47" s="253">
        <v>30.435057440000001</v>
      </c>
      <c r="I47" s="253">
        <v>34.149397917000002</v>
      </c>
      <c r="J47" s="253">
        <v>29.550833151999999</v>
      </c>
      <c r="K47" s="253">
        <v>26.212023354999999</v>
      </c>
      <c r="L47" s="253">
        <v>35.369316032999997</v>
      </c>
      <c r="M47" s="253">
        <v>42.616371428999997</v>
      </c>
      <c r="N47" s="253">
        <v>31.352083125</v>
      </c>
      <c r="O47" s="253">
        <v>28.552306818000002</v>
      </c>
      <c r="P47" s="253">
        <v>27.485459687999999</v>
      </c>
      <c r="Q47" s="253">
        <v>31.418118452000002</v>
      </c>
      <c r="R47" s="253">
        <v>24.783113067999999</v>
      </c>
      <c r="S47" s="253">
        <v>28.997365340999998</v>
      </c>
      <c r="T47" s="253">
        <v>27.625429688000001</v>
      </c>
      <c r="U47" s="253">
        <v>33.675886079999998</v>
      </c>
      <c r="V47" s="253">
        <v>30.744647443000002</v>
      </c>
      <c r="W47" s="253">
        <v>30.098027188</v>
      </c>
      <c r="X47" s="253">
        <v>23.221609238999999</v>
      </c>
      <c r="Y47" s="253">
        <v>25.25366</v>
      </c>
      <c r="Z47" s="253">
        <v>22.442256844999999</v>
      </c>
      <c r="AA47" s="253">
        <v>20.043210511000002</v>
      </c>
      <c r="AB47" s="253">
        <v>21.695782813000001</v>
      </c>
      <c r="AC47" s="253">
        <v>18.448979545</v>
      </c>
      <c r="AD47" s="253">
        <v>17.372336648000001</v>
      </c>
      <c r="AE47" s="253">
        <v>19.445364999999999</v>
      </c>
      <c r="AF47" s="253">
        <v>21.798782385999999</v>
      </c>
      <c r="AG47" s="253">
        <v>26.448556522000001</v>
      </c>
      <c r="AH47" s="253">
        <v>28.598483333000001</v>
      </c>
      <c r="AI47" s="253">
        <v>23.765435118999999</v>
      </c>
      <c r="AJ47" s="253">
        <v>26.875776705</v>
      </c>
      <c r="AK47" s="253">
        <v>23.2412025</v>
      </c>
      <c r="AL47" s="253">
        <v>22.888030682</v>
      </c>
      <c r="AM47" s="253">
        <v>26.218775938</v>
      </c>
      <c r="AN47" s="253">
        <v>705.47958313000004</v>
      </c>
      <c r="AO47" s="253">
        <v>19.218120652</v>
      </c>
      <c r="AP47" s="253">
        <v>23.329173864000001</v>
      </c>
      <c r="AQ47" s="253">
        <v>28.610441250000001</v>
      </c>
      <c r="AR47" s="253">
        <v>40.653478976999999</v>
      </c>
      <c r="AS47" s="253">
        <v>46.486033333000002</v>
      </c>
      <c r="AT47" s="253">
        <v>47.203752272999999</v>
      </c>
      <c r="AU47" s="253">
        <v>52.208252975999997</v>
      </c>
      <c r="AV47" s="253">
        <v>59.186798512000003</v>
      </c>
      <c r="AW47" s="253">
        <v>46.908223810000003</v>
      </c>
      <c r="AX47" s="253">
        <v>31.072285054000002</v>
      </c>
      <c r="AY47" s="253">
        <v>39.692211905000001</v>
      </c>
      <c r="AZ47" s="253">
        <v>39.732824375</v>
      </c>
      <c r="BA47" s="253">
        <v>32.312095380000002</v>
      </c>
      <c r="BB47" s="253">
        <v>40.189811012</v>
      </c>
      <c r="BC47" s="253">
        <v>79.637198511999998</v>
      </c>
      <c r="BD47" s="348">
        <v>80.042349999999999</v>
      </c>
      <c r="BE47" s="348">
        <v>83.257170000000002</v>
      </c>
      <c r="BF47" s="348">
        <v>81.279219999999995</v>
      </c>
      <c r="BG47" s="348">
        <v>66.741309999999999</v>
      </c>
      <c r="BH47" s="348">
        <v>61.201819999999998</v>
      </c>
      <c r="BI47" s="348">
        <v>50.633130000000001</v>
      </c>
      <c r="BJ47" s="348">
        <v>56.475380000000001</v>
      </c>
      <c r="BK47" s="348">
        <v>61.659100000000002</v>
      </c>
      <c r="BL47" s="348">
        <v>51.770330000000001</v>
      </c>
      <c r="BM47" s="348">
        <v>41.086469999999998</v>
      </c>
      <c r="BN47" s="348">
        <v>30.49193</v>
      </c>
      <c r="BO47" s="348">
        <v>24.789300000000001</v>
      </c>
      <c r="BP47" s="348">
        <v>30.920639999999999</v>
      </c>
      <c r="BQ47" s="348">
        <v>31.393160000000002</v>
      </c>
      <c r="BR47" s="348">
        <v>33.038150000000002</v>
      </c>
      <c r="BS47" s="348">
        <v>23.35915</v>
      </c>
      <c r="BT47" s="348">
        <v>25.713170000000002</v>
      </c>
      <c r="BU47" s="348">
        <v>23.400490000000001</v>
      </c>
      <c r="BV47" s="348">
        <v>26.458559999999999</v>
      </c>
    </row>
    <row r="48" spans="1:74" ht="11.15" customHeight="1" x14ac:dyDescent="0.25">
      <c r="A48" s="107" t="s">
        <v>1126</v>
      </c>
      <c r="B48" s="519" t="s">
        <v>1137</v>
      </c>
      <c r="C48" s="253">
        <v>38.25</v>
      </c>
      <c r="D48" s="253">
        <v>26.684210526000001</v>
      </c>
      <c r="E48" s="253">
        <v>27.583333332999999</v>
      </c>
      <c r="F48" s="253">
        <v>29.845238094999999</v>
      </c>
      <c r="G48" s="253">
        <v>28.522727273000001</v>
      </c>
      <c r="H48" s="253">
        <v>29.523809524000001</v>
      </c>
      <c r="I48" s="253">
        <v>31.464285713999999</v>
      </c>
      <c r="J48" s="253">
        <v>31.173913042999999</v>
      </c>
      <c r="K48" s="253">
        <v>32.776315789000002</v>
      </c>
      <c r="L48" s="253">
        <v>31.413043477999999</v>
      </c>
      <c r="M48" s="253">
        <v>31.524999999999999</v>
      </c>
      <c r="N48" s="253">
        <v>30.597222221999999</v>
      </c>
      <c r="O48" s="253">
        <v>31.595238094999999</v>
      </c>
      <c r="P48" s="253">
        <v>30.631578947000001</v>
      </c>
      <c r="Q48" s="253">
        <v>29.988095238</v>
      </c>
      <c r="R48" s="253">
        <v>29.920454544999998</v>
      </c>
      <c r="S48" s="253">
        <v>29.590909091</v>
      </c>
      <c r="T48" s="253">
        <v>30.1</v>
      </c>
      <c r="U48" s="253">
        <v>31.119047619</v>
      </c>
      <c r="V48" s="253">
        <v>31.397727273000001</v>
      </c>
      <c r="W48" s="253">
        <v>30.712499999999999</v>
      </c>
      <c r="X48" s="253">
        <v>28.456521738999999</v>
      </c>
      <c r="Y48" s="253">
        <v>29.763888889</v>
      </c>
      <c r="Z48" s="253">
        <v>29.702380951999999</v>
      </c>
      <c r="AA48" s="253">
        <v>28.607142856999999</v>
      </c>
      <c r="AB48" s="253">
        <v>24.052631579</v>
      </c>
      <c r="AC48" s="253">
        <v>18.090909091</v>
      </c>
      <c r="AD48" s="253">
        <v>17.556818182000001</v>
      </c>
      <c r="AE48" s="253">
        <v>18.587499999999999</v>
      </c>
      <c r="AF48" s="253">
        <v>18.534090909</v>
      </c>
      <c r="AG48" s="253">
        <v>23.125</v>
      </c>
      <c r="AH48" s="253">
        <v>26.559523810000002</v>
      </c>
      <c r="AI48" s="253">
        <v>20.714285713999999</v>
      </c>
      <c r="AJ48" s="253">
        <v>21.761363635999999</v>
      </c>
      <c r="AK48" s="253">
        <v>27.565789473999999</v>
      </c>
      <c r="AL48" s="253">
        <v>26.295454544999998</v>
      </c>
      <c r="AM48" s="253">
        <v>25.552631579</v>
      </c>
      <c r="AN48" s="253">
        <v>71.671052631999999</v>
      </c>
      <c r="AO48" s="253">
        <v>26.086956522000001</v>
      </c>
      <c r="AP48" s="253">
        <v>28.321428570999998</v>
      </c>
      <c r="AQ48" s="253">
        <v>30.65</v>
      </c>
      <c r="AR48" s="253">
        <v>39.829545455000002</v>
      </c>
      <c r="AS48" s="253">
        <v>40.869047619</v>
      </c>
      <c r="AT48" s="253">
        <v>46.863636364000001</v>
      </c>
      <c r="AU48" s="253">
        <v>44.821428570999998</v>
      </c>
      <c r="AV48" s="253">
        <v>56.880952381</v>
      </c>
      <c r="AW48" s="253">
        <v>53.487499999999997</v>
      </c>
      <c r="AX48" s="253">
        <v>43.642857143000001</v>
      </c>
      <c r="AY48" s="253">
        <v>41.612499999999997</v>
      </c>
      <c r="AZ48" s="253">
        <v>41.171052631999999</v>
      </c>
      <c r="BA48" s="253">
        <v>44.554347825999997</v>
      </c>
      <c r="BB48" s="253">
        <v>64.537499999999994</v>
      </c>
      <c r="BC48" s="253">
        <v>82.916666667000001</v>
      </c>
      <c r="BD48" s="348">
        <v>70.731909999999999</v>
      </c>
      <c r="BE48" s="348">
        <v>74.71481</v>
      </c>
      <c r="BF48" s="348">
        <v>82.339789999999994</v>
      </c>
      <c r="BG48" s="348">
        <v>72.413759999999996</v>
      </c>
      <c r="BH48" s="348">
        <v>67.759929999999997</v>
      </c>
      <c r="BI48" s="348">
        <v>62.511659999999999</v>
      </c>
      <c r="BJ48" s="348">
        <v>68.265559999999994</v>
      </c>
      <c r="BK48" s="348">
        <v>71.868279999999999</v>
      </c>
      <c r="BL48" s="348">
        <v>61.71208</v>
      </c>
      <c r="BM48" s="348">
        <v>48.761629999999997</v>
      </c>
      <c r="BN48" s="348">
        <v>37.688920000000003</v>
      </c>
      <c r="BO48" s="348">
        <v>31.772549999999999</v>
      </c>
      <c r="BP48" s="348">
        <v>34.068359999999998</v>
      </c>
      <c r="BQ48" s="348">
        <v>35.961750000000002</v>
      </c>
      <c r="BR48" s="348">
        <v>37.721319999999999</v>
      </c>
      <c r="BS48" s="348">
        <v>30.557980000000001</v>
      </c>
      <c r="BT48" s="348">
        <v>32.052860000000003</v>
      </c>
      <c r="BU48" s="348">
        <v>30.82151</v>
      </c>
      <c r="BV48" s="348">
        <v>35.012929999999997</v>
      </c>
    </row>
    <row r="49" spans="1:74" ht="11.15" customHeight="1" x14ac:dyDescent="0.25">
      <c r="A49" s="52" t="s">
        <v>1127</v>
      </c>
      <c r="B49" s="519" t="s">
        <v>1138</v>
      </c>
      <c r="C49" s="253">
        <v>37.559523810000002</v>
      </c>
      <c r="D49" s="253">
        <v>26.973684210999998</v>
      </c>
      <c r="E49" s="253">
        <v>26.404761905000001</v>
      </c>
      <c r="F49" s="253">
        <v>30.666666667000001</v>
      </c>
      <c r="G49" s="253">
        <v>29.954545455000002</v>
      </c>
      <c r="H49" s="253">
        <v>29.952380951999999</v>
      </c>
      <c r="I49" s="253">
        <v>31.678571429000002</v>
      </c>
      <c r="J49" s="253">
        <v>31.25</v>
      </c>
      <c r="K49" s="253">
        <v>32.171052631999999</v>
      </c>
      <c r="L49" s="253">
        <v>31.760869565</v>
      </c>
      <c r="M49" s="253">
        <v>30.85</v>
      </c>
      <c r="N49" s="253">
        <v>30.652777778000001</v>
      </c>
      <c r="O49" s="253">
        <v>31.642857143000001</v>
      </c>
      <c r="P49" s="253">
        <v>30.486842105000001</v>
      </c>
      <c r="Q49" s="253">
        <v>30.011904762</v>
      </c>
      <c r="R49" s="253">
        <v>29.897727273000001</v>
      </c>
      <c r="S49" s="253">
        <v>29.25</v>
      </c>
      <c r="T49" s="253">
        <v>29.5625</v>
      </c>
      <c r="U49" s="253">
        <v>30.404761905000001</v>
      </c>
      <c r="V49" s="253">
        <v>31.159090909</v>
      </c>
      <c r="W49" s="253">
        <v>30.362500000000001</v>
      </c>
      <c r="X49" s="253">
        <v>29.358695652000002</v>
      </c>
      <c r="Y49" s="253">
        <v>29.680555556000002</v>
      </c>
      <c r="Z49" s="253">
        <v>29.369047619</v>
      </c>
      <c r="AA49" s="253">
        <v>28.464285713999999</v>
      </c>
      <c r="AB49" s="253">
        <v>26.855263158</v>
      </c>
      <c r="AC49" s="253">
        <v>23.386363635999999</v>
      </c>
      <c r="AD49" s="253">
        <v>18.727272726999999</v>
      </c>
      <c r="AE49" s="253">
        <v>18.45</v>
      </c>
      <c r="AF49" s="253">
        <v>18.397727273000001</v>
      </c>
      <c r="AG49" s="253">
        <v>22.375</v>
      </c>
      <c r="AH49" s="253">
        <v>27.785714286000001</v>
      </c>
      <c r="AI49" s="253">
        <v>21.083333332999999</v>
      </c>
      <c r="AJ49" s="253">
        <v>22.227272726999999</v>
      </c>
      <c r="AK49" s="253">
        <v>27.723684210999998</v>
      </c>
      <c r="AL49" s="253">
        <v>26.227272726999999</v>
      </c>
      <c r="AM49" s="253">
        <v>29.368421052999999</v>
      </c>
      <c r="AN49" s="253">
        <v>28.171052631999999</v>
      </c>
      <c r="AO49" s="253">
        <v>25.652173912999999</v>
      </c>
      <c r="AP49" s="253">
        <v>27.857142856999999</v>
      </c>
      <c r="AQ49" s="253">
        <v>29.9</v>
      </c>
      <c r="AR49" s="253">
        <v>38.75</v>
      </c>
      <c r="AS49" s="253">
        <v>39.214285713999999</v>
      </c>
      <c r="AT49" s="253">
        <v>45.75</v>
      </c>
      <c r="AU49" s="253">
        <v>43.309523810000002</v>
      </c>
      <c r="AV49" s="253">
        <v>53.928571429000002</v>
      </c>
      <c r="AW49" s="253">
        <v>50.987499999999997</v>
      </c>
      <c r="AX49" s="253">
        <v>42.130952381</v>
      </c>
      <c r="AY49" s="253">
        <v>40.262500000000003</v>
      </c>
      <c r="AZ49" s="253">
        <v>39.486842105000001</v>
      </c>
      <c r="BA49" s="253">
        <v>43.586956522000001</v>
      </c>
      <c r="BB49" s="253">
        <v>62.287500000000001</v>
      </c>
      <c r="BC49" s="253">
        <v>75.714285713999999</v>
      </c>
      <c r="BD49" s="348">
        <v>62.201529999999998</v>
      </c>
      <c r="BE49" s="348">
        <v>66.043520000000001</v>
      </c>
      <c r="BF49" s="348">
        <v>69.589939999999999</v>
      </c>
      <c r="BG49" s="348">
        <v>66.599670000000003</v>
      </c>
      <c r="BH49" s="348">
        <v>65.684510000000003</v>
      </c>
      <c r="BI49" s="348">
        <v>60.918469999999999</v>
      </c>
      <c r="BJ49" s="348">
        <v>63.323120000000003</v>
      </c>
      <c r="BK49" s="348">
        <v>65.892319999999998</v>
      </c>
      <c r="BL49" s="348">
        <v>58.019120000000001</v>
      </c>
      <c r="BM49" s="348">
        <v>45.837820000000001</v>
      </c>
      <c r="BN49" s="348">
        <v>35.749020000000002</v>
      </c>
      <c r="BO49" s="348">
        <v>32.223030000000001</v>
      </c>
      <c r="BP49" s="348">
        <v>31.78274</v>
      </c>
      <c r="BQ49" s="348">
        <v>33.904739999999997</v>
      </c>
      <c r="BR49" s="348">
        <v>34.831530000000001</v>
      </c>
      <c r="BS49" s="348">
        <v>32.834470000000003</v>
      </c>
      <c r="BT49" s="348">
        <v>32.718980000000002</v>
      </c>
      <c r="BU49" s="348">
        <v>32.727969999999999</v>
      </c>
      <c r="BV49" s="348">
        <v>33.753979999999999</v>
      </c>
    </row>
    <row r="50" spans="1:74" ht="11.15" customHeight="1" x14ac:dyDescent="0.25">
      <c r="A50" s="107" t="s">
        <v>1128</v>
      </c>
      <c r="B50" s="519" t="s">
        <v>1139</v>
      </c>
      <c r="C50" s="253">
        <v>22.958571428999999</v>
      </c>
      <c r="D50" s="253">
        <v>21.467894737000002</v>
      </c>
      <c r="E50" s="253">
        <v>20.974761905000001</v>
      </c>
      <c r="F50" s="253">
        <v>17.980952381000002</v>
      </c>
      <c r="G50" s="253">
        <v>14.546818182000001</v>
      </c>
      <c r="H50" s="253">
        <v>22.572857143</v>
      </c>
      <c r="I50" s="253">
        <v>72.002857143</v>
      </c>
      <c r="J50" s="253">
        <v>77.147826086999999</v>
      </c>
      <c r="K50" s="253">
        <v>30.831052631999999</v>
      </c>
      <c r="L50" s="253">
        <v>42.388260870000003</v>
      </c>
      <c r="M50" s="253">
        <v>55.738</v>
      </c>
      <c r="N50" s="253">
        <v>54.651111110999999</v>
      </c>
      <c r="O50" s="253">
        <v>35.965238094999997</v>
      </c>
      <c r="P50" s="253">
        <v>90.38</v>
      </c>
      <c r="Q50" s="253">
        <v>40.880952381</v>
      </c>
      <c r="R50" s="253">
        <v>18.137727272999999</v>
      </c>
      <c r="S50" s="253">
        <v>14.582272726999999</v>
      </c>
      <c r="T50" s="253">
        <v>22.916499999999999</v>
      </c>
      <c r="U50" s="253">
        <v>32.249523809999999</v>
      </c>
      <c r="V50" s="253">
        <v>33.415909091000003</v>
      </c>
      <c r="W50" s="253">
        <v>32.542499999999997</v>
      </c>
      <c r="X50" s="253">
        <v>36.132173913000003</v>
      </c>
      <c r="Y50" s="253">
        <v>39.411111110999997</v>
      </c>
      <c r="Z50" s="253">
        <v>36.877619048</v>
      </c>
      <c r="AA50" s="253">
        <v>25.463809523999998</v>
      </c>
      <c r="AB50" s="253">
        <v>19.003157895000001</v>
      </c>
      <c r="AC50" s="253">
        <v>23.857727272999998</v>
      </c>
      <c r="AD50" s="253">
        <v>18.335454545000001</v>
      </c>
      <c r="AE50" s="253">
        <v>13.253500000000001</v>
      </c>
      <c r="AF50" s="253">
        <v>11.871363636</v>
      </c>
      <c r="AG50" s="253">
        <v>20.179090908999999</v>
      </c>
      <c r="AH50" s="253">
        <v>40.702380951999999</v>
      </c>
      <c r="AI50" s="253">
        <v>39.812380951999998</v>
      </c>
      <c r="AJ50" s="253">
        <v>33.915454545000003</v>
      </c>
      <c r="AK50" s="253">
        <v>27.293157895</v>
      </c>
      <c r="AL50" s="253">
        <v>31.785454545</v>
      </c>
      <c r="AM50" s="253">
        <v>26.026842105</v>
      </c>
      <c r="AN50" s="253">
        <v>49.866315788999998</v>
      </c>
      <c r="AO50" s="253">
        <v>27.795217391000001</v>
      </c>
      <c r="AP50" s="253">
        <v>39.368095238000002</v>
      </c>
      <c r="AQ50" s="253">
        <v>36.319499999999998</v>
      </c>
      <c r="AR50" s="253">
        <v>78.83</v>
      </c>
      <c r="AS50" s="253">
        <v>119.33142857</v>
      </c>
      <c r="AT50" s="253">
        <v>74.305000000000007</v>
      </c>
      <c r="AU50" s="253">
        <v>81.195238094999993</v>
      </c>
      <c r="AV50" s="253">
        <v>67.879047619000005</v>
      </c>
      <c r="AW50" s="253">
        <v>50.607500000000002</v>
      </c>
      <c r="AX50" s="253">
        <v>62.890476190000001</v>
      </c>
      <c r="AY50" s="253">
        <v>43.232500000000002</v>
      </c>
      <c r="AZ50" s="253">
        <v>40.961578947</v>
      </c>
      <c r="BA50" s="253">
        <v>35.341739130000001</v>
      </c>
      <c r="BB50" s="253">
        <v>75.004999999999995</v>
      </c>
      <c r="BC50" s="253">
        <v>62.478571428999999</v>
      </c>
      <c r="BD50" s="348">
        <v>93.661749999999998</v>
      </c>
      <c r="BE50" s="348">
        <v>106.9545</v>
      </c>
      <c r="BF50" s="348">
        <v>122.2139</v>
      </c>
      <c r="BG50" s="348">
        <v>95.037769999999995</v>
      </c>
      <c r="BH50" s="348">
        <v>74.704009999999997</v>
      </c>
      <c r="BI50" s="348">
        <v>76.243549999999999</v>
      </c>
      <c r="BJ50" s="348">
        <v>82.046899999999994</v>
      </c>
      <c r="BK50" s="348">
        <v>90.320790000000002</v>
      </c>
      <c r="BL50" s="348">
        <v>71.236829999999998</v>
      </c>
      <c r="BM50" s="348">
        <v>49.961129999999997</v>
      </c>
      <c r="BN50" s="348">
        <v>35.561549999999997</v>
      </c>
      <c r="BO50" s="348">
        <v>35.666530000000002</v>
      </c>
      <c r="BP50" s="348">
        <v>37.731110000000001</v>
      </c>
      <c r="BQ50" s="348">
        <v>40.338180000000001</v>
      </c>
      <c r="BR50" s="348">
        <v>42.743780000000001</v>
      </c>
      <c r="BS50" s="348">
        <v>43.076279999999997</v>
      </c>
      <c r="BT50" s="348">
        <v>40.888550000000002</v>
      </c>
      <c r="BU50" s="348">
        <v>40.719900000000003</v>
      </c>
      <c r="BV50" s="348">
        <v>42.752929999999999</v>
      </c>
    </row>
    <row r="51" spans="1:74" ht="11.15" customHeight="1" x14ac:dyDescent="0.25">
      <c r="A51" s="110" t="s">
        <v>1129</v>
      </c>
      <c r="B51" s="679" t="s">
        <v>1140</v>
      </c>
      <c r="C51" s="209">
        <v>27.717142856999999</v>
      </c>
      <c r="D51" s="209">
        <v>26.473684210999998</v>
      </c>
      <c r="E51" s="209">
        <v>24.976190475999999</v>
      </c>
      <c r="F51" s="209">
        <v>25.347619047999999</v>
      </c>
      <c r="G51" s="209">
        <v>22.265000000000001</v>
      </c>
      <c r="H51" s="209">
        <v>29.668095237999999</v>
      </c>
      <c r="I51" s="209">
        <v>89.43</v>
      </c>
      <c r="J51" s="209">
        <v>81.089565217000001</v>
      </c>
      <c r="K51" s="209">
        <v>32.812631578999998</v>
      </c>
      <c r="L51" s="209">
        <v>36.543478260999997</v>
      </c>
      <c r="M51" s="209">
        <v>44.3125</v>
      </c>
      <c r="N51" s="209">
        <v>47.264444443999999</v>
      </c>
      <c r="O51" s="209">
        <v>36.910952381000001</v>
      </c>
      <c r="P51" s="209">
        <v>62.665263158000002</v>
      </c>
      <c r="Q51" s="209">
        <v>33.113333333</v>
      </c>
      <c r="R51" s="209">
        <v>20.009545455000001</v>
      </c>
      <c r="S51" s="209">
        <v>11.723636364000001</v>
      </c>
      <c r="T51" s="209">
        <v>23.627500000000001</v>
      </c>
      <c r="U51" s="209">
        <v>45.812857143000002</v>
      </c>
      <c r="V51" s="209">
        <v>43.297272726999999</v>
      </c>
      <c r="W51" s="209">
        <v>36.878999999999998</v>
      </c>
      <c r="X51" s="209">
        <v>40.923913042999999</v>
      </c>
      <c r="Y51" s="209">
        <v>39.368333333000002</v>
      </c>
      <c r="Z51" s="209">
        <v>28.814285714</v>
      </c>
      <c r="AA51" s="209">
        <v>21.753809524000001</v>
      </c>
      <c r="AB51" s="209">
        <v>20.582105262999999</v>
      </c>
      <c r="AC51" s="209">
        <v>23.875</v>
      </c>
      <c r="AD51" s="209">
        <v>17.184545454999999</v>
      </c>
      <c r="AE51" s="209">
        <v>16.318999999999999</v>
      </c>
      <c r="AF51" s="209">
        <v>25.284545455</v>
      </c>
      <c r="AG51" s="209">
        <v>38.407272726999999</v>
      </c>
      <c r="AH51" s="209">
        <v>155.81238095</v>
      </c>
      <c r="AI51" s="209">
        <v>48.215238094999997</v>
      </c>
      <c r="AJ51" s="209">
        <v>45.773636363999998</v>
      </c>
      <c r="AK51" s="209">
        <v>31.735263157999999</v>
      </c>
      <c r="AL51" s="209">
        <v>30.788636363999998</v>
      </c>
      <c r="AM51" s="209">
        <v>29.092105263000001</v>
      </c>
      <c r="AN51" s="209">
        <v>69.842105262999993</v>
      </c>
      <c r="AO51" s="209">
        <v>26.22826087</v>
      </c>
      <c r="AP51" s="209">
        <v>27.761904762</v>
      </c>
      <c r="AQ51" s="209">
        <v>26.827500000000001</v>
      </c>
      <c r="AR51" s="209">
        <v>85.125909090999997</v>
      </c>
      <c r="AS51" s="209">
        <v>92.735238095</v>
      </c>
      <c r="AT51" s="209">
        <v>67.405000000000001</v>
      </c>
      <c r="AU51" s="209">
        <v>79.432380952000003</v>
      </c>
      <c r="AV51" s="209">
        <v>57.714285713999999</v>
      </c>
      <c r="AW51" s="209">
        <v>49.194000000000003</v>
      </c>
      <c r="AX51" s="209">
        <v>53.904761905000001</v>
      </c>
      <c r="AY51" s="209">
        <v>39.200000000000003</v>
      </c>
      <c r="AZ51" s="209">
        <v>41.792105263000003</v>
      </c>
      <c r="BA51" s="209">
        <v>36.076086957000001</v>
      </c>
      <c r="BB51" s="209">
        <v>54.552500000000002</v>
      </c>
      <c r="BC51" s="209">
        <v>55.416666667000001</v>
      </c>
      <c r="BD51" s="350">
        <v>85.024199999999993</v>
      </c>
      <c r="BE51" s="350">
        <v>96.858630000000005</v>
      </c>
      <c r="BF51" s="350">
        <v>107.25830000000001</v>
      </c>
      <c r="BG51" s="350">
        <v>81.587639999999993</v>
      </c>
      <c r="BH51" s="350">
        <v>62.315379999999998</v>
      </c>
      <c r="BI51" s="350">
        <v>59.70599</v>
      </c>
      <c r="BJ51" s="350">
        <v>61.285069999999997</v>
      </c>
      <c r="BK51" s="350">
        <v>63.547469999999997</v>
      </c>
      <c r="BL51" s="350">
        <v>56.176229999999997</v>
      </c>
      <c r="BM51" s="350">
        <v>39.700890000000001</v>
      </c>
      <c r="BN51" s="350">
        <v>29.57911</v>
      </c>
      <c r="BO51" s="350">
        <v>30.280339999999999</v>
      </c>
      <c r="BP51" s="350">
        <v>32.709850000000003</v>
      </c>
      <c r="BQ51" s="350">
        <v>35.193759999999997</v>
      </c>
      <c r="BR51" s="350">
        <v>35.106290000000001</v>
      </c>
      <c r="BS51" s="350">
        <v>33.297750000000001</v>
      </c>
      <c r="BT51" s="350">
        <v>30.693359999999998</v>
      </c>
      <c r="BU51" s="350">
        <v>30.93317</v>
      </c>
      <c r="BV51" s="350">
        <v>31.651009999999999</v>
      </c>
    </row>
    <row r="52" spans="1:74" s="416" customFormat="1" ht="12" customHeight="1" x14ac:dyDescent="0.25">
      <c r="A52" s="415"/>
      <c r="B52" s="806" t="s">
        <v>1373</v>
      </c>
      <c r="C52" s="762"/>
      <c r="D52" s="762"/>
      <c r="E52" s="762"/>
      <c r="F52" s="762"/>
      <c r="G52" s="762"/>
      <c r="H52" s="762"/>
      <c r="I52" s="762"/>
      <c r="J52" s="762"/>
      <c r="K52" s="762"/>
      <c r="L52" s="762"/>
      <c r="M52" s="762"/>
      <c r="N52" s="762"/>
      <c r="O52" s="762"/>
      <c r="P52" s="762"/>
      <c r="Q52" s="762"/>
      <c r="AY52" s="466"/>
      <c r="AZ52" s="466"/>
      <c r="BA52" s="466"/>
      <c r="BB52" s="466"/>
      <c r="BC52" s="466"/>
      <c r="BD52" s="466"/>
      <c r="BE52" s="466"/>
      <c r="BF52" s="466"/>
      <c r="BG52" s="466"/>
      <c r="BH52" s="466"/>
      <c r="BI52" s="466"/>
      <c r="BJ52" s="466"/>
    </row>
    <row r="53" spans="1:74" s="416" customFormat="1" ht="12" customHeight="1" x14ac:dyDescent="0.25">
      <c r="A53" s="415"/>
      <c r="B53" s="806" t="s">
        <v>1374</v>
      </c>
      <c r="C53" s="762"/>
      <c r="D53" s="762"/>
      <c r="E53" s="762"/>
      <c r="F53" s="762"/>
      <c r="G53" s="762"/>
      <c r="H53" s="762"/>
      <c r="I53" s="762"/>
      <c r="J53" s="762"/>
      <c r="K53" s="762"/>
      <c r="L53" s="762"/>
      <c r="M53" s="762"/>
      <c r="N53" s="762"/>
      <c r="O53" s="762"/>
      <c r="P53" s="762"/>
      <c r="Q53" s="762"/>
      <c r="AY53" s="466"/>
      <c r="AZ53" s="466"/>
      <c r="BA53" s="466"/>
      <c r="BB53" s="466"/>
      <c r="BC53" s="466"/>
      <c r="BD53" s="600"/>
      <c r="BE53" s="600"/>
      <c r="BF53" s="600"/>
      <c r="BG53" s="466"/>
      <c r="BH53" s="466"/>
      <c r="BI53" s="466"/>
      <c r="BJ53" s="466"/>
    </row>
    <row r="54" spans="1:74" s="416" customFormat="1" ht="12" customHeight="1" x14ac:dyDescent="0.25">
      <c r="A54" s="417"/>
      <c r="B54" s="795" t="s">
        <v>1375</v>
      </c>
      <c r="C54" s="755"/>
      <c r="D54" s="755"/>
      <c r="E54" s="755"/>
      <c r="F54" s="755"/>
      <c r="G54" s="755"/>
      <c r="H54" s="755"/>
      <c r="I54" s="755"/>
      <c r="J54" s="755"/>
      <c r="K54" s="755"/>
      <c r="L54" s="755"/>
      <c r="M54" s="755"/>
      <c r="N54" s="755"/>
      <c r="O54" s="755"/>
      <c r="P54" s="755"/>
      <c r="Q54" s="752"/>
      <c r="AY54" s="466"/>
      <c r="AZ54" s="466"/>
      <c r="BA54" s="466"/>
      <c r="BB54" s="466"/>
      <c r="BC54" s="466"/>
      <c r="BD54" s="600"/>
      <c r="BE54" s="600"/>
      <c r="BF54" s="600"/>
      <c r="BG54" s="466"/>
      <c r="BH54" s="466"/>
      <c r="BI54" s="466"/>
      <c r="BJ54" s="466"/>
    </row>
    <row r="55" spans="1:74" s="416" customFormat="1" ht="12" customHeight="1" x14ac:dyDescent="0.25">
      <c r="A55" s="417"/>
      <c r="B55" s="795" t="s">
        <v>1376</v>
      </c>
      <c r="C55" s="755"/>
      <c r="D55" s="755"/>
      <c r="E55" s="755"/>
      <c r="F55" s="755"/>
      <c r="G55" s="755"/>
      <c r="H55" s="755"/>
      <c r="I55" s="755"/>
      <c r="J55" s="755"/>
      <c r="K55" s="755"/>
      <c r="L55" s="755"/>
      <c r="M55" s="755"/>
      <c r="N55" s="755"/>
      <c r="O55" s="755"/>
      <c r="P55" s="755"/>
      <c r="Q55" s="752"/>
      <c r="AY55" s="466"/>
      <c r="AZ55" s="466"/>
      <c r="BA55" s="466"/>
      <c r="BB55" s="466"/>
      <c r="BC55" s="466"/>
      <c r="BD55" s="600"/>
      <c r="BE55" s="600"/>
      <c r="BF55" s="600"/>
      <c r="BG55" s="466"/>
      <c r="BH55" s="466"/>
      <c r="BI55" s="466"/>
      <c r="BJ55" s="466"/>
    </row>
    <row r="56" spans="1:74" s="416" customFormat="1" ht="12" customHeight="1" x14ac:dyDescent="0.25">
      <c r="A56" s="417"/>
      <c r="B56" s="795" t="s">
        <v>1320</v>
      </c>
      <c r="C56" s="752"/>
      <c r="D56" s="752"/>
      <c r="E56" s="752"/>
      <c r="F56" s="752"/>
      <c r="G56" s="752"/>
      <c r="H56" s="752"/>
      <c r="I56" s="752"/>
      <c r="J56" s="752"/>
      <c r="K56" s="752"/>
      <c r="L56" s="752"/>
      <c r="M56" s="752"/>
      <c r="N56" s="752"/>
      <c r="O56" s="752"/>
      <c r="P56" s="752"/>
      <c r="Q56" s="752"/>
      <c r="AY56" s="466"/>
      <c r="AZ56" s="466"/>
      <c r="BA56" s="466"/>
      <c r="BB56" s="466"/>
      <c r="BC56" s="466"/>
      <c r="BD56" s="600"/>
      <c r="BE56" s="600"/>
      <c r="BF56" s="600"/>
      <c r="BG56" s="466"/>
      <c r="BH56" s="466"/>
      <c r="BI56" s="466"/>
      <c r="BJ56" s="466"/>
    </row>
    <row r="57" spans="1:74" s="265" customFormat="1" ht="12" customHeight="1" x14ac:dyDescent="0.25">
      <c r="A57" s="101"/>
      <c r="B57" s="780" t="s">
        <v>1377</v>
      </c>
      <c r="C57" s="737"/>
      <c r="D57" s="737"/>
      <c r="E57" s="737"/>
      <c r="F57" s="737"/>
      <c r="G57" s="737"/>
      <c r="H57" s="737"/>
      <c r="I57" s="737"/>
      <c r="J57" s="737"/>
      <c r="K57" s="737"/>
      <c r="L57" s="737"/>
      <c r="M57" s="737"/>
      <c r="N57" s="737"/>
      <c r="O57" s="737"/>
      <c r="P57" s="737"/>
      <c r="Q57" s="737"/>
      <c r="AY57" s="465"/>
      <c r="AZ57" s="465"/>
      <c r="BA57" s="465"/>
      <c r="BB57" s="465"/>
      <c r="BC57" s="465"/>
      <c r="BD57" s="599"/>
      <c r="BE57" s="599"/>
      <c r="BF57" s="599"/>
      <c r="BG57" s="465"/>
      <c r="BH57" s="465"/>
      <c r="BI57" s="465"/>
      <c r="BJ57" s="465"/>
    </row>
    <row r="58" spans="1:74" s="416" customFormat="1" ht="12" customHeight="1" x14ac:dyDescent="0.25">
      <c r="A58" s="417"/>
      <c r="B58" s="773" t="str">
        <f>"Notes: "&amp;"EIA completed modeling and analysis for this report on " &amp;Dates!D2&amp;"."</f>
        <v>Notes: EIA completed modeling and analysis for this report on Thursday June 2, 2022.</v>
      </c>
      <c r="C58" s="796"/>
      <c r="D58" s="796"/>
      <c r="E58" s="796"/>
      <c r="F58" s="796"/>
      <c r="G58" s="796"/>
      <c r="H58" s="796"/>
      <c r="I58" s="796"/>
      <c r="J58" s="796"/>
      <c r="K58" s="796"/>
      <c r="L58" s="796"/>
      <c r="M58" s="796"/>
      <c r="N58" s="796"/>
      <c r="O58" s="796"/>
      <c r="P58" s="796"/>
      <c r="Q58" s="774"/>
      <c r="AY58" s="466"/>
      <c r="AZ58" s="466"/>
      <c r="BA58" s="466"/>
      <c r="BB58" s="466"/>
      <c r="BC58" s="466"/>
      <c r="BD58" s="600"/>
      <c r="BE58" s="600"/>
      <c r="BF58" s="600"/>
      <c r="BG58" s="466"/>
      <c r="BH58" s="466"/>
      <c r="BI58" s="466"/>
      <c r="BJ58" s="466"/>
    </row>
    <row r="59" spans="1:74" s="416" customFormat="1" ht="12" customHeight="1" x14ac:dyDescent="0.25">
      <c r="A59" s="417"/>
      <c r="B59" s="763" t="s">
        <v>351</v>
      </c>
      <c r="C59" s="762"/>
      <c r="D59" s="762"/>
      <c r="E59" s="762"/>
      <c r="F59" s="762"/>
      <c r="G59" s="762"/>
      <c r="H59" s="762"/>
      <c r="I59" s="762"/>
      <c r="J59" s="762"/>
      <c r="K59" s="762"/>
      <c r="L59" s="762"/>
      <c r="M59" s="762"/>
      <c r="N59" s="762"/>
      <c r="O59" s="762"/>
      <c r="P59" s="762"/>
      <c r="Q59" s="762"/>
      <c r="AY59" s="466"/>
      <c r="AZ59" s="466"/>
      <c r="BA59" s="466"/>
      <c r="BB59" s="466"/>
      <c r="BC59" s="466"/>
      <c r="BD59" s="600"/>
      <c r="BE59" s="600"/>
      <c r="BF59" s="600"/>
      <c r="BG59" s="466"/>
      <c r="BH59" s="466"/>
      <c r="BI59" s="466"/>
      <c r="BJ59" s="466"/>
    </row>
    <row r="60" spans="1:74" s="416" customFormat="1" ht="12" customHeight="1" x14ac:dyDescent="0.25">
      <c r="A60" s="417"/>
      <c r="B60" s="780" t="s">
        <v>127</v>
      </c>
      <c r="C60" s="737"/>
      <c r="D60" s="737"/>
      <c r="E60" s="737"/>
      <c r="F60" s="737"/>
      <c r="G60" s="737"/>
      <c r="H60" s="737"/>
      <c r="I60" s="737"/>
      <c r="J60" s="737"/>
      <c r="K60" s="737"/>
      <c r="L60" s="737"/>
      <c r="M60" s="737"/>
      <c r="N60" s="737"/>
      <c r="O60" s="737"/>
      <c r="P60" s="737"/>
      <c r="Q60" s="737"/>
      <c r="AY60" s="466"/>
      <c r="AZ60" s="466"/>
      <c r="BA60" s="466"/>
      <c r="BB60" s="466"/>
      <c r="BC60" s="466"/>
      <c r="BD60" s="600"/>
      <c r="BE60" s="600"/>
      <c r="BF60" s="600"/>
      <c r="BG60" s="466"/>
      <c r="BH60" s="466"/>
      <c r="BI60" s="466"/>
      <c r="BJ60" s="466"/>
    </row>
    <row r="61" spans="1:74" s="416" customFormat="1" ht="12" customHeight="1" x14ac:dyDescent="0.25">
      <c r="A61" s="415"/>
      <c r="B61" s="756" t="s">
        <v>1321</v>
      </c>
      <c r="C61" s="796"/>
      <c r="D61" s="796"/>
      <c r="E61" s="796"/>
      <c r="F61" s="796"/>
      <c r="G61" s="796"/>
      <c r="H61" s="796"/>
      <c r="I61" s="796"/>
      <c r="J61" s="796"/>
      <c r="K61" s="796"/>
      <c r="L61" s="796"/>
      <c r="M61" s="796"/>
      <c r="N61" s="796"/>
      <c r="O61" s="796"/>
      <c r="P61" s="796"/>
      <c r="Q61" s="774"/>
      <c r="AY61" s="466"/>
      <c r="AZ61" s="466"/>
      <c r="BA61" s="466"/>
      <c r="BB61" s="466"/>
      <c r="BC61" s="466"/>
      <c r="BD61" s="600"/>
      <c r="BE61" s="600"/>
      <c r="BF61" s="600"/>
      <c r="BG61" s="466"/>
      <c r="BH61" s="466"/>
      <c r="BI61" s="466"/>
      <c r="BJ61" s="466"/>
    </row>
    <row r="62" spans="1:74" s="416" customFormat="1" ht="22.4" customHeight="1" x14ac:dyDescent="0.25">
      <c r="A62" s="415"/>
      <c r="B62" s="773" t="s">
        <v>1322</v>
      </c>
      <c r="C62" s="796"/>
      <c r="D62" s="796"/>
      <c r="E62" s="796"/>
      <c r="F62" s="796"/>
      <c r="G62" s="796"/>
      <c r="H62" s="796"/>
      <c r="I62" s="796"/>
      <c r="J62" s="796"/>
      <c r="K62" s="796"/>
      <c r="L62" s="796"/>
      <c r="M62" s="796"/>
      <c r="N62" s="796"/>
      <c r="O62" s="796"/>
      <c r="P62" s="796"/>
      <c r="Q62" s="774"/>
      <c r="AY62" s="466"/>
      <c r="AZ62" s="466"/>
      <c r="BA62" s="466"/>
      <c r="BB62" s="466"/>
      <c r="BC62" s="466"/>
      <c r="BD62" s="600"/>
      <c r="BE62" s="600"/>
      <c r="BF62" s="600"/>
      <c r="BG62" s="466"/>
      <c r="BH62" s="466"/>
      <c r="BI62" s="466"/>
      <c r="BJ62" s="466"/>
    </row>
    <row r="63" spans="1:74" s="416" customFormat="1" ht="12" customHeight="1" x14ac:dyDescent="0.25">
      <c r="A63" s="415"/>
      <c r="B63" s="773" t="s">
        <v>1323</v>
      </c>
      <c r="C63" s="796"/>
      <c r="D63" s="796"/>
      <c r="E63" s="796"/>
      <c r="F63" s="796"/>
      <c r="G63" s="796"/>
      <c r="H63" s="796"/>
      <c r="I63" s="796"/>
      <c r="J63" s="796"/>
      <c r="K63" s="796"/>
      <c r="L63" s="796"/>
      <c r="M63" s="796"/>
      <c r="N63" s="796"/>
      <c r="O63" s="796"/>
      <c r="P63" s="796"/>
      <c r="Q63" s="774"/>
      <c r="AY63" s="466"/>
      <c r="AZ63" s="466"/>
      <c r="BA63" s="466"/>
      <c r="BB63" s="466"/>
      <c r="BC63" s="466"/>
      <c r="BD63" s="600"/>
      <c r="BE63" s="600"/>
      <c r="BF63" s="600"/>
      <c r="BG63" s="466"/>
      <c r="BH63" s="466"/>
      <c r="BI63" s="466"/>
      <c r="BJ63" s="466"/>
    </row>
    <row r="64" spans="1:74" s="418" customFormat="1" ht="12" customHeight="1" x14ac:dyDescent="0.25">
      <c r="A64" s="393"/>
      <c r="B64" s="773" t="s">
        <v>1324</v>
      </c>
      <c r="C64" s="796"/>
      <c r="D64" s="796"/>
      <c r="E64" s="796"/>
      <c r="F64" s="796"/>
      <c r="G64" s="796"/>
      <c r="H64" s="796"/>
      <c r="I64" s="796"/>
      <c r="J64" s="796"/>
      <c r="K64" s="796"/>
      <c r="L64" s="796"/>
      <c r="M64" s="796"/>
      <c r="N64" s="796"/>
      <c r="O64" s="796"/>
      <c r="P64" s="796"/>
      <c r="Q64" s="774"/>
      <c r="AY64" s="462"/>
      <c r="AZ64" s="462"/>
      <c r="BA64" s="462"/>
      <c r="BB64" s="462"/>
      <c r="BC64" s="462"/>
      <c r="BD64" s="601"/>
      <c r="BE64" s="601"/>
      <c r="BF64" s="601"/>
      <c r="BG64" s="462"/>
      <c r="BH64" s="462"/>
      <c r="BI64" s="462"/>
      <c r="BJ64" s="462"/>
    </row>
    <row r="65" spans="1:74" ht="12.5" x14ac:dyDescent="0.25">
      <c r="A65" s="101"/>
      <c r="B65" s="773" t="s">
        <v>831</v>
      </c>
      <c r="C65" s="774"/>
      <c r="D65" s="774"/>
      <c r="E65" s="774"/>
      <c r="F65" s="774"/>
      <c r="G65" s="774"/>
      <c r="H65" s="774"/>
      <c r="I65" s="774"/>
      <c r="J65" s="774"/>
      <c r="K65" s="774"/>
      <c r="L65" s="774"/>
      <c r="M65" s="774"/>
      <c r="N65" s="774"/>
      <c r="O65" s="774"/>
      <c r="P65" s="774"/>
      <c r="Q65" s="752"/>
      <c r="BK65" s="344"/>
      <c r="BL65" s="344"/>
      <c r="BM65" s="344"/>
      <c r="BN65" s="344"/>
      <c r="BO65" s="344"/>
      <c r="BP65" s="344"/>
      <c r="BQ65" s="344"/>
      <c r="BR65" s="344"/>
      <c r="BS65" s="344"/>
      <c r="BT65" s="344"/>
      <c r="BU65" s="344"/>
      <c r="BV65" s="344"/>
    </row>
    <row r="66" spans="1:74" ht="12.65" customHeight="1" x14ac:dyDescent="0.25">
      <c r="A66" s="101"/>
      <c r="B66" s="764" t="s">
        <v>1362</v>
      </c>
      <c r="C66" s="752"/>
      <c r="D66" s="752"/>
      <c r="E66" s="752"/>
      <c r="F66" s="752"/>
      <c r="G66" s="752"/>
      <c r="H66" s="752"/>
      <c r="I66" s="752"/>
      <c r="J66" s="752"/>
      <c r="K66" s="752"/>
      <c r="L66" s="752"/>
      <c r="M66" s="752"/>
      <c r="N66" s="752"/>
      <c r="O66" s="752"/>
      <c r="P66" s="752"/>
      <c r="Q66" s="752"/>
      <c r="BK66" s="344"/>
      <c r="BL66" s="344"/>
      <c r="BM66" s="344"/>
      <c r="BN66" s="344"/>
      <c r="BO66" s="344"/>
      <c r="BP66" s="344"/>
      <c r="BQ66" s="344"/>
      <c r="BR66" s="344"/>
      <c r="BS66" s="344"/>
      <c r="BT66" s="344"/>
      <c r="BU66" s="344"/>
      <c r="BV66" s="344"/>
    </row>
    <row r="67" spans="1:74" x14ac:dyDescent="0.25">
      <c r="BK67" s="344"/>
      <c r="BL67" s="344"/>
      <c r="BM67" s="344"/>
      <c r="BN67" s="344"/>
      <c r="BO67" s="344"/>
      <c r="BP67" s="344"/>
      <c r="BQ67" s="344"/>
      <c r="BR67" s="344"/>
      <c r="BS67" s="344"/>
      <c r="BT67" s="344"/>
      <c r="BU67" s="344"/>
      <c r="BV67" s="344"/>
    </row>
    <row r="68" spans="1:74" x14ac:dyDescent="0.25">
      <c r="BK68" s="344"/>
      <c r="BL68" s="344"/>
      <c r="BM68" s="344"/>
      <c r="BN68" s="344"/>
      <c r="BO68" s="344"/>
      <c r="BP68" s="344"/>
      <c r="BQ68" s="344"/>
      <c r="BR68" s="344"/>
      <c r="BS68" s="344"/>
      <c r="BT68" s="344"/>
      <c r="BU68" s="344"/>
      <c r="BV68" s="344"/>
    </row>
    <row r="69" spans="1:74" x14ac:dyDescent="0.25">
      <c r="BK69" s="344"/>
      <c r="BL69" s="344"/>
      <c r="BM69" s="344"/>
      <c r="BN69" s="344"/>
      <c r="BO69" s="344"/>
      <c r="BP69" s="344"/>
      <c r="BQ69" s="344"/>
      <c r="BR69" s="344"/>
      <c r="BS69" s="344"/>
      <c r="BT69" s="344"/>
      <c r="BU69" s="344"/>
      <c r="BV69" s="344"/>
    </row>
    <row r="70" spans="1:74" x14ac:dyDescent="0.25">
      <c r="BK70" s="344"/>
      <c r="BL70" s="344"/>
      <c r="BM70" s="344"/>
      <c r="BN70" s="344"/>
      <c r="BO70" s="344"/>
      <c r="BP70" s="344"/>
      <c r="BQ70" s="344"/>
      <c r="BR70" s="344"/>
      <c r="BS70" s="344"/>
      <c r="BT70" s="344"/>
      <c r="BU70" s="344"/>
      <c r="BV70" s="344"/>
    </row>
    <row r="71" spans="1:74" x14ac:dyDescent="0.25">
      <c r="BK71" s="344"/>
      <c r="BL71" s="344"/>
      <c r="BM71" s="344"/>
      <c r="BN71" s="344"/>
      <c r="BO71" s="344"/>
      <c r="BP71" s="344"/>
      <c r="BQ71" s="344"/>
      <c r="BR71" s="344"/>
      <c r="BS71" s="344"/>
      <c r="BT71" s="344"/>
      <c r="BU71" s="344"/>
      <c r="BV71" s="344"/>
    </row>
    <row r="72" spans="1:74" x14ac:dyDescent="0.25">
      <c r="BK72" s="344"/>
      <c r="BL72" s="344"/>
      <c r="BM72" s="344"/>
      <c r="BN72" s="344"/>
      <c r="BO72" s="344"/>
      <c r="BP72" s="344"/>
      <c r="BQ72" s="344"/>
      <c r="BR72" s="344"/>
      <c r="BS72" s="344"/>
      <c r="BT72" s="344"/>
      <c r="BU72" s="344"/>
      <c r="BV72" s="344"/>
    </row>
    <row r="73" spans="1:74" x14ac:dyDescent="0.25">
      <c r="BK73" s="344"/>
      <c r="BL73" s="344"/>
      <c r="BM73" s="344"/>
      <c r="BN73" s="344"/>
      <c r="BO73" s="344"/>
      <c r="BP73" s="344"/>
      <c r="BQ73" s="344"/>
      <c r="BR73" s="344"/>
      <c r="BS73" s="344"/>
      <c r="BT73" s="344"/>
      <c r="BU73" s="344"/>
      <c r="BV73" s="344"/>
    </row>
    <row r="74" spans="1:74" x14ac:dyDescent="0.25">
      <c r="BK74" s="344"/>
      <c r="BL74" s="344"/>
      <c r="BM74" s="344"/>
      <c r="BN74" s="344"/>
      <c r="BO74" s="344"/>
      <c r="BP74" s="344"/>
      <c r="BQ74" s="344"/>
      <c r="BR74" s="344"/>
      <c r="BS74" s="344"/>
      <c r="BT74" s="344"/>
      <c r="BU74" s="344"/>
      <c r="BV74" s="344"/>
    </row>
    <row r="75" spans="1:74" x14ac:dyDescent="0.25">
      <c r="BK75" s="344"/>
      <c r="BL75" s="344"/>
      <c r="BM75" s="344"/>
      <c r="BN75" s="344"/>
      <c r="BO75" s="344"/>
      <c r="BP75" s="344"/>
      <c r="BQ75" s="344"/>
      <c r="BR75" s="344"/>
      <c r="BS75" s="344"/>
      <c r="BT75" s="344"/>
      <c r="BU75" s="344"/>
      <c r="BV75" s="344"/>
    </row>
    <row r="76" spans="1:74" x14ac:dyDescent="0.25">
      <c r="BK76" s="344"/>
      <c r="BL76" s="344"/>
      <c r="BM76" s="344"/>
      <c r="BN76" s="344"/>
      <c r="BO76" s="344"/>
      <c r="BP76" s="344"/>
      <c r="BQ76" s="344"/>
      <c r="BR76" s="344"/>
      <c r="BS76" s="344"/>
      <c r="BT76" s="344"/>
      <c r="BU76" s="344"/>
      <c r="BV76" s="344"/>
    </row>
    <row r="77" spans="1:74" x14ac:dyDescent="0.25">
      <c r="BK77" s="344"/>
      <c r="BL77" s="344"/>
      <c r="BM77" s="344"/>
      <c r="BN77" s="344"/>
      <c r="BO77" s="344"/>
      <c r="BP77" s="344"/>
      <c r="BQ77" s="344"/>
      <c r="BR77" s="344"/>
      <c r="BS77" s="344"/>
      <c r="BT77" s="344"/>
      <c r="BU77" s="344"/>
      <c r="BV77" s="344"/>
    </row>
    <row r="78" spans="1:74" x14ac:dyDescent="0.25">
      <c r="BK78" s="344"/>
      <c r="BL78" s="344"/>
      <c r="BM78" s="344"/>
      <c r="BN78" s="344"/>
      <c r="BO78" s="344"/>
      <c r="BP78" s="344"/>
      <c r="BQ78" s="344"/>
      <c r="BR78" s="344"/>
      <c r="BS78" s="344"/>
      <c r="BT78" s="344"/>
      <c r="BU78" s="344"/>
      <c r="BV78" s="344"/>
    </row>
    <row r="79" spans="1:74" x14ac:dyDescent="0.25">
      <c r="BK79" s="344"/>
      <c r="BL79" s="344"/>
      <c r="BM79" s="344"/>
      <c r="BN79" s="344"/>
      <c r="BO79" s="344"/>
      <c r="BP79" s="344"/>
      <c r="BQ79" s="344"/>
      <c r="BR79" s="344"/>
      <c r="BS79" s="344"/>
      <c r="BT79" s="344"/>
      <c r="BU79" s="344"/>
      <c r="BV79" s="344"/>
    </row>
    <row r="80" spans="1:74" x14ac:dyDescent="0.25">
      <c r="BK80" s="344"/>
      <c r="BL80" s="344"/>
      <c r="BM80" s="344"/>
      <c r="BN80" s="344"/>
      <c r="BO80" s="344"/>
      <c r="BP80" s="344"/>
      <c r="BQ80" s="344"/>
      <c r="BR80" s="344"/>
      <c r="BS80" s="344"/>
      <c r="BT80" s="344"/>
      <c r="BU80" s="344"/>
      <c r="BV80" s="344"/>
    </row>
    <row r="81" spans="63:74" x14ac:dyDescent="0.25">
      <c r="BK81" s="344"/>
      <c r="BL81" s="344"/>
      <c r="BM81" s="344"/>
      <c r="BN81" s="344"/>
      <c r="BO81" s="344"/>
      <c r="BP81" s="344"/>
      <c r="BQ81" s="344"/>
      <c r="BR81" s="344"/>
      <c r="BS81" s="344"/>
      <c r="BT81" s="344"/>
      <c r="BU81" s="344"/>
      <c r="BV81" s="344"/>
    </row>
    <row r="82" spans="63:74" x14ac:dyDescent="0.25">
      <c r="BK82" s="344"/>
      <c r="BL82" s="344"/>
      <c r="BM82" s="344"/>
      <c r="BN82" s="344"/>
      <c r="BO82" s="344"/>
      <c r="BP82" s="344"/>
      <c r="BQ82" s="344"/>
      <c r="BR82" s="344"/>
      <c r="BS82" s="344"/>
      <c r="BT82" s="344"/>
      <c r="BU82" s="344"/>
      <c r="BV82" s="344"/>
    </row>
    <row r="83" spans="63:74" x14ac:dyDescent="0.25">
      <c r="BK83" s="344"/>
      <c r="BL83" s="344"/>
      <c r="BM83" s="344"/>
      <c r="BN83" s="344"/>
      <c r="BO83" s="344"/>
      <c r="BP83" s="344"/>
      <c r="BQ83" s="344"/>
      <c r="BR83" s="344"/>
      <c r="BS83" s="344"/>
      <c r="BT83" s="344"/>
      <c r="BU83" s="344"/>
      <c r="BV83" s="344"/>
    </row>
    <row r="84" spans="63:74" x14ac:dyDescent="0.25">
      <c r="BK84" s="344"/>
      <c r="BL84" s="344"/>
      <c r="BM84" s="344"/>
      <c r="BN84" s="344"/>
      <c r="BO84" s="344"/>
      <c r="BP84" s="344"/>
      <c r="BQ84" s="344"/>
      <c r="BR84" s="344"/>
      <c r="BS84" s="344"/>
      <c r="BT84" s="344"/>
      <c r="BU84" s="344"/>
      <c r="BV84" s="344"/>
    </row>
    <row r="85" spans="63:74" x14ac:dyDescent="0.25">
      <c r="BK85" s="344"/>
      <c r="BL85" s="344"/>
      <c r="BM85" s="344"/>
      <c r="BN85" s="344"/>
      <c r="BO85" s="344"/>
      <c r="BP85" s="344"/>
      <c r="BQ85" s="344"/>
      <c r="BR85" s="344"/>
      <c r="BS85" s="344"/>
      <c r="BT85" s="344"/>
      <c r="BU85" s="344"/>
      <c r="BV85" s="344"/>
    </row>
    <row r="86" spans="63:74" x14ac:dyDescent="0.25">
      <c r="BK86" s="344"/>
      <c r="BL86" s="344"/>
      <c r="BM86" s="344"/>
      <c r="BN86" s="344"/>
      <c r="BO86" s="344"/>
      <c r="BP86" s="344"/>
      <c r="BQ86" s="344"/>
      <c r="BR86" s="344"/>
      <c r="BS86" s="344"/>
      <c r="BT86" s="344"/>
      <c r="BU86" s="344"/>
      <c r="BV86" s="344"/>
    </row>
    <row r="87" spans="63:74" x14ac:dyDescent="0.25">
      <c r="BK87" s="344"/>
      <c r="BL87" s="344"/>
      <c r="BM87" s="344"/>
      <c r="BN87" s="344"/>
      <c r="BO87" s="344"/>
      <c r="BP87" s="344"/>
      <c r="BQ87" s="344"/>
      <c r="BR87" s="344"/>
      <c r="BS87" s="344"/>
      <c r="BT87" s="344"/>
      <c r="BU87" s="344"/>
      <c r="BV87" s="344"/>
    </row>
    <row r="88" spans="63:74" x14ac:dyDescent="0.25">
      <c r="BK88" s="344"/>
      <c r="BL88" s="344"/>
      <c r="BM88" s="344"/>
      <c r="BN88" s="344"/>
      <c r="BO88" s="344"/>
      <c r="BP88" s="344"/>
      <c r="BQ88" s="344"/>
      <c r="BR88" s="344"/>
      <c r="BS88" s="344"/>
      <c r="BT88" s="344"/>
      <c r="BU88" s="344"/>
      <c r="BV88" s="344"/>
    </row>
    <row r="89" spans="63:74" x14ac:dyDescent="0.25">
      <c r="BK89" s="344"/>
      <c r="BL89" s="344"/>
      <c r="BM89" s="344"/>
      <c r="BN89" s="344"/>
      <c r="BO89" s="344"/>
      <c r="BP89" s="344"/>
      <c r="BQ89" s="344"/>
      <c r="BR89" s="344"/>
      <c r="BS89" s="344"/>
      <c r="BT89" s="344"/>
      <c r="BU89" s="344"/>
      <c r="BV89" s="344"/>
    </row>
    <row r="90" spans="63:74" x14ac:dyDescent="0.25">
      <c r="BK90" s="344"/>
      <c r="BL90" s="344"/>
      <c r="BM90" s="344"/>
      <c r="BN90" s="344"/>
      <c r="BO90" s="344"/>
      <c r="BP90" s="344"/>
      <c r="BQ90" s="344"/>
      <c r="BR90" s="344"/>
      <c r="BS90" s="344"/>
      <c r="BT90" s="344"/>
      <c r="BU90" s="344"/>
      <c r="BV90" s="344"/>
    </row>
    <row r="91" spans="63:74" x14ac:dyDescent="0.25">
      <c r="BK91" s="344"/>
      <c r="BL91" s="344"/>
      <c r="BM91" s="344"/>
      <c r="BN91" s="344"/>
      <c r="BO91" s="344"/>
      <c r="BP91" s="344"/>
      <c r="BQ91" s="344"/>
      <c r="BR91" s="344"/>
      <c r="BS91" s="344"/>
      <c r="BT91" s="344"/>
      <c r="BU91" s="344"/>
      <c r="BV91" s="344"/>
    </row>
    <row r="92" spans="63:74" x14ac:dyDescent="0.25">
      <c r="BK92" s="344"/>
      <c r="BL92" s="344"/>
      <c r="BM92" s="344"/>
      <c r="BN92" s="344"/>
      <c r="BO92" s="344"/>
      <c r="BP92" s="344"/>
      <c r="BQ92" s="344"/>
      <c r="BR92" s="344"/>
      <c r="BS92" s="344"/>
      <c r="BT92" s="344"/>
      <c r="BU92" s="344"/>
      <c r="BV92" s="344"/>
    </row>
    <row r="93" spans="63:74" x14ac:dyDescent="0.25">
      <c r="BK93" s="344"/>
      <c r="BL93" s="344"/>
      <c r="BM93" s="344"/>
      <c r="BN93" s="344"/>
      <c r="BO93" s="344"/>
      <c r="BP93" s="344"/>
      <c r="BQ93" s="344"/>
      <c r="BR93" s="344"/>
      <c r="BS93" s="344"/>
      <c r="BT93" s="344"/>
      <c r="BU93" s="344"/>
      <c r="BV93" s="344"/>
    </row>
    <row r="94" spans="63:74" x14ac:dyDescent="0.25">
      <c r="BK94" s="344"/>
      <c r="BL94" s="344"/>
      <c r="BM94" s="344"/>
      <c r="BN94" s="344"/>
      <c r="BO94" s="344"/>
      <c r="BP94" s="344"/>
      <c r="BQ94" s="344"/>
      <c r="BR94" s="344"/>
      <c r="BS94" s="344"/>
      <c r="BT94" s="344"/>
      <c r="BU94" s="344"/>
      <c r="BV94" s="344"/>
    </row>
    <row r="95" spans="63:74" x14ac:dyDescent="0.25">
      <c r="BK95" s="344"/>
      <c r="BL95" s="344"/>
      <c r="BM95" s="344"/>
      <c r="BN95" s="344"/>
      <c r="BO95" s="344"/>
      <c r="BP95" s="344"/>
      <c r="BQ95" s="344"/>
      <c r="BR95" s="344"/>
      <c r="BS95" s="344"/>
      <c r="BT95" s="344"/>
      <c r="BU95" s="344"/>
      <c r="BV95" s="344"/>
    </row>
    <row r="96" spans="63:74" x14ac:dyDescent="0.25">
      <c r="BK96" s="344"/>
      <c r="BL96" s="344"/>
      <c r="BM96" s="344"/>
      <c r="BN96" s="344"/>
      <c r="BO96" s="344"/>
      <c r="BP96" s="344"/>
      <c r="BQ96" s="344"/>
      <c r="BR96" s="344"/>
      <c r="BS96" s="344"/>
      <c r="BT96" s="344"/>
      <c r="BU96" s="344"/>
      <c r="BV96" s="344"/>
    </row>
    <row r="97" spans="63:74" x14ac:dyDescent="0.25">
      <c r="BK97" s="344"/>
      <c r="BL97" s="344"/>
      <c r="BM97" s="344"/>
      <c r="BN97" s="344"/>
      <c r="BO97" s="344"/>
      <c r="BP97" s="344"/>
      <c r="BQ97" s="344"/>
      <c r="BR97" s="344"/>
      <c r="BS97" s="344"/>
      <c r="BT97" s="344"/>
      <c r="BU97" s="344"/>
      <c r="BV97" s="344"/>
    </row>
    <row r="98" spans="63:74" x14ac:dyDescent="0.25">
      <c r="BK98" s="344"/>
      <c r="BL98" s="344"/>
      <c r="BM98" s="344"/>
      <c r="BN98" s="344"/>
      <c r="BO98" s="344"/>
      <c r="BP98" s="344"/>
      <c r="BQ98" s="344"/>
      <c r="BR98" s="344"/>
      <c r="BS98" s="344"/>
      <c r="BT98" s="344"/>
      <c r="BU98" s="344"/>
      <c r="BV98" s="344"/>
    </row>
    <row r="99" spans="63:74" x14ac:dyDescent="0.25">
      <c r="BK99" s="344"/>
      <c r="BL99" s="344"/>
      <c r="BM99" s="344"/>
      <c r="BN99" s="344"/>
      <c r="BO99" s="344"/>
      <c r="BP99" s="344"/>
      <c r="BQ99" s="344"/>
      <c r="BR99" s="344"/>
      <c r="BS99" s="344"/>
      <c r="BT99" s="344"/>
      <c r="BU99" s="344"/>
      <c r="BV99" s="344"/>
    </row>
    <row r="100" spans="63:74" x14ac:dyDescent="0.25">
      <c r="BK100" s="344"/>
      <c r="BL100" s="344"/>
      <c r="BM100" s="344"/>
      <c r="BN100" s="344"/>
      <c r="BO100" s="344"/>
      <c r="BP100" s="344"/>
      <c r="BQ100" s="344"/>
      <c r="BR100" s="344"/>
      <c r="BS100" s="344"/>
      <c r="BT100" s="344"/>
      <c r="BU100" s="344"/>
      <c r="BV100" s="344"/>
    </row>
    <row r="101" spans="63:74" x14ac:dyDescent="0.25">
      <c r="BK101" s="344"/>
      <c r="BL101" s="344"/>
      <c r="BM101" s="344"/>
      <c r="BN101" s="344"/>
      <c r="BO101" s="344"/>
      <c r="BP101" s="344"/>
      <c r="BQ101" s="344"/>
      <c r="BR101" s="344"/>
      <c r="BS101" s="344"/>
      <c r="BT101" s="344"/>
      <c r="BU101" s="344"/>
      <c r="BV101" s="344"/>
    </row>
    <row r="102" spans="63:74" x14ac:dyDescent="0.25">
      <c r="BK102" s="344"/>
      <c r="BL102" s="344"/>
      <c r="BM102" s="344"/>
      <c r="BN102" s="344"/>
      <c r="BO102" s="344"/>
      <c r="BP102" s="344"/>
      <c r="BQ102" s="344"/>
      <c r="BR102" s="344"/>
      <c r="BS102" s="344"/>
      <c r="BT102" s="344"/>
      <c r="BU102" s="344"/>
      <c r="BV102" s="344"/>
    </row>
    <row r="103" spans="63:74" x14ac:dyDescent="0.25">
      <c r="BK103" s="344"/>
      <c r="BL103" s="344"/>
      <c r="BM103" s="344"/>
      <c r="BN103" s="344"/>
      <c r="BO103" s="344"/>
      <c r="BP103" s="344"/>
      <c r="BQ103" s="344"/>
      <c r="BR103" s="344"/>
      <c r="BS103" s="344"/>
      <c r="BT103" s="344"/>
      <c r="BU103" s="344"/>
      <c r="BV103" s="344"/>
    </row>
    <row r="104" spans="63:74" x14ac:dyDescent="0.25">
      <c r="BK104" s="344"/>
      <c r="BL104" s="344"/>
      <c r="BM104" s="344"/>
      <c r="BN104" s="344"/>
      <c r="BO104" s="344"/>
      <c r="BP104" s="344"/>
      <c r="BQ104" s="344"/>
      <c r="BR104" s="344"/>
      <c r="BS104" s="344"/>
      <c r="BT104" s="344"/>
      <c r="BU104" s="344"/>
      <c r="BV104" s="344"/>
    </row>
    <row r="105" spans="63:74" x14ac:dyDescent="0.25">
      <c r="BK105" s="344"/>
      <c r="BL105" s="344"/>
      <c r="BM105" s="344"/>
      <c r="BN105" s="344"/>
      <c r="BO105" s="344"/>
      <c r="BP105" s="344"/>
      <c r="BQ105" s="344"/>
      <c r="BR105" s="344"/>
      <c r="BS105" s="344"/>
      <c r="BT105" s="344"/>
      <c r="BU105" s="344"/>
      <c r="BV105" s="344"/>
    </row>
    <row r="106" spans="63:74" x14ac:dyDescent="0.25">
      <c r="BK106" s="344"/>
      <c r="BL106" s="344"/>
      <c r="BM106" s="344"/>
      <c r="BN106" s="344"/>
      <c r="BO106" s="344"/>
      <c r="BP106" s="344"/>
      <c r="BQ106" s="344"/>
      <c r="BR106" s="344"/>
      <c r="BS106" s="344"/>
      <c r="BT106" s="344"/>
      <c r="BU106" s="344"/>
      <c r="BV106" s="344"/>
    </row>
    <row r="107" spans="63:74" x14ac:dyDescent="0.25">
      <c r="BK107" s="344"/>
      <c r="BL107" s="344"/>
      <c r="BM107" s="344"/>
      <c r="BN107" s="344"/>
      <c r="BO107" s="344"/>
      <c r="BP107" s="344"/>
      <c r="BQ107" s="344"/>
      <c r="BR107" s="344"/>
      <c r="BS107" s="344"/>
      <c r="BT107" s="344"/>
      <c r="BU107" s="344"/>
      <c r="BV107" s="344"/>
    </row>
    <row r="108" spans="63:74" x14ac:dyDescent="0.25">
      <c r="BK108" s="344"/>
      <c r="BL108" s="344"/>
      <c r="BM108" s="344"/>
      <c r="BN108" s="344"/>
      <c r="BO108" s="344"/>
      <c r="BP108" s="344"/>
      <c r="BQ108" s="344"/>
      <c r="BR108" s="344"/>
      <c r="BS108" s="344"/>
      <c r="BT108" s="344"/>
      <c r="BU108" s="344"/>
      <c r="BV108" s="344"/>
    </row>
    <row r="109" spans="63:74" x14ac:dyDescent="0.25">
      <c r="BK109" s="344"/>
      <c r="BL109" s="344"/>
      <c r="BM109" s="344"/>
      <c r="BN109" s="344"/>
      <c r="BO109" s="344"/>
      <c r="BP109" s="344"/>
      <c r="BQ109" s="344"/>
      <c r="BR109" s="344"/>
      <c r="BS109" s="344"/>
      <c r="BT109" s="344"/>
      <c r="BU109" s="344"/>
      <c r="BV109" s="344"/>
    </row>
    <row r="110" spans="63:74" x14ac:dyDescent="0.25">
      <c r="BK110" s="344"/>
      <c r="BL110" s="344"/>
      <c r="BM110" s="344"/>
      <c r="BN110" s="344"/>
      <c r="BO110" s="344"/>
      <c r="BP110" s="344"/>
      <c r="BQ110" s="344"/>
      <c r="BR110" s="344"/>
      <c r="BS110" s="344"/>
      <c r="BT110" s="344"/>
      <c r="BU110" s="344"/>
      <c r="BV110" s="344"/>
    </row>
    <row r="111" spans="63:74" x14ac:dyDescent="0.25">
      <c r="BK111" s="344"/>
      <c r="BL111" s="344"/>
      <c r="BM111" s="344"/>
      <c r="BN111" s="344"/>
      <c r="BO111" s="344"/>
      <c r="BP111" s="344"/>
      <c r="BQ111" s="344"/>
      <c r="BR111" s="344"/>
      <c r="BS111" s="344"/>
      <c r="BT111" s="344"/>
      <c r="BU111" s="344"/>
      <c r="BV111" s="344"/>
    </row>
    <row r="112" spans="63:74" x14ac:dyDescent="0.25">
      <c r="BK112" s="344"/>
      <c r="BL112" s="344"/>
      <c r="BM112" s="344"/>
      <c r="BN112" s="344"/>
      <c r="BO112" s="344"/>
      <c r="BP112" s="344"/>
      <c r="BQ112" s="344"/>
      <c r="BR112" s="344"/>
      <c r="BS112" s="344"/>
      <c r="BT112" s="344"/>
      <c r="BU112" s="344"/>
      <c r="BV112" s="344"/>
    </row>
    <row r="113" spans="63:74" x14ac:dyDescent="0.25">
      <c r="BK113" s="344"/>
      <c r="BL113" s="344"/>
      <c r="BM113" s="344"/>
      <c r="BN113" s="344"/>
      <c r="BO113" s="344"/>
      <c r="BP113" s="344"/>
      <c r="BQ113" s="344"/>
      <c r="BR113" s="344"/>
      <c r="BS113" s="344"/>
      <c r="BT113" s="344"/>
      <c r="BU113" s="344"/>
      <c r="BV113" s="344"/>
    </row>
    <row r="114" spans="63:74" x14ac:dyDescent="0.25">
      <c r="BK114" s="344"/>
      <c r="BL114" s="344"/>
      <c r="BM114" s="344"/>
      <c r="BN114" s="344"/>
      <c r="BO114" s="344"/>
      <c r="BP114" s="344"/>
      <c r="BQ114" s="344"/>
      <c r="BR114" s="344"/>
      <c r="BS114" s="344"/>
      <c r="BT114" s="344"/>
      <c r="BU114" s="344"/>
      <c r="BV114" s="344"/>
    </row>
    <row r="115" spans="63:74" x14ac:dyDescent="0.25">
      <c r="BK115" s="344"/>
      <c r="BL115" s="344"/>
      <c r="BM115" s="344"/>
      <c r="BN115" s="344"/>
      <c r="BO115" s="344"/>
      <c r="BP115" s="344"/>
      <c r="BQ115" s="344"/>
      <c r="BR115" s="344"/>
      <c r="BS115" s="344"/>
      <c r="BT115" s="344"/>
      <c r="BU115" s="344"/>
      <c r="BV115" s="344"/>
    </row>
    <row r="116" spans="63:74" x14ac:dyDescent="0.25">
      <c r="BK116" s="344"/>
      <c r="BL116" s="344"/>
      <c r="BM116" s="344"/>
      <c r="BN116" s="344"/>
      <c r="BO116" s="344"/>
      <c r="BP116" s="344"/>
      <c r="BQ116" s="344"/>
      <c r="BR116" s="344"/>
      <c r="BS116" s="344"/>
      <c r="BT116" s="344"/>
      <c r="BU116" s="344"/>
      <c r="BV116" s="344"/>
    </row>
    <row r="117" spans="63:74" x14ac:dyDescent="0.25">
      <c r="BK117" s="344"/>
      <c r="BL117" s="344"/>
      <c r="BM117" s="344"/>
      <c r="BN117" s="344"/>
      <c r="BO117" s="344"/>
      <c r="BP117" s="344"/>
      <c r="BQ117" s="344"/>
      <c r="BR117" s="344"/>
      <c r="BS117" s="344"/>
      <c r="BT117" s="344"/>
      <c r="BU117" s="344"/>
      <c r="BV117" s="344"/>
    </row>
    <row r="118" spans="63:74" x14ac:dyDescent="0.25">
      <c r="BK118" s="344"/>
      <c r="BL118" s="344"/>
      <c r="BM118" s="344"/>
      <c r="BN118" s="344"/>
      <c r="BO118" s="344"/>
      <c r="BP118" s="344"/>
      <c r="BQ118" s="344"/>
      <c r="BR118" s="344"/>
      <c r="BS118" s="344"/>
      <c r="BT118" s="344"/>
      <c r="BU118" s="344"/>
      <c r="BV118" s="344"/>
    </row>
    <row r="119" spans="63:74" x14ac:dyDescent="0.25">
      <c r="BK119" s="344"/>
      <c r="BL119" s="344"/>
      <c r="BM119" s="344"/>
      <c r="BN119" s="344"/>
      <c r="BO119" s="344"/>
      <c r="BP119" s="344"/>
      <c r="BQ119" s="344"/>
      <c r="BR119" s="344"/>
      <c r="BS119" s="344"/>
      <c r="BT119" s="344"/>
      <c r="BU119" s="344"/>
      <c r="BV119" s="344"/>
    </row>
    <row r="120" spans="63:74" x14ac:dyDescent="0.25">
      <c r="BK120" s="344"/>
      <c r="BL120" s="344"/>
      <c r="BM120" s="344"/>
      <c r="BN120" s="344"/>
      <c r="BO120" s="344"/>
      <c r="BP120" s="344"/>
      <c r="BQ120" s="344"/>
      <c r="BR120" s="344"/>
      <c r="BS120" s="344"/>
      <c r="BT120" s="344"/>
      <c r="BU120" s="344"/>
      <c r="BV120" s="344"/>
    </row>
    <row r="121" spans="63:74" x14ac:dyDescent="0.25">
      <c r="BK121" s="344"/>
      <c r="BL121" s="344"/>
      <c r="BM121" s="344"/>
      <c r="BN121" s="344"/>
      <c r="BO121" s="344"/>
      <c r="BP121" s="344"/>
      <c r="BQ121" s="344"/>
      <c r="BR121" s="344"/>
      <c r="BS121" s="344"/>
      <c r="BT121" s="344"/>
      <c r="BU121" s="344"/>
      <c r="BV121" s="344"/>
    </row>
    <row r="122" spans="63:74" x14ac:dyDescent="0.25">
      <c r="BK122" s="344"/>
      <c r="BL122" s="344"/>
      <c r="BM122" s="344"/>
      <c r="BN122" s="344"/>
      <c r="BO122" s="344"/>
      <c r="BP122" s="344"/>
      <c r="BQ122" s="344"/>
      <c r="BR122" s="344"/>
      <c r="BS122" s="344"/>
      <c r="BT122" s="344"/>
      <c r="BU122" s="344"/>
      <c r="BV122" s="344"/>
    </row>
    <row r="123" spans="63:74" x14ac:dyDescent="0.25">
      <c r="BK123" s="344"/>
      <c r="BL123" s="344"/>
      <c r="BM123" s="344"/>
      <c r="BN123" s="344"/>
      <c r="BO123" s="344"/>
      <c r="BP123" s="344"/>
      <c r="BQ123" s="344"/>
      <c r="BR123" s="344"/>
      <c r="BS123" s="344"/>
      <c r="BT123" s="344"/>
      <c r="BU123" s="344"/>
      <c r="BV123" s="344"/>
    </row>
    <row r="124" spans="63:74" x14ac:dyDescent="0.25">
      <c r="BK124" s="344"/>
      <c r="BL124" s="344"/>
      <c r="BM124" s="344"/>
      <c r="BN124" s="344"/>
      <c r="BO124" s="344"/>
      <c r="BP124" s="344"/>
      <c r="BQ124" s="344"/>
      <c r="BR124" s="344"/>
      <c r="BS124" s="344"/>
      <c r="BT124" s="344"/>
      <c r="BU124" s="344"/>
      <c r="BV124" s="344"/>
    </row>
    <row r="125" spans="63:74" x14ac:dyDescent="0.25">
      <c r="BK125" s="344"/>
      <c r="BL125" s="344"/>
      <c r="BM125" s="344"/>
      <c r="BN125" s="344"/>
      <c r="BO125" s="344"/>
      <c r="BP125" s="344"/>
      <c r="BQ125" s="344"/>
      <c r="BR125" s="344"/>
      <c r="BS125" s="344"/>
      <c r="BT125" s="344"/>
      <c r="BU125" s="344"/>
      <c r="BV125" s="344"/>
    </row>
    <row r="126" spans="63:74" x14ac:dyDescent="0.25">
      <c r="BK126" s="344"/>
      <c r="BL126" s="344"/>
      <c r="BM126" s="344"/>
      <c r="BN126" s="344"/>
      <c r="BO126" s="344"/>
      <c r="BP126" s="344"/>
      <c r="BQ126" s="344"/>
      <c r="BR126" s="344"/>
      <c r="BS126" s="344"/>
      <c r="BT126" s="344"/>
      <c r="BU126" s="344"/>
      <c r="BV126" s="344"/>
    </row>
    <row r="127" spans="63:74" x14ac:dyDescent="0.25">
      <c r="BK127" s="344"/>
      <c r="BL127" s="344"/>
      <c r="BM127" s="344"/>
      <c r="BN127" s="344"/>
      <c r="BO127" s="344"/>
      <c r="BP127" s="344"/>
      <c r="BQ127" s="344"/>
      <c r="BR127" s="344"/>
      <c r="BS127" s="344"/>
      <c r="BT127" s="344"/>
      <c r="BU127" s="344"/>
      <c r="BV127" s="344"/>
    </row>
    <row r="128" spans="63:74" x14ac:dyDescent="0.25">
      <c r="BK128" s="344"/>
      <c r="BL128" s="344"/>
      <c r="BM128" s="344"/>
      <c r="BN128" s="344"/>
      <c r="BO128" s="344"/>
      <c r="BP128" s="344"/>
      <c r="BQ128" s="344"/>
      <c r="BR128" s="344"/>
      <c r="BS128" s="344"/>
      <c r="BT128" s="344"/>
      <c r="BU128" s="344"/>
      <c r="BV128" s="344"/>
    </row>
    <row r="129" spans="63:74" x14ac:dyDescent="0.25">
      <c r="BK129" s="344"/>
      <c r="BL129" s="344"/>
      <c r="BM129" s="344"/>
      <c r="BN129" s="344"/>
      <c r="BO129" s="344"/>
      <c r="BP129" s="344"/>
      <c r="BQ129" s="344"/>
      <c r="BR129" s="344"/>
      <c r="BS129" s="344"/>
      <c r="BT129" s="344"/>
      <c r="BU129" s="344"/>
      <c r="BV129" s="344"/>
    </row>
    <row r="130" spans="63:74" x14ac:dyDescent="0.25">
      <c r="BK130" s="344"/>
      <c r="BL130" s="344"/>
      <c r="BM130" s="344"/>
      <c r="BN130" s="344"/>
      <c r="BO130" s="344"/>
      <c r="BP130" s="344"/>
      <c r="BQ130" s="344"/>
      <c r="BR130" s="344"/>
      <c r="BS130" s="344"/>
      <c r="BT130" s="344"/>
      <c r="BU130" s="344"/>
      <c r="BV130" s="344"/>
    </row>
    <row r="131" spans="63:74" x14ac:dyDescent="0.25">
      <c r="BK131" s="344"/>
      <c r="BL131" s="344"/>
      <c r="BM131" s="344"/>
      <c r="BN131" s="344"/>
      <c r="BO131" s="344"/>
      <c r="BP131" s="344"/>
      <c r="BQ131" s="344"/>
      <c r="BR131" s="344"/>
      <c r="BS131" s="344"/>
      <c r="BT131" s="344"/>
      <c r="BU131" s="344"/>
      <c r="BV131" s="344"/>
    </row>
    <row r="132" spans="63:74" x14ac:dyDescent="0.25">
      <c r="BK132" s="344"/>
      <c r="BL132" s="344"/>
      <c r="BM132" s="344"/>
      <c r="BN132" s="344"/>
      <c r="BO132" s="344"/>
      <c r="BP132" s="344"/>
      <c r="BQ132" s="344"/>
      <c r="BR132" s="344"/>
      <c r="BS132" s="344"/>
      <c r="BT132" s="344"/>
      <c r="BU132" s="344"/>
      <c r="BV132" s="344"/>
    </row>
    <row r="133" spans="63:74" x14ac:dyDescent="0.25">
      <c r="BK133" s="344"/>
      <c r="BL133" s="344"/>
      <c r="BM133" s="344"/>
      <c r="BN133" s="344"/>
      <c r="BO133" s="344"/>
      <c r="BP133" s="344"/>
      <c r="BQ133" s="344"/>
      <c r="BR133" s="344"/>
      <c r="BS133" s="344"/>
      <c r="BT133" s="344"/>
      <c r="BU133" s="344"/>
      <c r="BV133" s="344"/>
    </row>
    <row r="134" spans="63:74" x14ac:dyDescent="0.25">
      <c r="BK134" s="344"/>
      <c r="BL134" s="344"/>
      <c r="BM134" s="344"/>
      <c r="BN134" s="344"/>
      <c r="BO134" s="344"/>
      <c r="BP134" s="344"/>
      <c r="BQ134" s="344"/>
      <c r="BR134" s="344"/>
      <c r="BS134" s="344"/>
      <c r="BT134" s="344"/>
      <c r="BU134" s="344"/>
      <c r="BV134" s="344"/>
    </row>
    <row r="135" spans="63:74" x14ac:dyDescent="0.25">
      <c r="BK135" s="344"/>
      <c r="BL135" s="344"/>
      <c r="BM135" s="344"/>
      <c r="BN135" s="344"/>
      <c r="BO135" s="344"/>
      <c r="BP135" s="344"/>
      <c r="BQ135" s="344"/>
      <c r="BR135" s="344"/>
      <c r="BS135" s="344"/>
      <c r="BT135" s="344"/>
      <c r="BU135" s="344"/>
      <c r="BV135" s="344"/>
    </row>
    <row r="136" spans="63:74" x14ac:dyDescent="0.25">
      <c r="BK136" s="344"/>
      <c r="BL136" s="344"/>
      <c r="BM136" s="344"/>
      <c r="BN136" s="344"/>
      <c r="BO136" s="344"/>
      <c r="BP136" s="344"/>
      <c r="BQ136" s="344"/>
      <c r="BR136" s="344"/>
      <c r="BS136" s="344"/>
      <c r="BT136" s="344"/>
      <c r="BU136" s="344"/>
      <c r="BV136" s="344"/>
    </row>
    <row r="137" spans="63:74" x14ac:dyDescent="0.25">
      <c r="BK137" s="344"/>
      <c r="BL137" s="344"/>
      <c r="BM137" s="344"/>
      <c r="BN137" s="344"/>
      <c r="BO137" s="344"/>
      <c r="BP137" s="344"/>
      <c r="BQ137" s="344"/>
      <c r="BR137" s="344"/>
      <c r="BS137" s="344"/>
      <c r="BT137" s="344"/>
      <c r="BU137" s="344"/>
      <c r="BV137" s="344"/>
    </row>
    <row r="138" spans="63:74" x14ac:dyDescent="0.25">
      <c r="BK138" s="344"/>
      <c r="BL138" s="344"/>
      <c r="BM138" s="344"/>
      <c r="BN138" s="344"/>
      <c r="BO138" s="344"/>
      <c r="BP138" s="344"/>
      <c r="BQ138" s="344"/>
      <c r="BR138" s="344"/>
      <c r="BS138" s="344"/>
      <c r="BT138" s="344"/>
      <c r="BU138" s="344"/>
      <c r="BV138" s="344"/>
    </row>
    <row r="139" spans="63:74" x14ac:dyDescent="0.25">
      <c r="BK139" s="344"/>
      <c r="BL139" s="344"/>
      <c r="BM139" s="344"/>
      <c r="BN139" s="344"/>
      <c r="BO139" s="344"/>
      <c r="BP139" s="344"/>
      <c r="BQ139" s="344"/>
      <c r="BR139" s="344"/>
      <c r="BS139" s="344"/>
      <c r="BT139" s="344"/>
      <c r="BU139" s="344"/>
      <c r="BV139" s="344"/>
    </row>
    <row r="140" spans="63:74" x14ac:dyDescent="0.25">
      <c r="BK140" s="344"/>
      <c r="BL140" s="344"/>
      <c r="BM140" s="344"/>
      <c r="BN140" s="344"/>
      <c r="BO140" s="344"/>
      <c r="BP140" s="344"/>
      <c r="BQ140" s="344"/>
      <c r="BR140" s="344"/>
      <c r="BS140" s="344"/>
      <c r="BT140" s="344"/>
      <c r="BU140" s="344"/>
      <c r="BV140" s="344"/>
    </row>
    <row r="141" spans="63:74" x14ac:dyDescent="0.25">
      <c r="BK141" s="344"/>
      <c r="BL141" s="344"/>
      <c r="BM141" s="344"/>
      <c r="BN141" s="344"/>
      <c r="BO141" s="344"/>
      <c r="BP141" s="344"/>
      <c r="BQ141" s="344"/>
      <c r="BR141" s="344"/>
      <c r="BS141" s="344"/>
      <c r="BT141" s="344"/>
      <c r="BU141" s="344"/>
      <c r="BV141" s="344"/>
    </row>
    <row r="142" spans="63:74" x14ac:dyDescent="0.25">
      <c r="BK142" s="344"/>
      <c r="BL142" s="344"/>
      <c r="BM142" s="344"/>
      <c r="BN142" s="344"/>
      <c r="BO142" s="344"/>
      <c r="BP142" s="344"/>
      <c r="BQ142" s="344"/>
      <c r="BR142" s="344"/>
      <c r="BS142" s="344"/>
      <c r="BT142" s="344"/>
      <c r="BU142" s="344"/>
      <c r="BV142" s="344"/>
    </row>
    <row r="143" spans="63:74" x14ac:dyDescent="0.25">
      <c r="BK143" s="344"/>
      <c r="BL143" s="344"/>
      <c r="BM143" s="344"/>
      <c r="BN143" s="344"/>
      <c r="BO143" s="344"/>
      <c r="BP143" s="344"/>
      <c r="BQ143" s="344"/>
      <c r="BR143" s="344"/>
      <c r="BS143" s="344"/>
      <c r="BT143" s="344"/>
      <c r="BU143" s="344"/>
      <c r="BV143" s="344"/>
    </row>
    <row r="144" spans="63:74" x14ac:dyDescent="0.25">
      <c r="BK144" s="344"/>
      <c r="BL144" s="344"/>
      <c r="BM144" s="344"/>
      <c r="BN144" s="344"/>
      <c r="BO144" s="344"/>
      <c r="BP144" s="344"/>
      <c r="BQ144" s="344"/>
      <c r="BR144" s="344"/>
      <c r="BS144" s="344"/>
      <c r="BT144" s="344"/>
      <c r="BU144" s="344"/>
      <c r="BV144" s="344"/>
    </row>
    <row r="145" spans="63:74" x14ac:dyDescent="0.25">
      <c r="BK145" s="344"/>
      <c r="BL145" s="344"/>
      <c r="BM145" s="344"/>
      <c r="BN145" s="344"/>
      <c r="BO145" s="344"/>
      <c r="BP145" s="344"/>
      <c r="BQ145" s="344"/>
      <c r="BR145" s="344"/>
      <c r="BS145" s="344"/>
      <c r="BT145" s="344"/>
      <c r="BU145" s="344"/>
      <c r="BV145" s="344"/>
    </row>
    <row r="146" spans="63:74" x14ac:dyDescent="0.25">
      <c r="BK146" s="344"/>
      <c r="BL146" s="344"/>
      <c r="BM146" s="344"/>
      <c r="BN146" s="344"/>
      <c r="BO146" s="344"/>
      <c r="BP146" s="344"/>
      <c r="BQ146" s="344"/>
      <c r="BR146" s="344"/>
      <c r="BS146" s="344"/>
      <c r="BT146" s="344"/>
      <c r="BU146" s="344"/>
      <c r="BV146" s="344"/>
    </row>
    <row r="147" spans="63:74" x14ac:dyDescent="0.25">
      <c r="BK147" s="344"/>
      <c r="BL147" s="344"/>
      <c r="BM147" s="344"/>
      <c r="BN147" s="344"/>
      <c r="BO147" s="344"/>
      <c r="BP147" s="344"/>
      <c r="BQ147" s="344"/>
      <c r="BR147" s="344"/>
      <c r="BS147" s="344"/>
      <c r="BT147" s="344"/>
      <c r="BU147" s="344"/>
      <c r="BV147" s="344"/>
    </row>
    <row r="148" spans="63:74" x14ac:dyDescent="0.25">
      <c r="BK148" s="344"/>
      <c r="BL148" s="344"/>
      <c r="BM148" s="344"/>
      <c r="BN148" s="344"/>
      <c r="BO148" s="344"/>
      <c r="BP148" s="344"/>
      <c r="BQ148" s="344"/>
      <c r="BR148" s="344"/>
      <c r="BS148" s="344"/>
      <c r="BT148" s="344"/>
      <c r="BU148" s="344"/>
      <c r="BV148" s="344"/>
    </row>
    <row r="149" spans="63:74" x14ac:dyDescent="0.25">
      <c r="BK149" s="344"/>
      <c r="BL149" s="344"/>
      <c r="BM149" s="344"/>
      <c r="BN149" s="344"/>
      <c r="BO149" s="344"/>
      <c r="BP149" s="344"/>
      <c r="BQ149" s="344"/>
      <c r="BR149" s="344"/>
      <c r="BS149" s="344"/>
      <c r="BT149" s="344"/>
      <c r="BU149" s="344"/>
      <c r="BV149" s="344"/>
    </row>
    <row r="150" spans="63:74" x14ac:dyDescent="0.25">
      <c r="BK150" s="344"/>
      <c r="BL150" s="344"/>
      <c r="BM150" s="344"/>
      <c r="BN150" s="344"/>
      <c r="BO150" s="344"/>
      <c r="BP150" s="344"/>
      <c r="BQ150" s="344"/>
      <c r="BR150" s="344"/>
      <c r="BS150" s="344"/>
      <c r="BT150" s="344"/>
      <c r="BU150" s="344"/>
      <c r="BV150" s="344"/>
    </row>
    <row r="151" spans="63:74" x14ac:dyDescent="0.25">
      <c r="BK151" s="344"/>
      <c r="BL151" s="344"/>
      <c r="BM151" s="344"/>
      <c r="BN151" s="344"/>
      <c r="BO151" s="344"/>
      <c r="BP151" s="344"/>
      <c r="BQ151" s="344"/>
      <c r="BR151" s="344"/>
      <c r="BS151" s="344"/>
      <c r="BT151" s="344"/>
      <c r="BU151" s="344"/>
      <c r="BV151" s="344"/>
    </row>
    <row r="152" spans="63:74" x14ac:dyDescent="0.25">
      <c r="BK152" s="344"/>
      <c r="BL152" s="344"/>
      <c r="BM152" s="344"/>
      <c r="BN152" s="344"/>
      <c r="BO152" s="344"/>
      <c r="BP152" s="344"/>
      <c r="BQ152" s="344"/>
      <c r="BR152" s="344"/>
      <c r="BS152" s="344"/>
      <c r="BT152" s="344"/>
      <c r="BU152" s="344"/>
      <c r="BV152" s="344"/>
    </row>
    <row r="153" spans="63:74" x14ac:dyDescent="0.25">
      <c r="BK153" s="344"/>
      <c r="BL153" s="344"/>
      <c r="BM153" s="344"/>
      <c r="BN153" s="344"/>
      <c r="BO153" s="344"/>
      <c r="BP153" s="344"/>
      <c r="BQ153" s="344"/>
      <c r="BR153" s="344"/>
      <c r="BS153" s="344"/>
      <c r="BT153" s="344"/>
      <c r="BU153" s="344"/>
      <c r="BV153" s="344"/>
    </row>
    <row r="154" spans="63:74" x14ac:dyDescent="0.25">
      <c r="BK154" s="344"/>
      <c r="BL154" s="344"/>
      <c r="BM154" s="344"/>
      <c r="BN154" s="344"/>
      <c r="BO154" s="344"/>
      <c r="BP154" s="344"/>
      <c r="BQ154" s="344"/>
      <c r="BR154" s="344"/>
      <c r="BS154" s="344"/>
      <c r="BT154" s="344"/>
      <c r="BU154" s="344"/>
      <c r="BV154" s="344"/>
    </row>
    <row r="155" spans="63:74" x14ac:dyDescent="0.25">
      <c r="BK155" s="344"/>
      <c r="BL155" s="344"/>
      <c r="BM155" s="344"/>
      <c r="BN155" s="344"/>
      <c r="BO155" s="344"/>
      <c r="BP155" s="344"/>
      <c r="BQ155" s="344"/>
      <c r="BR155" s="344"/>
      <c r="BS155" s="344"/>
      <c r="BT155" s="344"/>
      <c r="BU155" s="344"/>
      <c r="BV155" s="344"/>
    </row>
    <row r="156" spans="63:74" x14ac:dyDescent="0.25">
      <c r="BK156" s="344"/>
      <c r="BL156" s="344"/>
      <c r="BM156" s="344"/>
      <c r="BN156" s="344"/>
      <c r="BO156" s="344"/>
      <c r="BP156" s="344"/>
      <c r="BQ156" s="344"/>
      <c r="BR156" s="344"/>
      <c r="BS156" s="344"/>
      <c r="BT156" s="344"/>
      <c r="BU156" s="344"/>
      <c r="BV156" s="344"/>
    </row>
    <row r="157" spans="63:74" x14ac:dyDescent="0.25">
      <c r="BK157" s="344"/>
      <c r="BL157" s="344"/>
      <c r="BM157" s="344"/>
      <c r="BN157" s="344"/>
      <c r="BO157" s="344"/>
      <c r="BP157" s="344"/>
      <c r="BQ157" s="344"/>
      <c r="BR157" s="344"/>
      <c r="BS157" s="344"/>
      <c r="BT157" s="344"/>
      <c r="BU157" s="344"/>
      <c r="BV157" s="344"/>
    </row>
    <row r="158" spans="63:74" x14ac:dyDescent="0.25">
      <c r="BK158" s="344"/>
      <c r="BL158" s="344"/>
      <c r="BM158" s="344"/>
      <c r="BN158" s="344"/>
      <c r="BO158" s="344"/>
      <c r="BP158" s="344"/>
      <c r="BQ158" s="344"/>
      <c r="BR158" s="344"/>
      <c r="BS158" s="344"/>
      <c r="BT158" s="344"/>
      <c r="BU158" s="344"/>
      <c r="BV158" s="344"/>
    </row>
    <row r="159" spans="63:74" x14ac:dyDescent="0.25">
      <c r="BK159" s="344"/>
      <c r="BL159" s="344"/>
      <c r="BM159" s="344"/>
      <c r="BN159" s="344"/>
      <c r="BO159" s="344"/>
      <c r="BP159" s="344"/>
      <c r="BQ159" s="344"/>
      <c r="BR159" s="344"/>
      <c r="BS159" s="344"/>
      <c r="BT159" s="344"/>
      <c r="BU159" s="344"/>
      <c r="BV159" s="344"/>
    </row>
    <row r="160" spans="63:74" x14ac:dyDescent="0.25">
      <c r="BK160" s="344"/>
      <c r="BL160" s="344"/>
      <c r="BM160" s="344"/>
      <c r="BN160" s="344"/>
      <c r="BO160" s="344"/>
      <c r="BP160" s="344"/>
      <c r="BQ160" s="344"/>
      <c r="BR160" s="344"/>
      <c r="BS160" s="344"/>
      <c r="BT160" s="344"/>
      <c r="BU160" s="344"/>
      <c r="BV160" s="344"/>
    </row>
  </sheetData>
  <mergeCells count="23">
    <mergeCell ref="B58:Q58"/>
    <mergeCell ref="B53:Q53"/>
    <mergeCell ref="B65:Q65"/>
    <mergeCell ref="B66:Q66"/>
    <mergeCell ref="A1:A2"/>
    <mergeCell ref="B64:Q64"/>
    <mergeCell ref="B56:Q56"/>
    <mergeCell ref="B61:Q61"/>
    <mergeCell ref="B62:Q62"/>
    <mergeCell ref="B63:Q63"/>
    <mergeCell ref="B57:Q57"/>
    <mergeCell ref="B52:Q52"/>
    <mergeCell ref="B54:Q54"/>
    <mergeCell ref="B55:Q55"/>
    <mergeCell ref="B60:Q60"/>
    <mergeCell ref="B59:Q59"/>
    <mergeCell ref="AM3:AX3"/>
    <mergeCell ref="AY3:BJ3"/>
    <mergeCell ref="BK3:BV3"/>
    <mergeCell ref="B1:AL1"/>
    <mergeCell ref="C3:N3"/>
    <mergeCell ref="O3:Z3"/>
    <mergeCell ref="AA3:AL3"/>
  </mergeCells>
  <phoneticPr fontId="6" type="noConversion"/>
  <hyperlinks>
    <hyperlink ref="A1:A2" location="Contents!A1" display="Table of Contents"/>
  </hyperlinks>
  <pageMargins left="0.25" right="0.25" top="0.25" bottom="0.25" header="0.5" footer="0.5"/>
  <pageSetup scale="84" orientation="portrait" horizontalDpi="300" verticalDpi="300"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6">
    <pageSetUpPr fitToPage="1"/>
  </sheetPr>
  <dimension ref="A1:BV143"/>
  <sheetViews>
    <sheetView showGridLines="0" zoomScaleNormal="100" workbookViewId="0">
      <pane xSplit="2" ySplit="4" topLeftCell="AU5" activePane="bottomRight" state="frozen"/>
      <selection activeCell="BF63" sqref="BF63"/>
      <selection pane="topRight" activeCell="BF63" sqref="BF63"/>
      <selection pane="bottomLeft" activeCell="BF63" sqref="BF63"/>
      <selection pane="bottomRight" activeCell="B1" sqref="B1:AL1"/>
    </sheetView>
  </sheetViews>
  <sheetFormatPr defaultColWidth="9.54296875" defaultRowHeight="10.5" x14ac:dyDescent="0.25"/>
  <cols>
    <col min="1" max="1" width="11.453125" style="112" customWidth="1"/>
    <col min="2" max="2" width="17" style="112" customWidth="1"/>
    <col min="3" max="50" width="6.54296875" style="112" customWidth="1"/>
    <col min="51" max="55" width="6.54296875" style="341" customWidth="1"/>
    <col min="56" max="58" width="6.54296875" style="602" customWidth="1"/>
    <col min="59" max="62" width="6.54296875" style="341" customWidth="1"/>
    <col min="63" max="74" width="6.54296875" style="112" customWidth="1"/>
    <col min="75" max="16384" width="9.54296875" style="112"/>
  </cols>
  <sheetData>
    <row r="1" spans="1:74" ht="15.65" customHeight="1" x14ac:dyDescent="0.3">
      <c r="A1" s="734" t="s">
        <v>792</v>
      </c>
      <c r="B1" s="808" t="s">
        <v>1344</v>
      </c>
      <c r="C1" s="809"/>
      <c r="D1" s="809"/>
      <c r="E1" s="809"/>
      <c r="F1" s="809"/>
      <c r="G1" s="809"/>
      <c r="H1" s="809"/>
      <c r="I1" s="809"/>
      <c r="J1" s="809"/>
      <c r="K1" s="809"/>
      <c r="L1" s="809"/>
      <c r="M1" s="809"/>
      <c r="N1" s="809"/>
      <c r="O1" s="809"/>
      <c r="P1" s="809"/>
      <c r="Q1" s="809"/>
      <c r="R1" s="809"/>
      <c r="S1" s="809"/>
      <c r="T1" s="809"/>
      <c r="U1" s="809"/>
      <c r="V1" s="809"/>
      <c r="W1" s="809"/>
      <c r="X1" s="809"/>
      <c r="Y1" s="809"/>
      <c r="Z1" s="809"/>
      <c r="AA1" s="809"/>
      <c r="AB1" s="809"/>
      <c r="AC1" s="809"/>
      <c r="AD1" s="809"/>
      <c r="AE1" s="809"/>
      <c r="AF1" s="809"/>
      <c r="AG1" s="809"/>
      <c r="AH1" s="809"/>
      <c r="AI1" s="809"/>
      <c r="AJ1" s="809"/>
      <c r="AK1" s="809"/>
      <c r="AL1" s="809"/>
      <c r="AM1" s="116"/>
    </row>
    <row r="2" spans="1:74" ht="13.4" customHeight="1" x14ac:dyDescent="0.25">
      <c r="A2" s="735"/>
      <c r="B2" s="486" t="str">
        <f>"U.S. Energy Information Administration  |  Short-Term Energy Outlook  - "&amp;Dates!D1</f>
        <v>U.S. Energy Information Administration  |  Short-Term Energy Outlook  - June 2022</v>
      </c>
      <c r="C2" s="487"/>
      <c r="D2" s="487"/>
      <c r="E2" s="487"/>
      <c r="F2" s="487"/>
      <c r="G2" s="487"/>
      <c r="H2" s="487"/>
      <c r="I2" s="487"/>
      <c r="J2" s="487"/>
      <c r="K2" s="487"/>
      <c r="L2" s="487"/>
      <c r="M2" s="487"/>
      <c r="N2" s="487"/>
      <c r="O2" s="487"/>
      <c r="P2" s="487"/>
      <c r="Q2" s="487"/>
      <c r="R2" s="487"/>
      <c r="S2" s="487"/>
      <c r="T2" s="487"/>
      <c r="U2" s="487"/>
      <c r="V2" s="487"/>
      <c r="W2" s="487"/>
      <c r="X2" s="487"/>
      <c r="Y2" s="487"/>
      <c r="Z2" s="487"/>
      <c r="AA2" s="487"/>
      <c r="AB2" s="487"/>
      <c r="AC2" s="487"/>
      <c r="AD2" s="487"/>
      <c r="AE2" s="487"/>
      <c r="AF2" s="487"/>
      <c r="AG2" s="487"/>
      <c r="AH2" s="487"/>
      <c r="AI2" s="487"/>
      <c r="AJ2" s="487"/>
      <c r="AK2" s="487"/>
      <c r="AL2" s="487"/>
      <c r="AM2" s="116"/>
    </row>
    <row r="3" spans="1:74" s="12" customFormat="1" ht="13" x14ac:dyDescent="0.3">
      <c r="A3" s="14"/>
      <c r="B3" s="15"/>
      <c r="C3" s="738">
        <f>Dates!D3</f>
        <v>2018</v>
      </c>
      <c r="D3" s="739"/>
      <c r="E3" s="739"/>
      <c r="F3" s="739"/>
      <c r="G3" s="739"/>
      <c r="H3" s="739"/>
      <c r="I3" s="739"/>
      <c r="J3" s="739"/>
      <c r="K3" s="739"/>
      <c r="L3" s="739"/>
      <c r="M3" s="739"/>
      <c r="N3" s="740"/>
      <c r="O3" s="738">
        <f>C3+1</f>
        <v>2019</v>
      </c>
      <c r="P3" s="741"/>
      <c r="Q3" s="741"/>
      <c r="R3" s="741"/>
      <c r="S3" s="741"/>
      <c r="T3" s="741"/>
      <c r="U3" s="741"/>
      <c r="V3" s="741"/>
      <c r="W3" s="741"/>
      <c r="X3" s="739"/>
      <c r="Y3" s="739"/>
      <c r="Z3" s="740"/>
      <c r="AA3" s="742">
        <f>O3+1</f>
        <v>2020</v>
      </c>
      <c r="AB3" s="739"/>
      <c r="AC3" s="739"/>
      <c r="AD3" s="739"/>
      <c r="AE3" s="739"/>
      <c r="AF3" s="739"/>
      <c r="AG3" s="739"/>
      <c r="AH3" s="739"/>
      <c r="AI3" s="739"/>
      <c r="AJ3" s="739"/>
      <c r="AK3" s="739"/>
      <c r="AL3" s="740"/>
      <c r="AM3" s="742">
        <f>AA3+1</f>
        <v>2021</v>
      </c>
      <c r="AN3" s="739"/>
      <c r="AO3" s="739"/>
      <c r="AP3" s="739"/>
      <c r="AQ3" s="739"/>
      <c r="AR3" s="739"/>
      <c r="AS3" s="739"/>
      <c r="AT3" s="739"/>
      <c r="AU3" s="739"/>
      <c r="AV3" s="739"/>
      <c r="AW3" s="739"/>
      <c r="AX3" s="740"/>
      <c r="AY3" s="742">
        <f>AM3+1</f>
        <v>2022</v>
      </c>
      <c r="AZ3" s="743"/>
      <c r="BA3" s="743"/>
      <c r="BB3" s="743"/>
      <c r="BC3" s="743"/>
      <c r="BD3" s="743"/>
      <c r="BE3" s="743"/>
      <c r="BF3" s="743"/>
      <c r="BG3" s="743"/>
      <c r="BH3" s="743"/>
      <c r="BI3" s="743"/>
      <c r="BJ3" s="744"/>
      <c r="BK3" s="742">
        <f>AY3+1</f>
        <v>2023</v>
      </c>
      <c r="BL3" s="739"/>
      <c r="BM3" s="739"/>
      <c r="BN3" s="739"/>
      <c r="BO3" s="739"/>
      <c r="BP3" s="739"/>
      <c r="BQ3" s="739"/>
      <c r="BR3" s="739"/>
      <c r="BS3" s="739"/>
      <c r="BT3" s="739"/>
      <c r="BU3" s="739"/>
      <c r="BV3" s="740"/>
    </row>
    <row r="4" spans="1:74" s="12" customFormat="1" x14ac:dyDescent="0.25">
      <c r="A4" s="16"/>
      <c r="B4" s="17"/>
      <c r="C4" s="18" t="s">
        <v>470</v>
      </c>
      <c r="D4" s="18" t="s">
        <v>471</v>
      </c>
      <c r="E4" s="18" t="s">
        <v>472</v>
      </c>
      <c r="F4" s="18" t="s">
        <v>473</v>
      </c>
      <c r="G4" s="18" t="s">
        <v>474</v>
      </c>
      <c r="H4" s="18" t="s">
        <v>475</v>
      </c>
      <c r="I4" s="18" t="s">
        <v>476</v>
      </c>
      <c r="J4" s="18" t="s">
        <v>477</v>
      </c>
      <c r="K4" s="18" t="s">
        <v>478</v>
      </c>
      <c r="L4" s="18" t="s">
        <v>479</v>
      </c>
      <c r="M4" s="18" t="s">
        <v>480</v>
      </c>
      <c r="N4" s="18" t="s">
        <v>481</v>
      </c>
      <c r="O4" s="18" t="s">
        <v>470</v>
      </c>
      <c r="P4" s="18" t="s">
        <v>471</v>
      </c>
      <c r="Q4" s="18" t="s">
        <v>472</v>
      </c>
      <c r="R4" s="18" t="s">
        <v>473</v>
      </c>
      <c r="S4" s="18" t="s">
        <v>474</v>
      </c>
      <c r="T4" s="18" t="s">
        <v>475</v>
      </c>
      <c r="U4" s="18" t="s">
        <v>476</v>
      </c>
      <c r="V4" s="18" t="s">
        <v>477</v>
      </c>
      <c r="W4" s="18" t="s">
        <v>478</v>
      </c>
      <c r="X4" s="18" t="s">
        <v>479</v>
      </c>
      <c r="Y4" s="18" t="s">
        <v>480</v>
      </c>
      <c r="Z4" s="18" t="s">
        <v>481</v>
      </c>
      <c r="AA4" s="18" t="s">
        <v>470</v>
      </c>
      <c r="AB4" s="18" t="s">
        <v>471</v>
      </c>
      <c r="AC4" s="18" t="s">
        <v>472</v>
      </c>
      <c r="AD4" s="18" t="s">
        <v>473</v>
      </c>
      <c r="AE4" s="18" t="s">
        <v>474</v>
      </c>
      <c r="AF4" s="18" t="s">
        <v>475</v>
      </c>
      <c r="AG4" s="18" t="s">
        <v>476</v>
      </c>
      <c r="AH4" s="18" t="s">
        <v>477</v>
      </c>
      <c r="AI4" s="18" t="s">
        <v>478</v>
      </c>
      <c r="AJ4" s="18" t="s">
        <v>479</v>
      </c>
      <c r="AK4" s="18" t="s">
        <v>480</v>
      </c>
      <c r="AL4" s="18" t="s">
        <v>481</v>
      </c>
      <c r="AM4" s="18" t="s">
        <v>470</v>
      </c>
      <c r="AN4" s="18" t="s">
        <v>471</v>
      </c>
      <c r="AO4" s="18" t="s">
        <v>472</v>
      </c>
      <c r="AP4" s="18" t="s">
        <v>473</v>
      </c>
      <c r="AQ4" s="18" t="s">
        <v>474</v>
      </c>
      <c r="AR4" s="18" t="s">
        <v>475</v>
      </c>
      <c r="AS4" s="18" t="s">
        <v>476</v>
      </c>
      <c r="AT4" s="18" t="s">
        <v>477</v>
      </c>
      <c r="AU4" s="18" t="s">
        <v>478</v>
      </c>
      <c r="AV4" s="18" t="s">
        <v>479</v>
      </c>
      <c r="AW4" s="18" t="s">
        <v>480</v>
      </c>
      <c r="AX4" s="18" t="s">
        <v>481</v>
      </c>
      <c r="AY4" s="18" t="s">
        <v>470</v>
      </c>
      <c r="AZ4" s="18" t="s">
        <v>471</v>
      </c>
      <c r="BA4" s="18" t="s">
        <v>472</v>
      </c>
      <c r="BB4" s="18" t="s">
        <v>473</v>
      </c>
      <c r="BC4" s="18" t="s">
        <v>474</v>
      </c>
      <c r="BD4" s="18" t="s">
        <v>475</v>
      </c>
      <c r="BE4" s="18" t="s">
        <v>476</v>
      </c>
      <c r="BF4" s="18" t="s">
        <v>477</v>
      </c>
      <c r="BG4" s="18" t="s">
        <v>478</v>
      </c>
      <c r="BH4" s="18" t="s">
        <v>479</v>
      </c>
      <c r="BI4" s="18" t="s">
        <v>480</v>
      </c>
      <c r="BJ4" s="18" t="s">
        <v>481</v>
      </c>
      <c r="BK4" s="18" t="s">
        <v>470</v>
      </c>
      <c r="BL4" s="18" t="s">
        <v>471</v>
      </c>
      <c r="BM4" s="18" t="s">
        <v>472</v>
      </c>
      <c r="BN4" s="18" t="s">
        <v>473</v>
      </c>
      <c r="BO4" s="18" t="s">
        <v>474</v>
      </c>
      <c r="BP4" s="18" t="s">
        <v>475</v>
      </c>
      <c r="BQ4" s="18" t="s">
        <v>476</v>
      </c>
      <c r="BR4" s="18" t="s">
        <v>477</v>
      </c>
      <c r="BS4" s="18" t="s">
        <v>478</v>
      </c>
      <c r="BT4" s="18" t="s">
        <v>479</v>
      </c>
      <c r="BU4" s="18" t="s">
        <v>480</v>
      </c>
      <c r="BV4" s="18" t="s">
        <v>481</v>
      </c>
    </row>
    <row r="5" spans="1:74" ht="11.15" customHeight="1" x14ac:dyDescent="0.25">
      <c r="A5" s="111"/>
      <c r="B5" s="114" t="s">
        <v>7</v>
      </c>
      <c r="C5" s="115"/>
      <c r="D5" s="115"/>
      <c r="E5" s="115"/>
      <c r="F5" s="115"/>
      <c r="G5" s="115"/>
      <c r="H5" s="115"/>
      <c r="I5" s="115"/>
      <c r="J5" s="115"/>
      <c r="K5" s="115"/>
      <c r="L5" s="115"/>
      <c r="M5" s="115"/>
      <c r="N5" s="115"/>
      <c r="O5" s="115"/>
      <c r="P5" s="115"/>
      <c r="Q5" s="115"/>
      <c r="R5" s="115"/>
      <c r="S5" s="115"/>
      <c r="T5" s="115"/>
      <c r="U5" s="115"/>
      <c r="V5" s="115"/>
      <c r="W5" s="115"/>
      <c r="X5" s="115"/>
      <c r="Y5" s="115"/>
      <c r="Z5" s="115"/>
      <c r="AA5" s="115"/>
      <c r="AB5" s="115"/>
      <c r="AC5" s="115"/>
      <c r="AD5" s="115"/>
      <c r="AE5" s="115"/>
      <c r="AF5" s="115"/>
      <c r="AG5" s="115"/>
      <c r="AH5" s="115"/>
      <c r="AI5" s="115"/>
      <c r="AJ5" s="115"/>
      <c r="AK5" s="115"/>
      <c r="AL5" s="115"/>
      <c r="AM5" s="115"/>
      <c r="AN5" s="115"/>
      <c r="AO5" s="115"/>
      <c r="AP5" s="115"/>
      <c r="AQ5" s="115"/>
      <c r="AR5" s="115"/>
      <c r="AS5" s="115"/>
      <c r="AT5" s="115"/>
      <c r="AU5" s="115"/>
      <c r="AV5" s="115"/>
      <c r="AW5" s="115"/>
      <c r="AX5" s="115"/>
      <c r="AY5" s="381"/>
      <c r="AZ5" s="381"/>
      <c r="BA5" s="381"/>
      <c r="BB5" s="381"/>
      <c r="BC5" s="381"/>
      <c r="BD5" s="115"/>
      <c r="BE5" s="115"/>
      <c r="BF5" s="115"/>
      <c r="BG5" s="115"/>
      <c r="BH5" s="115"/>
      <c r="BI5" s="381"/>
      <c r="BJ5" s="381"/>
      <c r="BK5" s="381"/>
      <c r="BL5" s="381"/>
      <c r="BM5" s="381"/>
      <c r="BN5" s="381"/>
      <c r="BO5" s="381"/>
      <c r="BP5" s="381"/>
      <c r="BQ5" s="381"/>
      <c r="BR5" s="381"/>
      <c r="BS5" s="381"/>
      <c r="BT5" s="381"/>
      <c r="BU5" s="381"/>
      <c r="BV5" s="381"/>
    </row>
    <row r="6" spans="1:74" ht="11.15" customHeight="1" x14ac:dyDescent="0.25">
      <c r="A6" s="111" t="s">
        <v>1141</v>
      </c>
      <c r="B6" s="199" t="s">
        <v>432</v>
      </c>
      <c r="C6" s="680">
        <v>4.9784098300000004</v>
      </c>
      <c r="D6" s="680">
        <v>3.8248589900000001</v>
      </c>
      <c r="E6" s="680">
        <v>3.7746561999999999</v>
      </c>
      <c r="F6" s="680">
        <v>3.41821829</v>
      </c>
      <c r="G6" s="680">
        <v>3.1562297199999998</v>
      </c>
      <c r="H6" s="680">
        <v>3.5509333500000002</v>
      </c>
      <c r="I6" s="680">
        <v>4.94082534</v>
      </c>
      <c r="J6" s="680">
        <v>5.1076185399999998</v>
      </c>
      <c r="K6" s="680">
        <v>4.10676079</v>
      </c>
      <c r="L6" s="680">
        <v>3.3214954400000001</v>
      </c>
      <c r="M6" s="680">
        <v>3.6397468499999999</v>
      </c>
      <c r="N6" s="680">
        <v>4.2795196899999999</v>
      </c>
      <c r="O6" s="680">
        <v>4.5762745599999999</v>
      </c>
      <c r="P6" s="680">
        <v>4.0167203499999999</v>
      </c>
      <c r="Q6" s="680">
        <v>3.9068630099999999</v>
      </c>
      <c r="R6" s="680">
        <v>3.2103189799999998</v>
      </c>
      <c r="S6" s="680">
        <v>3.1302437099999998</v>
      </c>
      <c r="T6" s="680">
        <v>3.37893899</v>
      </c>
      <c r="U6" s="680">
        <v>4.96391721</v>
      </c>
      <c r="V6" s="680">
        <v>4.6723944099999999</v>
      </c>
      <c r="W6" s="680">
        <v>3.4790421500000002</v>
      </c>
      <c r="X6" s="680">
        <v>3.13440216</v>
      </c>
      <c r="Y6" s="680">
        <v>3.3656301200000001</v>
      </c>
      <c r="Z6" s="680">
        <v>4.3385714399999999</v>
      </c>
      <c r="AA6" s="680">
        <v>4.3186383900000003</v>
      </c>
      <c r="AB6" s="680">
        <v>3.7655703599999999</v>
      </c>
      <c r="AC6" s="680">
        <v>3.6246973499999999</v>
      </c>
      <c r="AD6" s="680">
        <v>3.5249499900000001</v>
      </c>
      <c r="AE6" s="680">
        <v>3.4018156400000001</v>
      </c>
      <c r="AF6" s="680">
        <v>4.0332014599999999</v>
      </c>
      <c r="AG6" s="680">
        <v>5.4464944600000003</v>
      </c>
      <c r="AH6" s="680">
        <v>5.30441568</v>
      </c>
      <c r="AI6" s="680">
        <v>3.86136474</v>
      </c>
      <c r="AJ6" s="680">
        <v>3.3181006100000001</v>
      </c>
      <c r="AK6" s="680">
        <v>3.4163056599999999</v>
      </c>
      <c r="AL6" s="680">
        <v>4.3121217100000004</v>
      </c>
      <c r="AM6" s="680">
        <v>4.6804996499999998</v>
      </c>
      <c r="AN6" s="680">
        <v>4.3102647999999997</v>
      </c>
      <c r="AO6" s="680">
        <v>3.92813605</v>
      </c>
      <c r="AP6" s="680">
        <v>3.3571209500000001</v>
      </c>
      <c r="AQ6" s="680">
        <v>3.19814511</v>
      </c>
      <c r="AR6" s="680">
        <v>4.2594970200000004</v>
      </c>
      <c r="AS6" s="680">
        <v>4.6782200700000001</v>
      </c>
      <c r="AT6" s="680">
        <v>4.9757604400000002</v>
      </c>
      <c r="AU6" s="680">
        <v>4.3053772199999996</v>
      </c>
      <c r="AV6" s="680">
        <v>3.3394080800000001</v>
      </c>
      <c r="AW6" s="680">
        <v>3.4760417000000001</v>
      </c>
      <c r="AX6" s="680">
        <v>4.1943647400000001</v>
      </c>
      <c r="AY6" s="680">
        <v>4.84594419</v>
      </c>
      <c r="AZ6" s="680">
        <v>4.3176451399999998</v>
      </c>
      <c r="BA6" s="680">
        <v>3.98614559</v>
      </c>
      <c r="BB6" s="680">
        <v>3.2841074857999999</v>
      </c>
      <c r="BC6" s="680">
        <v>3.1998227196000002</v>
      </c>
      <c r="BD6" s="681">
        <v>3.9802119999999999</v>
      </c>
      <c r="BE6" s="681">
        <v>4.6555460000000002</v>
      </c>
      <c r="BF6" s="681">
        <v>4.6611609999999999</v>
      </c>
      <c r="BG6" s="681">
        <v>3.90794</v>
      </c>
      <c r="BH6" s="681">
        <v>3.2878569999999998</v>
      </c>
      <c r="BI6" s="681">
        <v>3.3819370000000002</v>
      </c>
      <c r="BJ6" s="681">
        <v>4.1629579999999997</v>
      </c>
      <c r="BK6" s="681">
        <v>4.6626390000000004</v>
      </c>
      <c r="BL6" s="681">
        <v>4.1385310000000004</v>
      </c>
      <c r="BM6" s="681">
        <v>3.9570560000000001</v>
      </c>
      <c r="BN6" s="681">
        <v>3.2603240000000002</v>
      </c>
      <c r="BO6" s="681">
        <v>3.086192</v>
      </c>
      <c r="BP6" s="681">
        <v>3.8352119999999998</v>
      </c>
      <c r="BQ6" s="681">
        <v>4.4700800000000003</v>
      </c>
      <c r="BR6" s="681">
        <v>4.4683250000000001</v>
      </c>
      <c r="BS6" s="681">
        <v>3.8471389999999999</v>
      </c>
      <c r="BT6" s="681">
        <v>3.2893460000000001</v>
      </c>
      <c r="BU6" s="681">
        <v>3.3929360000000002</v>
      </c>
      <c r="BV6" s="681">
        <v>4.1887869999999996</v>
      </c>
    </row>
    <row r="7" spans="1:74" ht="11.15" customHeight="1" x14ac:dyDescent="0.25">
      <c r="A7" s="111" t="s">
        <v>1142</v>
      </c>
      <c r="B7" s="184" t="s">
        <v>465</v>
      </c>
      <c r="C7" s="680">
        <v>13.739746520000001</v>
      </c>
      <c r="D7" s="680">
        <v>10.928913319999999</v>
      </c>
      <c r="E7" s="680">
        <v>10.77179209</v>
      </c>
      <c r="F7" s="680">
        <v>9.5476263699999997</v>
      </c>
      <c r="G7" s="680">
        <v>9.0911498500000008</v>
      </c>
      <c r="H7" s="680">
        <v>10.76555383</v>
      </c>
      <c r="I7" s="680">
        <v>14.27730002</v>
      </c>
      <c r="J7" s="680">
        <v>14.64571718</v>
      </c>
      <c r="K7" s="680">
        <v>12.736082359999999</v>
      </c>
      <c r="L7" s="680">
        <v>9.6873388400000007</v>
      </c>
      <c r="M7" s="680">
        <v>9.6868814299999997</v>
      </c>
      <c r="N7" s="680">
        <v>11.702286170000001</v>
      </c>
      <c r="O7" s="680">
        <v>12.642286500000001</v>
      </c>
      <c r="P7" s="680">
        <v>11.579719839999999</v>
      </c>
      <c r="Q7" s="680">
        <v>11.03245562</v>
      </c>
      <c r="R7" s="680">
        <v>8.6702734100000001</v>
      </c>
      <c r="S7" s="680">
        <v>8.6479317099999999</v>
      </c>
      <c r="T7" s="680">
        <v>10.429937860000001</v>
      </c>
      <c r="U7" s="680">
        <v>14.92537377</v>
      </c>
      <c r="V7" s="680">
        <v>14.24490597</v>
      </c>
      <c r="W7" s="680">
        <v>11.188164889999999</v>
      </c>
      <c r="X7" s="680">
        <v>8.8757478200000008</v>
      </c>
      <c r="Y7" s="680">
        <v>9.3512532999999998</v>
      </c>
      <c r="Z7" s="680">
        <v>11.56168931</v>
      </c>
      <c r="AA7" s="680">
        <v>11.87203551</v>
      </c>
      <c r="AB7" s="680">
        <v>10.62781195</v>
      </c>
      <c r="AC7" s="680">
        <v>9.6553457199999997</v>
      </c>
      <c r="AD7" s="680">
        <v>9.56092166</v>
      </c>
      <c r="AE7" s="680">
        <v>9.3936261900000009</v>
      </c>
      <c r="AF7" s="680">
        <v>11.627076819999999</v>
      </c>
      <c r="AG7" s="680">
        <v>16.525964630000001</v>
      </c>
      <c r="AH7" s="680">
        <v>15.41647682</v>
      </c>
      <c r="AI7" s="680">
        <v>11.625415500000001</v>
      </c>
      <c r="AJ7" s="680">
        <v>9.1675438699999994</v>
      </c>
      <c r="AK7" s="680">
        <v>9.5166641199999997</v>
      </c>
      <c r="AL7" s="680">
        <v>12.25221123</v>
      </c>
      <c r="AM7" s="680">
        <v>13.09969858</v>
      </c>
      <c r="AN7" s="680">
        <v>11.96743577</v>
      </c>
      <c r="AO7" s="680">
        <v>10.91989616</v>
      </c>
      <c r="AP7" s="680">
        <v>8.9010892300000002</v>
      </c>
      <c r="AQ7" s="680">
        <v>9.0586611300000008</v>
      </c>
      <c r="AR7" s="680">
        <v>12.373561929999999</v>
      </c>
      <c r="AS7" s="680">
        <v>14.809121510000001</v>
      </c>
      <c r="AT7" s="680">
        <v>15.013498029999999</v>
      </c>
      <c r="AU7" s="680">
        <v>12.037648170000001</v>
      </c>
      <c r="AV7" s="680">
        <v>9.2773356699999994</v>
      </c>
      <c r="AW7" s="680">
        <v>9.7620001100000007</v>
      </c>
      <c r="AX7" s="680">
        <v>11.47048903</v>
      </c>
      <c r="AY7" s="680">
        <v>13.62010972</v>
      </c>
      <c r="AZ7" s="680">
        <v>11.781531749999999</v>
      </c>
      <c r="BA7" s="680">
        <v>10.7429139</v>
      </c>
      <c r="BB7" s="680">
        <v>8.9435830557999996</v>
      </c>
      <c r="BC7" s="680">
        <v>9.0796586136999995</v>
      </c>
      <c r="BD7" s="681">
        <v>11.93365</v>
      </c>
      <c r="BE7" s="681">
        <v>14.52319</v>
      </c>
      <c r="BF7" s="681">
        <v>14.028560000000001</v>
      </c>
      <c r="BG7" s="681">
        <v>11.07565</v>
      </c>
      <c r="BH7" s="681">
        <v>9.2517469999999999</v>
      </c>
      <c r="BI7" s="681">
        <v>9.6112420000000007</v>
      </c>
      <c r="BJ7" s="681">
        <v>11.80597</v>
      </c>
      <c r="BK7" s="681">
        <v>13.440670000000001</v>
      </c>
      <c r="BL7" s="681">
        <v>11.46913</v>
      </c>
      <c r="BM7" s="681">
        <v>10.87717</v>
      </c>
      <c r="BN7" s="681">
        <v>8.9405859999999997</v>
      </c>
      <c r="BO7" s="681">
        <v>8.9607890000000001</v>
      </c>
      <c r="BP7" s="681">
        <v>11.781750000000001</v>
      </c>
      <c r="BQ7" s="681">
        <v>14.20781</v>
      </c>
      <c r="BR7" s="681">
        <v>13.67248</v>
      </c>
      <c r="BS7" s="681">
        <v>11.002689999999999</v>
      </c>
      <c r="BT7" s="681">
        <v>9.3041529999999995</v>
      </c>
      <c r="BU7" s="681">
        <v>9.6704509999999999</v>
      </c>
      <c r="BV7" s="681">
        <v>11.883419999999999</v>
      </c>
    </row>
    <row r="8" spans="1:74" ht="11.15" customHeight="1" x14ac:dyDescent="0.25">
      <c r="A8" s="111" t="s">
        <v>1143</v>
      </c>
      <c r="B8" s="199" t="s">
        <v>433</v>
      </c>
      <c r="C8" s="680">
        <v>19.605311839999999</v>
      </c>
      <c r="D8" s="680">
        <v>15.386109920000001</v>
      </c>
      <c r="E8" s="680">
        <v>14.775852710000001</v>
      </c>
      <c r="F8" s="680">
        <v>13.19357044</v>
      </c>
      <c r="G8" s="680">
        <v>13.8744098</v>
      </c>
      <c r="H8" s="680">
        <v>16.800191989999998</v>
      </c>
      <c r="I8" s="680">
        <v>20.374713079999999</v>
      </c>
      <c r="J8" s="680">
        <v>19.554273689999999</v>
      </c>
      <c r="K8" s="680">
        <v>15.752044440000001</v>
      </c>
      <c r="L8" s="680">
        <v>13.15571989</v>
      </c>
      <c r="M8" s="680">
        <v>14.581142509999999</v>
      </c>
      <c r="N8" s="680">
        <v>16.771709680000001</v>
      </c>
      <c r="O8" s="680">
        <v>18.356074150000001</v>
      </c>
      <c r="P8" s="680">
        <v>15.930966959999999</v>
      </c>
      <c r="Q8" s="680">
        <v>15.76099853</v>
      </c>
      <c r="R8" s="680">
        <v>11.89039936</v>
      </c>
      <c r="S8" s="680">
        <v>12.040481529999999</v>
      </c>
      <c r="T8" s="680">
        <v>14.385836319999999</v>
      </c>
      <c r="U8" s="680">
        <v>21.24761749</v>
      </c>
      <c r="V8" s="680">
        <v>18.050308430000001</v>
      </c>
      <c r="W8" s="680">
        <v>15.151234909999999</v>
      </c>
      <c r="X8" s="680">
        <v>12.57402518</v>
      </c>
      <c r="Y8" s="680">
        <v>14.384101749999999</v>
      </c>
      <c r="Z8" s="680">
        <v>16.414629430000002</v>
      </c>
      <c r="AA8" s="680">
        <v>16.737911279999999</v>
      </c>
      <c r="AB8" s="680">
        <v>15.668232529999999</v>
      </c>
      <c r="AC8" s="680">
        <v>14.0031675</v>
      </c>
      <c r="AD8" s="680">
        <v>12.889508559999999</v>
      </c>
      <c r="AE8" s="680">
        <v>13.42886107</v>
      </c>
      <c r="AF8" s="680">
        <v>17.517107589999998</v>
      </c>
      <c r="AG8" s="680">
        <v>22.877345760000001</v>
      </c>
      <c r="AH8" s="680">
        <v>19.676960940000001</v>
      </c>
      <c r="AI8" s="680">
        <v>14.06120518</v>
      </c>
      <c r="AJ8" s="680">
        <v>12.78016912</v>
      </c>
      <c r="AK8" s="680">
        <v>13.29829011</v>
      </c>
      <c r="AL8" s="680">
        <v>17.372549200000002</v>
      </c>
      <c r="AM8" s="680">
        <v>18.083397210000001</v>
      </c>
      <c r="AN8" s="680">
        <v>17.594698789999999</v>
      </c>
      <c r="AO8" s="680">
        <v>14.4407231</v>
      </c>
      <c r="AP8" s="680">
        <v>12.24925958</v>
      </c>
      <c r="AQ8" s="680">
        <v>13.000256670000001</v>
      </c>
      <c r="AR8" s="680">
        <v>17.82427491</v>
      </c>
      <c r="AS8" s="680">
        <v>19.735552330000001</v>
      </c>
      <c r="AT8" s="680">
        <v>21.214649690000002</v>
      </c>
      <c r="AU8" s="680">
        <v>15.319850860000001</v>
      </c>
      <c r="AV8" s="680">
        <v>13.185946299999999</v>
      </c>
      <c r="AW8" s="680">
        <v>13.926253129999999</v>
      </c>
      <c r="AX8" s="680">
        <v>16.058164519999998</v>
      </c>
      <c r="AY8" s="680">
        <v>19.176933210000001</v>
      </c>
      <c r="AZ8" s="680">
        <v>16.73543995</v>
      </c>
      <c r="BA8" s="680">
        <v>14.955475699999999</v>
      </c>
      <c r="BB8" s="680">
        <v>12.818095100000001</v>
      </c>
      <c r="BC8" s="680">
        <v>13.499351692999999</v>
      </c>
      <c r="BD8" s="681">
        <v>16.593109999999999</v>
      </c>
      <c r="BE8" s="681">
        <v>20.00292</v>
      </c>
      <c r="BF8" s="681">
        <v>19.320119999999999</v>
      </c>
      <c r="BG8" s="681">
        <v>14.36979</v>
      </c>
      <c r="BH8" s="681">
        <v>13.388719999999999</v>
      </c>
      <c r="BI8" s="681">
        <v>13.821389999999999</v>
      </c>
      <c r="BJ8" s="681">
        <v>17.303470000000001</v>
      </c>
      <c r="BK8" s="681">
        <v>18.780889999999999</v>
      </c>
      <c r="BL8" s="681">
        <v>16.221240000000002</v>
      </c>
      <c r="BM8" s="681">
        <v>15.145250000000001</v>
      </c>
      <c r="BN8" s="681">
        <v>12.528639999999999</v>
      </c>
      <c r="BO8" s="681">
        <v>13.20936</v>
      </c>
      <c r="BP8" s="681">
        <v>16.48564</v>
      </c>
      <c r="BQ8" s="681">
        <v>19.708300000000001</v>
      </c>
      <c r="BR8" s="681">
        <v>19.07292</v>
      </c>
      <c r="BS8" s="681">
        <v>14.489039999999999</v>
      </c>
      <c r="BT8" s="681">
        <v>13.58281</v>
      </c>
      <c r="BU8" s="681">
        <v>14.06518</v>
      </c>
      <c r="BV8" s="681">
        <v>17.655110000000001</v>
      </c>
    </row>
    <row r="9" spans="1:74" ht="11.15" customHeight="1" x14ac:dyDescent="0.25">
      <c r="A9" s="111" t="s">
        <v>1144</v>
      </c>
      <c r="B9" s="199" t="s">
        <v>434</v>
      </c>
      <c r="C9" s="680">
        <v>11.682786699999999</v>
      </c>
      <c r="D9" s="680">
        <v>9.4894463299999998</v>
      </c>
      <c r="E9" s="680">
        <v>8.5618102</v>
      </c>
      <c r="F9" s="680">
        <v>7.5099264799999998</v>
      </c>
      <c r="G9" s="680">
        <v>7.7827904999999999</v>
      </c>
      <c r="H9" s="680">
        <v>9.9305015799999996</v>
      </c>
      <c r="I9" s="680">
        <v>10.898288409999999</v>
      </c>
      <c r="J9" s="680">
        <v>10.36038329</v>
      </c>
      <c r="K9" s="680">
        <v>8.3569863200000007</v>
      </c>
      <c r="L9" s="680">
        <v>7.1866276200000003</v>
      </c>
      <c r="M9" s="680">
        <v>8.2162980500000007</v>
      </c>
      <c r="N9" s="680">
        <v>9.9157645999999993</v>
      </c>
      <c r="O9" s="680">
        <v>10.86702755</v>
      </c>
      <c r="P9" s="680">
        <v>10.04088939</v>
      </c>
      <c r="Q9" s="680">
        <v>9.3598401899999999</v>
      </c>
      <c r="R9" s="680">
        <v>6.7161692999999998</v>
      </c>
      <c r="S9" s="680">
        <v>6.8652936699999998</v>
      </c>
      <c r="T9" s="680">
        <v>8.3015278400000003</v>
      </c>
      <c r="U9" s="680">
        <v>10.723289640000001</v>
      </c>
      <c r="V9" s="680">
        <v>9.9258875999999994</v>
      </c>
      <c r="W9" s="680">
        <v>8.6715675000000001</v>
      </c>
      <c r="X9" s="680">
        <v>7.4262229800000004</v>
      </c>
      <c r="Y9" s="680">
        <v>7.9830678400000004</v>
      </c>
      <c r="Z9" s="680">
        <v>9.7146445200000002</v>
      </c>
      <c r="AA9" s="680">
        <v>10.387684070000001</v>
      </c>
      <c r="AB9" s="680">
        <v>9.1875534600000002</v>
      </c>
      <c r="AC9" s="680">
        <v>8.2129949700000004</v>
      </c>
      <c r="AD9" s="680">
        <v>7.2827261600000002</v>
      </c>
      <c r="AE9" s="680">
        <v>6.9974212600000003</v>
      </c>
      <c r="AF9" s="680">
        <v>9.6987454</v>
      </c>
      <c r="AG9" s="680">
        <v>11.756293960000001</v>
      </c>
      <c r="AH9" s="680">
        <v>10.40604849</v>
      </c>
      <c r="AI9" s="680">
        <v>8.0103664800000001</v>
      </c>
      <c r="AJ9" s="680">
        <v>7.1942678200000003</v>
      </c>
      <c r="AK9" s="680">
        <v>7.5511615399999998</v>
      </c>
      <c r="AL9" s="680">
        <v>9.9922243900000005</v>
      </c>
      <c r="AM9" s="680">
        <v>10.597568620000001</v>
      </c>
      <c r="AN9" s="680">
        <v>10.772391450000001</v>
      </c>
      <c r="AO9" s="680">
        <v>8.5644026400000008</v>
      </c>
      <c r="AP9" s="680">
        <v>6.9608793100000002</v>
      </c>
      <c r="AQ9" s="680">
        <v>6.9258528000000004</v>
      </c>
      <c r="AR9" s="680">
        <v>9.7826295200000004</v>
      </c>
      <c r="AS9" s="680">
        <v>11.04788911</v>
      </c>
      <c r="AT9" s="680">
        <v>11.167608059999999</v>
      </c>
      <c r="AU9" s="680">
        <v>8.7880400400000003</v>
      </c>
      <c r="AV9" s="680">
        <v>7.1532866999999998</v>
      </c>
      <c r="AW9" s="680">
        <v>7.5464407800000002</v>
      </c>
      <c r="AX9" s="680">
        <v>9.3019406</v>
      </c>
      <c r="AY9" s="680">
        <v>11.543444089999999</v>
      </c>
      <c r="AZ9" s="680">
        <v>10.17553275</v>
      </c>
      <c r="BA9" s="680">
        <v>8.9201548400000004</v>
      </c>
      <c r="BB9" s="680">
        <v>7.2702141938000002</v>
      </c>
      <c r="BC9" s="680">
        <v>7.2679307490999996</v>
      </c>
      <c r="BD9" s="681">
        <v>9.4490289999999995</v>
      </c>
      <c r="BE9" s="681">
        <v>10.688409999999999</v>
      </c>
      <c r="BF9" s="681">
        <v>10.653370000000001</v>
      </c>
      <c r="BG9" s="681">
        <v>8.3274170000000005</v>
      </c>
      <c r="BH9" s="681">
        <v>6.9144560000000004</v>
      </c>
      <c r="BI9" s="681">
        <v>7.3844349999999999</v>
      </c>
      <c r="BJ9" s="681">
        <v>9.3348650000000006</v>
      </c>
      <c r="BK9" s="681">
        <v>11.642620000000001</v>
      </c>
      <c r="BL9" s="681">
        <v>9.7152910000000006</v>
      </c>
      <c r="BM9" s="681">
        <v>8.7800999999999991</v>
      </c>
      <c r="BN9" s="681">
        <v>6.856217</v>
      </c>
      <c r="BO9" s="681">
        <v>6.7938489999999998</v>
      </c>
      <c r="BP9" s="681">
        <v>9.4732109999999992</v>
      </c>
      <c r="BQ9" s="681">
        <v>10.40541</v>
      </c>
      <c r="BR9" s="681">
        <v>10.54482</v>
      </c>
      <c r="BS9" s="681">
        <v>8.5565300000000004</v>
      </c>
      <c r="BT9" s="681">
        <v>6.9111640000000003</v>
      </c>
      <c r="BU9" s="681">
        <v>7.328805</v>
      </c>
      <c r="BV9" s="681">
        <v>9.1053460000000008</v>
      </c>
    </row>
    <row r="10" spans="1:74" ht="11.15" customHeight="1" x14ac:dyDescent="0.25">
      <c r="A10" s="111" t="s">
        <v>1145</v>
      </c>
      <c r="B10" s="199" t="s">
        <v>435</v>
      </c>
      <c r="C10" s="680">
        <v>39.502893360000002</v>
      </c>
      <c r="D10" s="680">
        <v>27.621241189999999</v>
      </c>
      <c r="E10" s="680">
        <v>26.69687493</v>
      </c>
      <c r="F10" s="680">
        <v>24.000994939999998</v>
      </c>
      <c r="G10" s="680">
        <v>26.597595519999999</v>
      </c>
      <c r="H10" s="680">
        <v>33.509462229999997</v>
      </c>
      <c r="I10" s="680">
        <v>37.969052249999997</v>
      </c>
      <c r="J10" s="680">
        <v>37.284708530000003</v>
      </c>
      <c r="K10" s="680">
        <v>34.215143640000001</v>
      </c>
      <c r="L10" s="680">
        <v>28.755258619999999</v>
      </c>
      <c r="M10" s="680">
        <v>26.931502519999999</v>
      </c>
      <c r="N10" s="680">
        <v>31.050250309999999</v>
      </c>
      <c r="O10" s="680">
        <v>33.077730850000002</v>
      </c>
      <c r="P10" s="680">
        <v>28.277057920000001</v>
      </c>
      <c r="Q10" s="680">
        <v>27.336504009999999</v>
      </c>
      <c r="R10" s="680">
        <v>23.35973409</v>
      </c>
      <c r="S10" s="680">
        <v>28.447192350000002</v>
      </c>
      <c r="T10" s="680">
        <v>33.133936949999999</v>
      </c>
      <c r="U10" s="680">
        <v>39.459492480000002</v>
      </c>
      <c r="V10" s="680">
        <v>37.738492880000003</v>
      </c>
      <c r="W10" s="680">
        <v>34.850831939999999</v>
      </c>
      <c r="X10" s="680">
        <v>28.255969360000002</v>
      </c>
      <c r="Y10" s="680">
        <v>26.503740730000001</v>
      </c>
      <c r="Z10" s="680">
        <v>29.989234530000001</v>
      </c>
      <c r="AA10" s="680">
        <v>30.836395509999999</v>
      </c>
      <c r="AB10" s="680">
        <v>27.866012690000002</v>
      </c>
      <c r="AC10" s="680">
        <v>26.013938540000002</v>
      </c>
      <c r="AD10" s="680">
        <v>25.34871644</v>
      </c>
      <c r="AE10" s="680">
        <v>27.48565868</v>
      </c>
      <c r="AF10" s="680">
        <v>33.98047218</v>
      </c>
      <c r="AG10" s="680">
        <v>42.264159460000002</v>
      </c>
      <c r="AH10" s="680">
        <v>40.25387602</v>
      </c>
      <c r="AI10" s="680">
        <v>32.879230730000003</v>
      </c>
      <c r="AJ10" s="680">
        <v>26.674506560000001</v>
      </c>
      <c r="AK10" s="680">
        <v>25.787146979999999</v>
      </c>
      <c r="AL10" s="680">
        <v>33.313067259999997</v>
      </c>
      <c r="AM10" s="680">
        <v>35.071454549999999</v>
      </c>
      <c r="AN10" s="680">
        <v>31.976983799999999</v>
      </c>
      <c r="AO10" s="680">
        <v>28.170561620000001</v>
      </c>
      <c r="AP10" s="680">
        <v>24.394054539999999</v>
      </c>
      <c r="AQ10" s="680">
        <v>27.301676130000001</v>
      </c>
      <c r="AR10" s="680">
        <v>33.356407750000002</v>
      </c>
      <c r="AS10" s="680">
        <v>38.547220770000003</v>
      </c>
      <c r="AT10" s="680">
        <v>39.447870539999997</v>
      </c>
      <c r="AU10" s="680">
        <v>33.463602219999999</v>
      </c>
      <c r="AV10" s="680">
        <v>27.753770339999999</v>
      </c>
      <c r="AW10" s="680">
        <v>25.938172340000001</v>
      </c>
      <c r="AX10" s="680">
        <v>29.45599185</v>
      </c>
      <c r="AY10" s="680">
        <v>35.60443343</v>
      </c>
      <c r="AZ10" s="680">
        <v>32.460360649999998</v>
      </c>
      <c r="BA10" s="680">
        <v>27.94993127</v>
      </c>
      <c r="BB10" s="680">
        <v>24.643748240000001</v>
      </c>
      <c r="BC10" s="680">
        <v>29.127543970000001</v>
      </c>
      <c r="BD10" s="681">
        <v>34.22034</v>
      </c>
      <c r="BE10" s="681">
        <v>39.156379999999999</v>
      </c>
      <c r="BF10" s="681">
        <v>38.195210000000003</v>
      </c>
      <c r="BG10" s="681">
        <v>32.82893</v>
      </c>
      <c r="BH10" s="681">
        <v>27.742329999999999</v>
      </c>
      <c r="BI10" s="681">
        <v>25.282859999999999</v>
      </c>
      <c r="BJ10" s="681">
        <v>31.766079999999999</v>
      </c>
      <c r="BK10" s="681">
        <v>36.642020000000002</v>
      </c>
      <c r="BL10" s="681">
        <v>32.733829999999998</v>
      </c>
      <c r="BM10" s="681">
        <v>28.75384</v>
      </c>
      <c r="BN10" s="681">
        <v>24.44557</v>
      </c>
      <c r="BO10" s="681">
        <v>27.584320000000002</v>
      </c>
      <c r="BP10" s="681">
        <v>33.83869</v>
      </c>
      <c r="BQ10" s="681">
        <v>39.33719</v>
      </c>
      <c r="BR10" s="681">
        <v>38.401179999999997</v>
      </c>
      <c r="BS10" s="681">
        <v>33.429400000000001</v>
      </c>
      <c r="BT10" s="681">
        <v>28.399730000000002</v>
      </c>
      <c r="BU10" s="681">
        <v>25.90971</v>
      </c>
      <c r="BV10" s="681">
        <v>32.62753</v>
      </c>
    </row>
    <row r="11" spans="1:74" ht="11.15" customHeight="1" x14ac:dyDescent="0.25">
      <c r="A11" s="111" t="s">
        <v>1146</v>
      </c>
      <c r="B11" s="199" t="s">
        <v>436</v>
      </c>
      <c r="C11" s="680">
        <v>14.229210569999999</v>
      </c>
      <c r="D11" s="680">
        <v>10.281393080000001</v>
      </c>
      <c r="E11" s="680">
        <v>8.3272754800000008</v>
      </c>
      <c r="F11" s="680">
        <v>7.7021746899999997</v>
      </c>
      <c r="G11" s="680">
        <v>8.4985416100000002</v>
      </c>
      <c r="H11" s="680">
        <v>11.112104459999999</v>
      </c>
      <c r="I11" s="680">
        <v>12.68791914</v>
      </c>
      <c r="J11" s="680">
        <v>12.27476476</v>
      </c>
      <c r="K11" s="680">
        <v>11.33544863</v>
      </c>
      <c r="L11" s="680">
        <v>8.9573701499999991</v>
      </c>
      <c r="M11" s="680">
        <v>8.48702866</v>
      </c>
      <c r="N11" s="680">
        <v>10.59235479</v>
      </c>
      <c r="O11" s="680">
        <v>11.2755068</v>
      </c>
      <c r="P11" s="680">
        <v>9.8572122699999998</v>
      </c>
      <c r="Q11" s="680">
        <v>9.1380073300000006</v>
      </c>
      <c r="R11" s="680">
        <v>7.3449317499999998</v>
      </c>
      <c r="S11" s="680">
        <v>8.2012887400000007</v>
      </c>
      <c r="T11" s="680">
        <v>10.311439249999999</v>
      </c>
      <c r="U11" s="680">
        <v>12.426140370000001</v>
      </c>
      <c r="V11" s="680">
        <v>12.39281879</v>
      </c>
      <c r="W11" s="680">
        <v>11.85890976</v>
      </c>
      <c r="X11" s="680">
        <v>9.0864553400000005</v>
      </c>
      <c r="Y11" s="680">
        <v>8.4714711400000002</v>
      </c>
      <c r="Z11" s="680">
        <v>9.9155815300000008</v>
      </c>
      <c r="AA11" s="680">
        <v>10.10147523</v>
      </c>
      <c r="AB11" s="680">
        <v>9.7534541200000007</v>
      </c>
      <c r="AC11" s="680">
        <v>8.5206274900000007</v>
      </c>
      <c r="AD11" s="680">
        <v>7.4300166499999998</v>
      </c>
      <c r="AE11" s="680">
        <v>7.91833103</v>
      </c>
      <c r="AF11" s="680">
        <v>10.203291869999999</v>
      </c>
      <c r="AG11" s="680">
        <v>12.96812347</v>
      </c>
      <c r="AH11" s="680">
        <v>12.753705699999999</v>
      </c>
      <c r="AI11" s="680">
        <v>10.694378459999999</v>
      </c>
      <c r="AJ11" s="680">
        <v>7.7526206499999999</v>
      </c>
      <c r="AK11" s="680">
        <v>7.5493484899999999</v>
      </c>
      <c r="AL11" s="680">
        <v>10.70050786</v>
      </c>
      <c r="AM11" s="680">
        <v>12.25636926</v>
      </c>
      <c r="AN11" s="680">
        <v>11.746017549999999</v>
      </c>
      <c r="AO11" s="680">
        <v>9.4674064799999993</v>
      </c>
      <c r="AP11" s="680">
        <v>7.4820441000000004</v>
      </c>
      <c r="AQ11" s="680">
        <v>7.7277173499999998</v>
      </c>
      <c r="AR11" s="680">
        <v>10.11904962</v>
      </c>
      <c r="AS11" s="680">
        <v>12.19709235</v>
      </c>
      <c r="AT11" s="680">
        <v>12.723450529999999</v>
      </c>
      <c r="AU11" s="680">
        <v>10.833576620000001</v>
      </c>
      <c r="AV11" s="680">
        <v>8.2884915699999997</v>
      </c>
      <c r="AW11" s="680">
        <v>8.2919936300000003</v>
      </c>
      <c r="AX11" s="680">
        <v>9.3582451100000004</v>
      </c>
      <c r="AY11" s="680">
        <v>12.04472827</v>
      </c>
      <c r="AZ11" s="680">
        <v>11.58362393</v>
      </c>
      <c r="BA11" s="680">
        <v>9.0313547199999995</v>
      </c>
      <c r="BB11" s="680">
        <v>7.5531796442000001</v>
      </c>
      <c r="BC11" s="680">
        <v>8.2351788014</v>
      </c>
      <c r="BD11" s="681">
        <v>10.703239999999999</v>
      </c>
      <c r="BE11" s="681">
        <v>12.543469999999999</v>
      </c>
      <c r="BF11" s="681">
        <v>12.897489999999999</v>
      </c>
      <c r="BG11" s="681">
        <v>10.898289999999999</v>
      </c>
      <c r="BH11" s="681">
        <v>8.4826099999999993</v>
      </c>
      <c r="BI11" s="681">
        <v>7.9710229999999997</v>
      </c>
      <c r="BJ11" s="681">
        <v>10.481009999999999</v>
      </c>
      <c r="BK11" s="681">
        <v>13.17896</v>
      </c>
      <c r="BL11" s="681">
        <v>11.377359999999999</v>
      </c>
      <c r="BM11" s="681">
        <v>9.3350790000000003</v>
      </c>
      <c r="BN11" s="681">
        <v>7.690461</v>
      </c>
      <c r="BO11" s="681">
        <v>7.9956569999999996</v>
      </c>
      <c r="BP11" s="681">
        <v>10.434749999999999</v>
      </c>
      <c r="BQ11" s="681">
        <v>12.5021</v>
      </c>
      <c r="BR11" s="681">
        <v>12.80411</v>
      </c>
      <c r="BS11" s="681">
        <v>10.92282</v>
      </c>
      <c r="BT11" s="681">
        <v>8.5888469999999995</v>
      </c>
      <c r="BU11" s="681">
        <v>8.0779370000000004</v>
      </c>
      <c r="BV11" s="681">
        <v>10.62486</v>
      </c>
    </row>
    <row r="12" spans="1:74" ht="11.15" customHeight="1" x14ac:dyDescent="0.25">
      <c r="A12" s="111" t="s">
        <v>1147</v>
      </c>
      <c r="B12" s="199" t="s">
        <v>437</v>
      </c>
      <c r="C12" s="680">
        <v>23.36415719</v>
      </c>
      <c r="D12" s="680">
        <v>17.72243009</v>
      </c>
      <c r="E12" s="680">
        <v>14.087088290000001</v>
      </c>
      <c r="F12" s="680">
        <v>13.207970270000001</v>
      </c>
      <c r="G12" s="680">
        <v>16.630676210000001</v>
      </c>
      <c r="H12" s="680">
        <v>23.651459580000001</v>
      </c>
      <c r="I12" s="680">
        <v>26.13751392</v>
      </c>
      <c r="J12" s="680">
        <v>25.99498294</v>
      </c>
      <c r="K12" s="680">
        <v>22.352705530000001</v>
      </c>
      <c r="L12" s="680">
        <v>17.777376610000001</v>
      </c>
      <c r="M12" s="680">
        <v>14.502626169999999</v>
      </c>
      <c r="N12" s="680">
        <v>17.280476230000001</v>
      </c>
      <c r="O12" s="680">
        <v>19.24409558</v>
      </c>
      <c r="P12" s="680">
        <v>16.794847529999998</v>
      </c>
      <c r="Q12" s="680">
        <v>16.05708387</v>
      </c>
      <c r="R12" s="680">
        <v>12.997320869999999</v>
      </c>
      <c r="S12" s="680">
        <v>15.646555340000001</v>
      </c>
      <c r="T12" s="680">
        <v>20.788260900000001</v>
      </c>
      <c r="U12" s="680">
        <v>25.030437790000001</v>
      </c>
      <c r="V12" s="680">
        <v>26.597568899999999</v>
      </c>
      <c r="W12" s="680">
        <v>24.831094159999999</v>
      </c>
      <c r="X12" s="680">
        <v>19.645582189999999</v>
      </c>
      <c r="Y12" s="680">
        <v>14.73844267</v>
      </c>
      <c r="Z12" s="680">
        <v>16.634364219999998</v>
      </c>
      <c r="AA12" s="680">
        <v>17.499084369999999</v>
      </c>
      <c r="AB12" s="680">
        <v>16.589204519999999</v>
      </c>
      <c r="AC12" s="680">
        <v>15.13628814</v>
      </c>
      <c r="AD12" s="680">
        <v>14.405236589999999</v>
      </c>
      <c r="AE12" s="680">
        <v>16.70774188</v>
      </c>
      <c r="AF12" s="680">
        <v>22.034402350000001</v>
      </c>
      <c r="AG12" s="680">
        <v>27.171694039999998</v>
      </c>
      <c r="AH12" s="680">
        <v>26.945831370000001</v>
      </c>
      <c r="AI12" s="680">
        <v>22.693767189999999</v>
      </c>
      <c r="AJ12" s="680">
        <v>16.89739904</v>
      </c>
      <c r="AK12" s="680">
        <v>14.229838579999999</v>
      </c>
      <c r="AL12" s="680">
        <v>17.757755970000002</v>
      </c>
      <c r="AM12" s="680">
        <v>20.475557720000001</v>
      </c>
      <c r="AN12" s="680">
        <v>18.476170239999998</v>
      </c>
      <c r="AO12" s="680">
        <v>17.894300680000001</v>
      </c>
      <c r="AP12" s="680">
        <v>13.51317618</v>
      </c>
      <c r="AQ12" s="680">
        <v>15.30675718</v>
      </c>
      <c r="AR12" s="680">
        <v>21.1913676</v>
      </c>
      <c r="AS12" s="680">
        <v>25.487010550000001</v>
      </c>
      <c r="AT12" s="680">
        <v>26.689258819999999</v>
      </c>
      <c r="AU12" s="680">
        <v>23.977687289999999</v>
      </c>
      <c r="AV12" s="680">
        <v>17.711094989999999</v>
      </c>
      <c r="AW12" s="680">
        <v>14.23488626</v>
      </c>
      <c r="AX12" s="680">
        <v>15.540725849999999</v>
      </c>
      <c r="AY12" s="680">
        <v>19.343924049999998</v>
      </c>
      <c r="AZ12" s="680">
        <v>19.54508414</v>
      </c>
      <c r="BA12" s="680">
        <v>16.82538976</v>
      </c>
      <c r="BB12" s="680">
        <v>12.947182550999999</v>
      </c>
      <c r="BC12" s="680">
        <v>17.311618376999999</v>
      </c>
      <c r="BD12" s="681">
        <v>23.395810000000001</v>
      </c>
      <c r="BE12" s="681">
        <v>26.804510000000001</v>
      </c>
      <c r="BF12" s="681">
        <v>27.967690000000001</v>
      </c>
      <c r="BG12" s="681">
        <v>23.82245</v>
      </c>
      <c r="BH12" s="681">
        <v>17.191479999999999</v>
      </c>
      <c r="BI12" s="681">
        <v>13.97489</v>
      </c>
      <c r="BJ12" s="681">
        <v>18.413499999999999</v>
      </c>
      <c r="BK12" s="681">
        <v>20.68844</v>
      </c>
      <c r="BL12" s="681">
        <v>18.075659999999999</v>
      </c>
      <c r="BM12" s="681">
        <v>16.091619999999999</v>
      </c>
      <c r="BN12" s="681">
        <v>12.67788</v>
      </c>
      <c r="BO12" s="681">
        <v>15.629519999999999</v>
      </c>
      <c r="BP12" s="681">
        <v>21.518920000000001</v>
      </c>
      <c r="BQ12" s="681">
        <v>26.07687</v>
      </c>
      <c r="BR12" s="681">
        <v>27.505569999999999</v>
      </c>
      <c r="BS12" s="681">
        <v>23.875489999999999</v>
      </c>
      <c r="BT12" s="681">
        <v>17.497679999999999</v>
      </c>
      <c r="BU12" s="681">
        <v>14.318960000000001</v>
      </c>
      <c r="BV12" s="681">
        <v>19.001919999999998</v>
      </c>
    </row>
    <row r="13" spans="1:74" ht="11.15" customHeight="1" x14ac:dyDescent="0.25">
      <c r="A13" s="111" t="s">
        <v>1148</v>
      </c>
      <c r="B13" s="199" t="s">
        <v>438</v>
      </c>
      <c r="C13" s="680">
        <v>7.8831828000000002</v>
      </c>
      <c r="D13" s="680">
        <v>6.8251513499999996</v>
      </c>
      <c r="E13" s="680">
        <v>6.8396683999999999</v>
      </c>
      <c r="F13" s="680">
        <v>6.6015816899999997</v>
      </c>
      <c r="G13" s="680">
        <v>7.5780062299999997</v>
      </c>
      <c r="H13" s="680">
        <v>9.8366750100000004</v>
      </c>
      <c r="I13" s="680">
        <v>12.155610129999999</v>
      </c>
      <c r="J13" s="680">
        <v>11.64467818</v>
      </c>
      <c r="K13" s="680">
        <v>9.3269585700000004</v>
      </c>
      <c r="L13" s="680">
        <v>6.7239480499999997</v>
      </c>
      <c r="M13" s="680">
        <v>6.7052214499999998</v>
      </c>
      <c r="N13" s="680">
        <v>8.1908792199999993</v>
      </c>
      <c r="O13" s="680">
        <v>8.4362484700000007</v>
      </c>
      <c r="P13" s="680">
        <v>7.5641654999999997</v>
      </c>
      <c r="Q13" s="680">
        <v>7.1613440600000002</v>
      </c>
      <c r="R13" s="680">
        <v>6.4480374300000003</v>
      </c>
      <c r="S13" s="680">
        <v>6.74090291</v>
      </c>
      <c r="T13" s="680">
        <v>8.9826649300000003</v>
      </c>
      <c r="U13" s="680">
        <v>11.76230168</v>
      </c>
      <c r="V13" s="680">
        <v>12.046127350000001</v>
      </c>
      <c r="W13" s="680">
        <v>9.2217606599999993</v>
      </c>
      <c r="X13" s="680">
        <v>7.05674285</v>
      </c>
      <c r="Y13" s="680">
        <v>6.8023598999999999</v>
      </c>
      <c r="Z13" s="680">
        <v>8.2351843099999993</v>
      </c>
      <c r="AA13" s="680">
        <v>8.3094690799999995</v>
      </c>
      <c r="AB13" s="680">
        <v>7.3563062500000003</v>
      </c>
      <c r="AC13" s="680">
        <v>6.8904589500000002</v>
      </c>
      <c r="AD13" s="680">
        <v>6.9392554999999998</v>
      </c>
      <c r="AE13" s="680">
        <v>8.6914824700000004</v>
      </c>
      <c r="AF13" s="680">
        <v>10.16705807</v>
      </c>
      <c r="AG13" s="680">
        <v>12.94493696</v>
      </c>
      <c r="AH13" s="680">
        <v>13.298877640000001</v>
      </c>
      <c r="AI13" s="680">
        <v>9.9067571399999999</v>
      </c>
      <c r="AJ13" s="680">
        <v>8.1011965400000001</v>
      </c>
      <c r="AK13" s="680">
        <v>7.2687996999999998</v>
      </c>
      <c r="AL13" s="680">
        <v>8.69604277</v>
      </c>
      <c r="AM13" s="680">
        <v>8.7663539299999993</v>
      </c>
      <c r="AN13" s="680">
        <v>7.4877958900000001</v>
      </c>
      <c r="AO13" s="680">
        <v>7.4709040299999998</v>
      </c>
      <c r="AP13" s="680">
        <v>7.1324847900000004</v>
      </c>
      <c r="AQ13" s="680">
        <v>8.1150494200000001</v>
      </c>
      <c r="AR13" s="680">
        <v>11.61052771</v>
      </c>
      <c r="AS13" s="680">
        <v>13.06081339</v>
      </c>
      <c r="AT13" s="680">
        <v>12.249859300000001</v>
      </c>
      <c r="AU13" s="680">
        <v>9.9058184699999998</v>
      </c>
      <c r="AV13" s="680">
        <v>7.1369490500000001</v>
      </c>
      <c r="AW13" s="680">
        <v>6.8517661399999996</v>
      </c>
      <c r="AX13" s="680">
        <v>8.3295682200000005</v>
      </c>
      <c r="AY13" s="680">
        <v>8.8810629799999994</v>
      </c>
      <c r="AZ13" s="680">
        <v>7.7461926099999996</v>
      </c>
      <c r="BA13" s="680">
        <v>7.5358486999999998</v>
      </c>
      <c r="BB13" s="680">
        <v>7.0411012640999999</v>
      </c>
      <c r="BC13" s="680">
        <v>8.1563082779999991</v>
      </c>
      <c r="BD13" s="681">
        <v>10.50446</v>
      </c>
      <c r="BE13" s="681">
        <v>12.277089999999999</v>
      </c>
      <c r="BF13" s="681">
        <v>12.31366</v>
      </c>
      <c r="BG13" s="681">
        <v>9.7206299999999999</v>
      </c>
      <c r="BH13" s="681">
        <v>7.2888380000000002</v>
      </c>
      <c r="BI13" s="681">
        <v>7.0489790000000001</v>
      </c>
      <c r="BJ13" s="681">
        <v>8.7743219999999997</v>
      </c>
      <c r="BK13" s="681">
        <v>9.1116930000000007</v>
      </c>
      <c r="BL13" s="681">
        <v>7.6432919999999998</v>
      </c>
      <c r="BM13" s="681">
        <v>7.5070860000000001</v>
      </c>
      <c r="BN13" s="681">
        <v>6.8919129999999997</v>
      </c>
      <c r="BO13" s="681">
        <v>8.1322170000000007</v>
      </c>
      <c r="BP13" s="681">
        <v>10.332649999999999</v>
      </c>
      <c r="BQ13" s="681">
        <v>12.036239999999999</v>
      </c>
      <c r="BR13" s="681">
        <v>12.183669999999999</v>
      </c>
      <c r="BS13" s="681">
        <v>9.7892019999999995</v>
      </c>
      <c r="BT13" s="681">
        <v>7.3739720000000002</v>
      </c>
      <c r="BU13" s="681">
        <v>7.1350519999999999</v>
      </c>
      <c r="BV13" s="681">
        <v>8.8873300000000004</v>
      </c>
    </row>
    <row r="14" spans="1:74" ht="11.15" customHeight="1" x14ac:dyDescent="0.25">
      <c r="A14" s="111" t="s">
        <v>1149</v>
      </c>
      <c r="B14" s="199" t="s">
        <v>240</v>
      </c>
      <c r="C14" s="680">
        <v>13.49420215</v>
      </c>
      <c r="D14" s="680">
        <v>11.28343948</v>
      </c>
      <c r="E14" s="680">
        <v>12.977829849999999</v>
      </c>
      <c r="F14" s="680">
        <v>9.8970306699999995</v>
      </c>
      <c r="G14" s="680">
        <v>10.280284440000001</v>
      </c>
      <c r="H14" s="680">
        <v>10.402222800000001</v>
      </c>
      <c r="I14" s="680">
        <v>13.74502964</v>
      </c>
      <c r="J14" s="680">
        <v>16.236672519999999</v>
      </c>
      <c r="K14" s="680">
        <v>10.343938189999999</v>
      </c>
      <c r="L14" s="680">
        <v>11.088002790000001</v>
      </c>
      <c r="M14" s="680">
        <v>10.639510639999999</v>
      </c>
      <c r="N14" s="680">
        <v>12.9813828</v>
      </c>
      <c r="O14" s="680">
        <v>14.39873137</v>
      </c>
      <c r="P14" s="680">
        <v>12.186597949999999</v>
      </c>
      <c r="Q14" s="680">
        <v>12.48005165</v>
      </c>
      <c r="R14" s="680">
        <v>9.4034843499999994</v>
      </c>
      <c r="S14" s="680">
        <v>10.252670910000001</v>
      </c>
      <c r="T14" s="680">
        <v>10.038707029999999</v>
      </c>
      <c r="U14" s="680">
        <v>12.80832019</v>
      </c>
      <c r="V14" s="680">
        <v>14.010720579999999</v>
      </c>
      <c r="W14" s="680">
        <v>11.922164069999999</v>
      </c>
      <c r="X14" s="680">
        <v>11.53395942</v>
      </c>
      <c r="Y14" s="680">
        <v>10.44991982</v>
      </c>
      <c r="Z14" s="680">
        <v>13.837265650000001</v>
      </c>
      <c r="AA14" s="680">
        <v>13.908775009999999</v>
      </c>
      <c r="AB14" s="680">
        <v>10.92071646</v>
      </c>
      <c r="AC14" s="680">
        <v>11.79588072</v>
      </c>
      <c r="AD14" s="680">
        <v>10.00354976</v>
      </c>
      <c r="AE14" s="680">
        <v>11.27712738</v>
      </c>
      <c r="AF14" s="680">
        <v>11.88903973</v>
      </c>
      <c r="AG14" s="680">
        <v>14.7635626</v>
      </c>
      <c r="AH14" s="680">
        <v>14.48215048</v>
      </c>
      <c r="AI14" s="680">
        <v>13.69589584</v>
      </c>
      <c r="AJ14" s="680">
        <v>13.19604977</v>
      </c>
      <c r="AK14" s="680">
        <v>10.592235909999999</v>
      </c>
      <c r="AL14" s="680">
        <v>14.896388350000001</v>
      </c>
      <c r="AM14" s="680">
        <v>13.64251679</v>
      </c>
      <c r="AN14" s="680">
        <v>12.236510320000001</v>
      </c>
      <c r="AO14" s="680">
        <v>13.14765369</v>
      </c>
      <c r="AP14" s="680">
        <v>9.8078381199999995</v>
      </c>
      <c r="AQ14" s="680">
        <v>10.483372360000001</v>
      </c>
      <c r="AR14" s="680">
        <v>11.93293471</v>
      </c>
      <c r="AS14" s="680">
        <v>15.359322880000001</v>
      </c>
      <c r="AT14" s="680">
        <v>14.76002312</v>
      </c>
      <c r="AU14" s="680">
        <v>12.841205649999999</v>
      </c>
      <c r="AV14" s="680">
        <v>10.324675409999999</v>
      </c>
      <c r="AW14" s="680">
        <v>10.56615086</v>
      </c>
      <c r="AX14" s="680">
        <v>13.900454699999999</v>
      </c>
      <c r="AY14" s="680">
        <v>15.06088695</v>
      </c>
      <c r="AZ14" s="680">
        <v>11.50067494</v>
      </c>
      <c r="BA14" s="680">
        <v>11.950467359999999</v>
      </c>
      <c r="BB14" s="680">
        <v>9.4080398116000001</v>
      </c>
      <c r="BC14" s="680">
        <v>10.282088128</v>
      </c>
      <c r="BD14" s="681">
        <v>10.990259999999999</v>
      </c>
      <c r="BE14" s="681">
        <v>13.36544</v>
      </c>
      <c r="BF14" s="681">
        <v>13.09882</v>
      </c>
      <c r="BG14" s="681">
        <v>11.910959999999999</v>
      </c>
      <c r="BH14" s="681">
        <v>9.8462049999999994</v>
      </c>
      <c r="BI14" s="681">
        <v>10.59205</v>
      </c>
      <c r="BJ14" s="681">
        <v>13.640980000000001</v>
      </c>
      <c r="BK14" s="681">
        <v>14.97297</v>
      </c>
      <c r="BL14" s="681">
        <v>11.55264</v>
      </c>
      <c r="BM14" s="681">
        <v>12.120290000000001</v>
      </c>
      <c r="BN14" s="681">
        <v>9.3553709999999999</v>
      </c>
      <c r="BO14" s="681">
        <v>10.292949999999999</v>
      </c>
      <c r="BP14" s="681">
        <v>11.053229999999999</v>
      </c>
      <c r="BQ14" s="681">
        <v>13.28619</v>
      </c>
      <c r="BR14" s="681">
        <v>13.04189</v>
      </c>
      <c r="BS14" s="681">
        <v>11.853389999999999</v>
      </c>
      <c r="BT14" s="681">
        <v>9.8338599999999996</v>
      </c>
      <c r="BU14" s="681">
        <v>10.55991</v>
      </c>
      <c r="BV14" s="681">
        <v>13.6091</v>
      </c>
    </row>
    <row r="15" spans="1:74" ht="11.15" customHeight="1" x14ac:dyDescent="0.25">
      <c r="A15" s="111" t="s">
        <v>1150</v>
      </c>
      <c r="B15" s="199" t="s">
        <v>241</v>
      </c>
      <c r="C15" s="680">
        <v>0.43748281999999999</v>
      </c>
      <c r="D15" s="680">
        <v>0.38829643000000003</v>
      </c>
      <c r="E15" s="680">
        <v>0.40558284999999999</v>
      </c>
      <c r="F15" s="680">
        <v>0.37452195999999999</v>
      </c>
      <c r="G15" s="680">
        <v>0.35831512999999998</v>
      </c>
      <c r="H15" s="680">
        <v>0.35379435999999997</v>
      </c>
      <c r="I15" s="680">
        <v>0.37979830999999997</v>
      </c>
      <c r="J15" s="680">
        <v>0.39269463999999998</v>
      </c>
      <c r="K15" s="680">
        <v>0.38372412</v>
      </c>
      <c r="L15" s="680">
        <v>0.39561489</v>
      </c>
      <c r="M15" s="680">
        <v>0.39999825</v>
      </c>
      <c r="N15" s="680">
        <v>0.41578027000000001</v>
      </c>
      <c r="O15" s="680">
        <v>0.44357437999999999</v>
      </c>
      <c r="P15" s="680">
        <v>0.35982470999999999</v>
      </c>
      <c r="Q15" s="680">
        <v>0.37226680000000001</v>
      </c>
      <c r="R15" s="680">
        <v>0.34315230000000002</v>
      </c>
      <c r="S15" s="680">
        <v>0.35851045999999998</v>
      </c>
      <c r="T15" s="680">
        <v>0.36491989000000002</v>
      </c>
      <c r="U15" s="680">
        <v>0.40199847999999999</v>
      </c>
      <c r="V15" s="680">
        <v>0.40383085000000002</v>
      </c>
      <c r="W15" s="680">
        <v>0.39195666000000001</v>
      </c>
      <c r="X15" s="680">
        <v>0.40810094000000002</v>
      </c>
      <c r="Y15" s="680">
        <v>0.40293485000000001</v>
      </c>
      <c r="Z15" s="680">
        <v>0.43691171000000001</v>
      </c>
      <c r="AA15" s="680">
        <v>0.47074290000000002</v>
      </c>
      <c r="AB15" s="680">
        <v>0.38801957999999998</v>
      </c>
      <c r="AC15" s="680">
        <v>0.40154337000000001</v>
      </c>
      <c r="AD15" s="680">
        <v>0.37432175000000001</v>
      </c>
      <c r="AE15" s="680">
        <v>0.37887750999999997</v>
      </c>
      <c r="AF15" s="680">
        <v>0.38765516</v>
      </c>
      <c r="AG15" s="680">
        <v>0.38956628999999998</v>
      </c>
      <c r="AH15" s="680">
        <v>0.4008043</v>
      </c>
      <c r="AI15" s="680">
        <v>0.39551195</v>
      </c>
      <c r="AJ15" s="680">
        <v>0.43208215</v>
      </c>
      <c r="AK15" s="680">
        <v>0.45114546999999999</v>
      </c>
      <c r="AL15" s="680">
        <v>0.46788960000000002</v>
      </c>
      <c r="AM15" s="680">
        <v>0.45397376</v>
      </c>
      <c r="AN15" s="680">
        <v>0.40165171999999999</v>
      </c>
      <c r="AO15" s="680">
        <v>0.42240938</v>
      </c>
      <c r="AP15" s="680">
        <v>0.37916989000000001</v>
      </c>
      <c r="AQ15" s="680">
        <v>0.38082716999999999</v>
      </c>
      <c r="AR15" s="680">
        <v>0.38334950000000001</v>
      </c>
      <c r="AS15" s="680">
        <v>0.40287965999999997</v>
      </c>
      <c r="AT15" s="680">
        <v>0.40934302</v>
      </c>
      <c r="AU15" s="680">
        <v>0.39105648999999998</v>
      </c>
      <c r="AV15" s="680">
        <v>0.40984429</v>
      </c>
      <c r="AW15" s="680">
        <v>0.43644535000000001</v>
      </c>
      <c r="AX15" s="680">
        <v>0.47468633999999998</v>
      </c>
      <c r="AY15" s="680">
        <v>0.47213738999999999</v>
      </c>
      <c r="AZ15" s="680">
        <v>0.38402269999999999</v>
      </c>
      <c r="BA15" s="680">
        <v>0.40536441000000001</v>
      </c>
      <c r="BB15" s="680">
        <v>0.36657210000000001</v>
      </c>
      <c r="BC15" s="680">
        <v>0.36939755000000002</v>
      </c>
      <c r="BD15" s="681">
        <v>0.37269839999999999</v>
      </c>
      <c r="BE15" s="681">
        <v>0.39313110000000001</v>
      </c>
      <c r="BF15" s="681">
        <v>0.40076070000000003</v>
      </c>
      <c r="BG15" s="681">
        <v>0.38310129999999998</v>
      </c>
      <c r="BH15" s="681">
        <v>0.40265000000000001</v>
      </c>
      <c r="BI15" s="681">
        <v>0.43011909999999998</v>
      </c>
      <c r="BJ15" s="681">
        <v>0.46863729999999998</v>
      </c>
      <c r="BK15" s="681">
        <v>0.46773880000000001</v>
      </c>
      <c r="BL15" s="681">
        <v>0.38105450000000002</v>
      </c>
      <c r="BM15" s="681">
        <v>0.40330120000000003</v>
      </c>
      <c r="BN15" s="681">
        <v>0.36522260000000001</v>
      </c>
      <c r="BO15" s="681">
        <v>0.3682588</v>
      </c>
      <c r="BP15" s="681">
        <v>0.37185629999999997</v>
      </c>
      <c r="BQ15" s="681">
        <v>0.39204470000000002</v>
      </c>
      <c r="BR15" s="681">
        <v>0.3993177</v>
      </c>
      <c r="BS15" s="681">
        <v>0.38160309999999997</v>
      </c>
      <c r="BT15" s="681">
        <v>0.40056580000000003</v>
      </c>
      <c r="BU15" s="681">
        <v>0.42753989999999997</v>
      </c>
      <c r="BV15" s="681">
        <v>0.46544590000000002</v>
      </c>
    </row>
    <row r="16" spans="1:74" ht="11.15" customHeight="1" x14ac:dyDescent="0.25">
      <c r="A16" s="111" t="s">
        <v>1151</v>
      </c>
      <c r="B16" s="199" t="s">
        <v>440</v>
      </c>
      <c r="C16" s="680">
        <v>148.91738377999999</v>
      </c>
      <c r="D16" s="680">
        <v>113.75128017999999</v>
      </c>
      <c r="E16" s="680">
        <v>107.218431</v>
      </c>
      <c r="F16" s="680">
        <v>95.453615799999994</v>
      </c>
      <c r="G16" s="680">
        <v>103.84799901</v>
      </c>
      <c r="H16" s="680">
        <v>129.91289918999999</v>
      </c>
      <c r="I16" s="680">
        <v>153.56605024000001</v>
      </c>
      <c r="J16" s="680">
        <v>153.49649427</v>
      </c>
      <c r="K16" s="680">
        <v>128.90979259</v>
      </c>
      <c r="L16" s="680">
        <v>107.0487529</v>
      </c>
      <c r="M16" s="680">
        <v>103.78995653</v>
      </c>
      <c r="N16" s="680">
        <v>123.18040376</v>
      </c>
      <c r="O16" s="680">
        <v>133.31755021000001</v>
      </c>
      <c r="P16" s="680">
        <v>116.60800242000001</v>
      </c>
      <c r="Q16" s="680">
        <v>112.60541507000001</v>
      </c>
      <c r="R16" s="680">
        <v>90.383821839999996</v>
      </c>
      <c r="S16" s="680">
        <v>100.33107133</v>
      </c>
      <c r="T16" s="680">
        <v>120.11616995999999</v>
      </c>
      <c r="U16" s="680">
        <v>153.74888910000001</v>
      </c>
      <c r="V16" s="680">
        <v>150.08305576000001</v>
      </c>
      <c r="W16" s="680">
        <v>131.5667267</v>
      </c>
      <c r="X16" s="680">
        <v>107.99720824000001</v>
      </c>
      <c r="Y16" s="680">
        <v>102.45292212</v>
      </c>
      <c r="Z16" s="680">
        <v>121.07807665</v>
      </c>
      <c r="AA16" s="680">
        <v>124.44221134999999</v>
      </c>
      <c r="AB16" s="680">
        <v>112.12288192</v>
      </c>
      <c r="AC16" s="680">
        <v>104.25494275</v>
      </c>
      <c r="AD16" s="680">
        <v>97.759203060000004</v>
      </c>
      <c r="AE16" s="680">
        <v>105.68094311</v>
      </c>
      <c r="AF16" s="680">
        <v>131.53805062999999</v>
      </c>
      <c r="AG16" s="680">
        <v>167.10814163000001</v>
      </c>
      <c r="AH16" s="680">
        <v>158.93914744</v>
      </c>
      <c r="AI16" s="680">
        <v>127.82389320999999</v>
      </c>
      <c r="AJ16" s="680">
        <v>105.51393613</v>
      </c>
      <c r="AK16" s="680">
        <v>99.660936559999996</v>
      </c>
      <c r="AL16" s="680">
        <v>129.76075834</v>
      </c>
      <c r="AM16" s="680">
        <v>137.12739006999999</v>
      </c>
      <c r="AN16" s="680">
        <v>126.96992032999999</v>
      </c>
      <c r="AO16" s="680">
        <v>114.42639382999999</v>
      </c>
      <c r="AP16" s="680">
        <v>94.177116690000005</v>
      </c>
      <c r="AQ16" s="680">
        <v>101.49831532</v>
      </c>
      <c r="AR16" s="680">
        <v>132.83360027000001</v>
      </c>
      <c r="AS16" s="680">
        <v>155.32512262</v>
      </c>
      <c r="AT16" s="680">
        <v>158.65132155000001</v>
      </c>
      <c r="AU16" s="680">
        <v>131.86386303</v>
      </c>
      <c r="AV16" s="680">
        <v>104.5808024</v>
      </c>
      <c r="AW16" s="680">
        <v>101.0301503</v>
      </c>
      <c r="AX16" s="680">
        <v>118.08463096</v>
      </c>
      <c r="AY16" s="680">
        <v>140.59360427999999</v>
      </c>
      <c r="AZ16" s="680">
        <v>126.23010856000001</v>
      </c>
      <c r="BA16" s="680">
        <v>112.30304624999999</v>
      </c>
      <c r="BB16" s="680">
        <v>94.275823446000004</v>
      </c>
      <c r="BC16" s="680">
        <v>106.52889888</v>
      </c>
      <c r="BD16" s="681">
        <v>132.14279999999999</v>
      </c>
      <c r="BE16" s="681">
        <v>154.4101</v>
      </c>
      <c r="BF16" s="681">
        <v>153.5368</v>
      </c>
      <c r="BG16" s="681">
        <v>127.2452</v>
      </c>
      <c r="BH16" s="681">
        <v>103.79689999999999</v>
      </c>
      <c r="BI16" s="681">
        <v>99.498919999999998</v>
      </c>
      <c r="BJ16" s="681">
        <v>126.15179999999999</v>
      </c>
      <c r="BK16" s="681">
        <v>143.58860000000001</v>
      </c>
      <c r="BL16" s="681">
        <v>123.30800000000001</v>
      </c>
      <c r="BM16" s="681">
        <v>112.9708</v>
      </c>
      <c r="BN16" s="681">
        <v>93.012180000000001</v>
      </c>
      <c r="BO16" s="681">
        <v>102.0531</v>
      </c>
      <c r="BP16" s="681">
        <v>129.1259</v>
      </c>
      <c r="BQ16" s="681">
        <v>152.4222</v>
      </c>
      <c r="BR16" s="681">
        <v>152.0943</v>
      </c>
      <c r="BS16" s="681">
        <v>128.1473</v>
      </c>
      <c r="BT16" s="681">
        <v>105.18210000000001</v>
      </c>
      <c r="BU16" s="681">
        <v>100.8865</v>
      </c>
      <c r="BV16" s="681">
        <v>128.0488</v>
      </c>
    </row>
    <row r="17" spans="1:74" ht="11.15" customHeight="1" x14ac:dyDescent="0.25">
      <c r="A17" s="111"/>
      <c r="B17" s="113" t="s">
        <v>8</v>
      </c>
      <c r="C17" s="682"/>
      <c r="D17" s="682"/>
      <c r="E17" s="682"/>
      <c r="F17" s="682"/>
      <c r="G17" s="682"/>
      <c r="H17" s="682"/>
      <c r="I17" s="682"/>
      <c r="J17" s="682"/>
      <c r="K17" s="682"/>
      <c r="L17" s="682"/>
      <c r="M17" s="682"/>
      <c r="N17" s="682"/>
      <c r="O17" s="682"/>
      <c r="P17" s="682"/>
      <c r="Q17" s="682"/>
      <c r="R17" s="682"/>
      <c r="S17" s="682"/>
      <c r="T17" s="682"/>
      <c r="U17" s="682"/>
      <c r="V17" s="682"/>
      <c r="W17" s="682"/>
      <c r="X17" s="682"/>
      <c r="Y17" s="682"/>
      <c r="Z17" s="682"/>
      <c r="AA17" s="682"/>
      <c r="AB17" s="682"/>
      <c r="AC17" s="682"/>
      <c r="AD17" s="682"/>
      <c r="AE17" s="682"/>
      <c r="AF17" s="682"/>
      <c r="AG17" s="682"/>
      <c r="AH17" s="682"/>
      <c r="AI17" s="682"/>
      <c r="AJ17" s="682"/>
      <c r="AK17" s="682"/>
      <c r="AL17" s="682"/>
      <c r="AM17" s="682"/>
      <c r="AN17" s="682"/>
      <c r="AO17" s="682"/>
      <c r="AP17" s="682"/>
      <c r="AQ17" s="682"/>
      <c r="AR17" s="682"/>
      <c r="AS17" s="682"/>
      <c r="AT17" s="682"/>
      <c r="AU17" s="682"/>
      <c r="AV17" s="682"/>
      <c r="AW17" s="682"/>
      <c r="AX17" s="682"/>
      <c r="AY17" s="682"/>
      <c r="AZ17" s="682"/>
      <c r="BA17" s="682"/>
      <c r="BB17" s="682"/>
      <c r="BC17" s="682"/>
      <c r="BD17" s="683"/>
      <c r="BE17" s="683"/>
      <c r="BF17" s="683"/>
      <c r="BG17" s="683"/>
      <c r="BH17" s="683"/>
      <c r="BI17" s="683"/>
      <c r="BJ17" s="683"/>
      <c r="BK17" s="683"/>
      <c r="BL17" s="683"/>
      <c r="BM17" s="683"/>
      <c r="BN17" s="683"/>
      <c r="BO17" s="683"/>
      <c r="BP17" s="683"/>
      <c r="BQ17" s="683"/>
      <c r="BR17" s="683"/>
      <c r="BS17" s="683"/>
      <c r="BT17" s="683"/>
      <c r="BU17" s="683"/>
      <c r="BV17" s="683"/>
    </row>
    <row r="18" spans="1:74" ht="11.15" customHeight="1" x14ac:dyDescent="0.25">
      <c r="A18" s="111" t="s">
        <v>1152</v>
      </c>
      <c r="B18" s="199" t="s">
        <v>432</v>
      </c>
      <c r="C18" s="680">
        <v>4.6818258500000001</v>
      </c>
      <c r="D18" s="680">
        <v>4.1415562899999996</v>
      </c>
      <c r="E18" s="680">
        <v>4.0459120100000003</v>
      </c>
      <c r="F18" s="680">
        <v>3.9851409900000001</v>
      </c>
      <c r="G18" s="680">
        <v>4.1240967199999998</v>
      </c>
      <c r="H18" s="680">
        <v>4.4333009099999998</v>
      </c>
      <c r="I18" s="680">
        <v>5.0223529899999999</v>
      </c>
      <c r="J18" s="680">
        <v>5.2777183000000001</v>
      </c>
      <c r="K18" s="680">
        <v>4.5359160999999997</v>
      </c>
      <c r="L18" s="680">
        <v>4.3297677400000003</v>
      </c>
      <c r="M18" s="680">
        <v>4.0992406499999996</v>
      </c>
      <c r="N18" s="680">
        <v>4.2476225400000001</v>
      </c>
      <c r="O18" s="680">
        <v>4.5828955300000001</v>
      </c>
      <c r="P18" s="680">
        <v>4.0634858200000004</v>
      </c>
      <c r="Q18" s="680">
        <v>4.1752027199999997</v>
      </c>
      <c r="R18" s="680">
        <v>3.94692292</v>
      </c>
      <c r="S18" s="680">
        <v>3.9643462399999998</v>
      </c>
      <c r="T18" s="680">
        <v>4.2202467099999996</v>
      </c>
      <c r="U18" s="680">
        <v>5.0146561299999997</v>
      </c>
      <c r="V18" s="680">
        <v>4.7850908299999997</v>
      </c>
      <c r="W18" s="680">
        <v>4.1945436899999997</v>
      </c>
      <c r="X18" s="680">
        <v>4.1553638599999996</v>
      </c>
      <c r="Y18" s="680">
        <v>4.1253357599999996</v>
      </c>
      <c r="Z18" s="680">
        <v>4.2746368500000003</v>
      </c>
      <c r="AA18" s="680">
        <v>4.2879406299999996</v>
      </c>
      <c r="AB18" s="680">
        <v>4.0538865199999998</v>
      </c>
      <c r="AC18" s="680">
        <v>3.9435764</v>
      </c>
      <c r="AD18" s="680">
        <v>3.299912</v>
      </c>
      <c r="AE18" s="680">
        <v>3.4220077899999999</v>
      </c>
      <c r="AF18" s="680">
        <v>3.8514255999999998</v>
      </c>
      <c r="AG18" s="680">
        <v>4.5893920499999998</v>
      </c>
      <c r="AH18" s="680">
        <v>4.4931371499999999</v>
      </c>
      <c r="AI18" s="680">
        <v>4.1297577900000002</v>
      </c>
      <c r="AJ18" s="680">
        <v>3.8048276699999999</v>
      </c>
      <c r="AK18" s="680">
        <v>3.6033466399999998</v>
      </c>
      <c r="AL18" s="680">
        <v>3.9895478500000001</v>
      </c>
      <c r="AM18" s="680">
        <v>4.0417739800000003</v>
      </c>
      <c r="AN18" s="680">
        <v>3.83883522</v>
      </c>
      <c r="AO18" s="680">
        <v>3.8261969200000001</v>
      </c>
      <c r="AP18" s="680">
        <v>3.65792764</v>
      </c>
      <c r="AQ18" s="680">
        <v>3.6622367699999998</v>
      </c>
      <c r="AR18" s="680">
        <v>4.4121931300000004</v>
      </c>
      <c r="AS18" s="680">
        <v>4.3614197199999998</v>
      </c>
      <c r="AT18" s="680">
        <v>4.88378669</v>
      </c>
      <c r="AU18" s="680">
        <v>4.2558615099999999</v>
      </c>
      <c r="AV18" s="680">
        <v>3.8725998000000001</v>
      </c>
      <c r="AW18" s="680">
        <v>3.82301095</v>
      </c>
      <c r="AX18" s="680">
        <v>3.8441327699999999</v>
      </c>
      <c r="AY18" s="680">
        <v>4.2082039699999996</v>
      </c>
      <c r="AZ18" s="680">
        <v>3.9003066899999999</v>
      </c>
      <c r="BA18" s="680">
        <v>3.9666649700000001</v>
      </c>
      <c r="BB18" s="680">
        <v>3.7805511150000002</v>
      </c>
      <c r="BC18" s="680">
        <v>3.8272266033000002</v>
      </c>
      <c r="BD18" s="681">
        <v>4.3613210000000002</v>
      </c>
      <c r="BE18" s="681">
        <v>4.5803330000000004</v>
      </c>
      <c r="BF18" s="681">
        <v>4.7899380000000003</v>
      </c>
      <c r="BG18" s="681">
        <v>4.2119109999999997</v>
      </c>
      <c r="BH18" s="681">
        <v>3.9310459999999998</v>
      </c>
      <c r="BI18" s="681">
        <v>3.8433299999999999</v>
      </c>
      <c r="BJ18" s="681">
        <v>3.8883299999999998</v>
      </c>
      <c r="BK18" s="681">
        <v>4.1828719999999997</v>
      </c>
      <c r="BL18" s="681">
        <v>3.876789</v>
      </c>
      <c r="BM18" s="681">
        <v>3.9630730000000001</v>
      </c>
      <c r="BN18" s="681">
        <v>3.759725</v>
      </c>
      <c r="BO18" s="681">
        <v>3.7240609999999998</v>
      </c>
      <c r="BP18" s="681">
        <v>4.2703699999999998</v>
      </c>
      <c r="BQ18" s="681">
        <v>4.4554039999999997</v>
      </c>
      <c r="BR18" s="681">
        <v>4.6547850000000004</v>
      </c>
      <c r="BS18" s="681">
        <v>4.1489209999999996</v>
      </c>
      <c r="BT18" s="681">
        <v>3.8794759999999999</v>
      </c>
      <c r="BU18" s="681">
        <v>3.7916460000000001</v>
      </c>
      <c r="BV18" s="681">
        <v>3.8350050000000002</v>
      </c>
    </row>
    <row r="19" spans="1:74" ht="11.15" customHeight="1" x14ac:dyDescent="0.25">
      <c r="A19" s="111" t="s">
        <v>1153</v>
      </c>
      <c r="B19" s="184" t="s">
        <v>465</v>
      </c>
      <c r="C19" s="680">
        <v>13.726166449999999</v>
      </c>
      <c r="D19" s="680">
        <v>12.61435279</v>
      </c>
      <c r="E19" s="680">
        <v>12.63923424</v>
      </c>
      <c r="F19" s="680">
        <v>12.0054322</v>
      </c>
      <c r="G19" s="680">
        <v>12.31498348</v>
      </c>
      <c r="H19" s="680">
        <v>13.30575035</v>
      </c>
      <c r="I19" s="680">
        <v>14.85642957</v>
      </c>
      <c r="J19" s="680">
        <v>15.251711630000001</v>
      </c>
      <c r="K19" s="680">
        <v>14.183321340000001</v>
      </c>
      <c r="L19" s="680">
        <v>13.00349634</v>
      </c>
      <c r="M19" s="680">
        <v>12.04164581</v>
      </c>
      <c r="N19" s="680">
        <v>12.831523839999999</v>
      </c>
      <c r="O19" s="680">
        <v>13.393620690000001</v>
      </c>
      <c r="P19" s="680">
        <v>12.665330839999999</v>
      </c>
      <c r="Q19" s="680">
        <v>12.68439289</v>
      </c>
      <c r="R19" s="680">
        <v>11.57102824</v>
      </c>
      <c r="S19" s="680">
        <v>12.181142619999999</v>
      </c>
      <c r="T19" s="680">
        <v>12.663085730000001</v>
      </c>
      <c r="U19" s="680">
        <v>14.39851859</v>
      </c>
      <c r="V19" s="680">
        <v>14.428890790000001</v>
      </c>
      <c r="W19" s="680">
        <v>13.21957471</v>
      </c>
      <c r="X19" s="680">
        <v>12.11908919</v>
      </c>
      <c r="Y19" s="680">
        <v>11.50830221</v>
      </c>
      <c r="Z19" s="680">
        <v>12.413237499999999</v>
      </c>
      <c r="AA19" s="680">
        <v>12.5714557</v>
      </c>
      <c r="AB19" s="680">
        <v>11.990809909999999</v>
      </c>
      <c r="AC19" s="680">
        <v>11.472205840000001</v>
      </c>
      <c r="AD19" s="680">
        <v>10.018060699999999</v>
      </c>
      <c r="AE19" s="680">
        <v>9.6777599900000002</v>
      </c>
      <c r="AF19" s="680">
        <v>11.500175219999999</v>
      </c>
      <c r="AG19" s="680">
        <v>13.68811775</v>
      </c>
      <c r="AH19" s="680">
        <v>13.296836770000001</v>
      </c>
      <c r="AI19" s="680">
        <v>12.10458232</v>
      </c>
      <c r="AJ19" s="680">
        <v>10.937414220000001</v>
      </c>
      <c r="AK19" s="680">
        <v>10.61357319</v>
      </c>
      <c r="AL19" s="680">
        <v>11.814448390000001</v>
      </c>
      <c r="AM19" s="680">
        <v>11.55398922</v>
      </c>
      <c r="AN19" s="680">
        <v>11.78211159</v>
      </c>
      <c r="AO19" s="680">
        <v>11.30381088</v>
      </c>
      <c r="AP19" s="680">
        <v>10.46606016</v>
      </c>
      <c r="AQ19" s="680">
        <v>10.637866389999999</v>
      </c>
      <c r="AR19" s="680">
        <v>12.143848200000001</v>
      </c>
      <c r="AS19" s="680">
        <v>13.599538689999999</v>
      </c>
      <c r="AT19" s="680">
        <v>13.78559647</v>
      </c>
      <c r="AU19" s="680">
        <v>12.32342038</v>
      </c>
      <c r="AV19" s="680">
        <v>11.586463739999999</v>
      </c>
      <c r="AW19" s="680">
        <v>11.075792030000001</v>
      </c>
      <c r="AX19" s="680">
        <v>11.621474750000001</v>
      </c>
      <c r="AY19" s="680">
        <v>12.475538090000001</v>
      </c>
      <c r="AZ19" s="680">
        <v>11.613548400000001</v>
      </c>
      <c r="BA19" s="680">
        <v>11.93043074</v>
      </c>
      <c r="BB19" s="680">
        <v>10.850708727000001</v>
      </c>
      <c r="BC19" s="680">
        <v>10.996825549</v>
      </c>
      <c r="BD19" s="681">
        <v>12.29975</v>
      </c>
      <c r="BE19" s="681">
        <v>13.89507</v>
      </c>
      <c r="BF19" s="681">
        <v>13.71649</v>
      </c>
      <c r="BG19" s="681">
        <v>12.18834</v>
      </c>
      <c r="BH19" s="681">
        <v>11.64719</v>
      </c>
      <c r="BI19" s="681">
        <v>11.140549999999999</v>
      </c>
      <c r="BJ19" s="681">
        <v>11.76831</v>
      </c>
      <c r="BK19" s="681">
        <v>12.49658</v>
      </c>
      <c r="BL19" s="681">
        <v>11.549720000000001</v>
      </c>
      <c r="BM19" s="681">
        <v>11.901870000000001</v>
      </c>
      <c r="BN19" s="681">
        <v>10.75357</v>
      </c>
      <c r="BO19" s="681">
        <v>10.7728</v>
      </c>
      <c r="BP19" s="681">
        <v>12.04548</v>
      </c>
      <c r="BQ19" s="681">
        <v>13.540279999999999</v>
      </c>
      <c r="BR19" s="681">
        <v>13.34151</v>
      </c>
      <c r="BS19" s="681">
        <v>11.948740000000001</v>
      </c>
      <c r="BT19" s="681">
        <v>11.466989999999999</v>
      </c>
      <c r="BU19" s="681">
        <v>10.962759999999999</v>
      </c>
      <c r="BV19" s="681">
        <v>11.57672</v>
      </c>
    </row>
    <row r="20" spans="1:74" ht="11.15" customHeight="1" x14ac:dyDescent="0.25">
      <c r="A20" s="111" t="s">
        <v>1154</v>
      </c>
      <c r="B20" s="199" t="s">
        <v>433</v>
      </c>
      <c r="C20" s="680">
        <v>15.91155245</v>
      </c>
      <c r="D20" s="680">
        <v>13.984686229999999</v>
      </c>
      <c r="E20" s="680">
        <v>14.73023057</v>
      </c>
      <c r="F20" s="680">
        <v>13.800632950000001</v>
      </c>
      <c r="G20" s="680">
        <v>15.50411053</v>
      </c>
      <c r="H20" s="680">
        <v>16.142858440000001</v>
      </c>
      <c r="I20" s="680">
        <v>17.373788040000001</v>
      </c>
      <c r="J20" s="680">
        <v>17.758069939999999</v>
      </c>
      <c r="K20" s="680">
        <v>15.784413300000001</v>
      </c>
      <c r="L20" s="680">
        <v>15.2888951</v>
      </c>
      <c r="M20" s="680">
        <v>14.116384650000001</v>
      </c>
      <c r="N20" s="680">
        <v>14.88263486</v>
      </c>
      <c r="O20" s="680">
        <v>15.41520963</v>
      </c>
      <c r="P20" s="680">
        <v>13.912065650000001</v>
      </c>
      <c r="Q20" s="680">
        <v>14.900558240000001</v>
      </c>
      <c r="R20" s="680">
        <v>13.462809780000001</v>
      </c>
      <c r="S20" s="680">
        <v>14.349124359999999</v>
      </c>
      <c r="T20" s="680">
        <v>14.952035889999999</v>
      </c>
      <c r="U20" s="680">
        <v>17.65141229</v>
      </c>
      <c r="V20" s="680">
        <v>16.840131899999999</v>
      </c>
      <c r="W20" s="680">
        <v>15.55132768</v>
      </c>
      <c r="X20" s="680">
        <v>14.623661350000001</v>
      </c>
      <c r="Y20" s="680">
        <v>14.033848450000001</v>
      </c>
      <c r="Z20" s="680">
        <v>14.52007583</v>
      </c>
      <c r="AA20" s="680">
        <v>14.915739950000001</v>
      </c>
      <c r="AB20" s="680">
        <v>14.30168918</v>
      </c>
      <c r="AC20" s="680">
        <v>13.6481297</v>
      </c>
      <c r="AD20" s="680">
        <v>11.457210699999999</v>
      </c>
      <c r="AE20" s="680">
        <v>12.33817191</v>
      </c>
      <c r="AF20" s="680">
        <v>14.28868958</v>
      </c>
      <c r="AG20" s="680">
        <v>16.77511342</v>
      </c>
      <c r="AH20" s="680">
        <v>16.117094959999999</v>
      </c>
      <c r="AI20" s="680">
        <v>14.07101465</v>
      </c>
      <c r="AJ20" s="680">
        <v>13.7258364</v>
      </c>
      <c r="AK20" s="680">
        <v>12.899426719999999</v>
      </c>
      <c r="AL20" s="680">
        <v>14.07617494</v>
      </c>
      <c r="AM20" s="680">
        <v>14.17028825</v>
      </c>
      <c r="AN20" s="680">
        <v>13.745497820000001</v>
      </c>
      <c r="AO20" s="680">
        <v>13.753127360000001</v>
      </c>
      <c r="AP20" s="680">
        <v>12.8573305</v>
      </c>
      <c r="AQ20" s="680">
        <v>13.740108169999999</v>
      </c>
      <c r="AR20" s="680">
        <v>15.52222843</v>
      </c>
      <c r="AS20" s="680">
        <v>16.595883109999999</v>
      </c>
      <c r="AT20" s="680">
        <v>17.266119230000001</v>
      </c>
      <c r="AU20" s="680">
        <v>15.083328590000001</v>
      </c>
      <c r="AV20" s="680">
        <v>14.40288352</v>
      </c>
      <c r="AW20" s="680">
        <v>13.53052527</v>
      </c>
      <c r="AX20" s="680">
        <v>14.118064009999999</v>
      </c>
      <c r="AY20" s="680">
        <v>15.236565179999999</v>
      </c>
      <c r="AZ20" s="680">
        <v>13.68412386</v>
      </c>
      <c r="BA20" s="680">
        <v>14.376157600000001</v>
      </c>
      <c r="BB20" s="680">
        <v>13.384658717000001</v>
      </c>
      <c r="BC20" s="680">
        <v>14.194971026999999</v>
      </c>
      <c r="BD20" s="681">
        <v>15.362640000000001</v>
      </c>
      <c r="BE20" s="681">
        <v>17.030480000000001</v>
      </c>
      <c r="BF20" s="681">
        <v>16.86881</v>
      </c>
      <c r="BG20" s="681">
        <v>14.928000000000001</v>
      </c>
      <c r="BH20" s="681">
        <v>14.602959999999999</v>
      </c>
      <c r="BI20" s="681">
        <v>13.571870000000001</v>
      </c>
      <c r="BJ20" s="681">
        <v>14.60835</v>
      </c>
      <c r="BK20" s="681">
        <v>15.109500000000001</v>
      </c>
      <c r="BL20" s="681">
        <v>13.651479999999999</v>
      </c>
      <c r="BM20" s="681">
        <v>14.48596</v>
      </c>
      <c r="BN20" s="681">
        <v>13.273630000000001</v>
      </c>
      <c r="BO20" s="681">
        <v>14.068070000000001</v>
      </c>
      <c r="BP20" s="681">
        <v>15.23394</v>
      </c>
      <c r="BQ20" s="681">
        <v>16.79795</v>
      </c>
      <c r="BR20" s="681">
        <v>16.60812</v>
      </c>
      <c r="BS20" s="681">
        <v>14.77985</v>
      </c>
      <c r="BT20" s="681">
        <v>14.45364</v>
      </c>
      <c r="BU20" s="681">
        <v>13.41056</v>
      </c>
      <c r="BV20" s="681">
        <v>14.409840000000001</v>
      </c>
    </row>
    <row r="21" spans="1:74" ht="11.15" customHeight="1" x14ac:dyDescent="0.25">
      <c r="A21" s="111" t="s">
        <v>1155</v>
      </c>
      <c r="B21" s="199" t="s">
        <v>434</v>
      </c>
      <c r="C21" s="680">
        <v>8.9191336200000002</v>
      </c>
      <c r="D21" s="680">
        <v>8.1606641300000007</v>
      </c>
      <c r="E21" s="680">
        <v>8.3252302500000006</v>
      </c>
      <c r="F21" s="680">
        <v>7.8875861199999999</v>
      </c>
      <c r="G21" s="680">
        <v>8.6484800400000008</v>
      </c>
      <c r="H21" s="680">
        <v>9.1950090299999996</v>
      </c>
      <c r="I21" s="680">
        <v>9.7635858899999999</v>
      </c>
      <c r="J21" s="680">
        <v>9.8565591799999996</v>
      </c>
      <c r="K21" s="680">
        <v>8.7104046099999994</v>
      </c>
      <c r="L21" s="680">
        <v>8.3048657699999993</v>
      </c>
      <c r="M21" s="680">
        <v>8.1882140400000001</v>
      </c>
      <c r="N21" s="680">
        <v>8.4970803200000002</v>
      </c>
      <c r="O21" s="680">
        <v>8.8413528100000001</v>
      </c>
      <c r="P21" s="680">
        <v>8.2870478599999995</v>
      </c>
      <c r="Q21" s="680">
        <v>8.5159140999999998</v>
      </c>
      <c r="R21" s="680">
        <v>7.60984616</v>
      </c>
      <c r="S21" s="680">
        <v>8.0813086300000005</v>
      </c>
      <c r="T21" s="680">
        <v>8.5294021900000008</v>
      </c>
      <c r="U21" s="680">
        <v>9.5955332500000008</v>
      </c>
      <c r="V21" s="680">
        <v>9.4415284199999991</v>
      </c>
      <c r="W21" s="680">
        <v>8.9000169099999997</v>
      </c>
      <c r="X21" s="680">
        <v>8.3251296700000008</v>
      </c>
      <c r="Y21" s="680">
        <v>8.0295515000000002</v>
      </c>
      <c r="Z21" s="680">
        <v>8.4865065699999995</v>
      </c>
      <c r="AA21" s="680">
        <v>8.6604161400000006</v>
      </c>
      <c r="AB21" s="680">
        <v>8.2072324900000009</v>
      </c>
      <c r="AC21" s="680">
        <v>7.9253367800000003</v>
      </c>
      <c r="AD21" s="680">
        <v>6.7122381000000004</v>
      </c>
      <c r="AE21" s="680">
        <v>6.76510386</v>
      </c>
      <c r="AF21" s="680">
        <v>8.2176273799999997</v>
      </c>
      <c r="AG21" s="680">
        <v>9.2882745999999994</v>
      </c>
      <c r="AH21" s="680">
        <v>9.1206965899999997</v>
      </c>
      <c r="AI21" s="680">
        <v>7.99688058</v>
      </c>
      <c r="AJ21" s="680">
        <v>7.8674244199999999</v>
      </c>
      <c r="AK21" s="680">
        <v>7.46868599</v>
      </c>
      <c r="AL21" s="680">
        <v>8.1052781599999992</v>
      </c>
      <c r="AM21" s="680">
        <v>8.0828133700000002</v>
      </c>
      <c r="AN21" s="680">
        <v>8.1838969800000001</v>
      </c>
      <c r="AO21" s="680">
        <v>7.7668617299999996</v>
      </c>
      <c r="AP21" s="680">
        <v>7.2270697200000003</v>
      </c>
      <c r="AQ21" s="680">
        <v>7.6266839800000001</v>
      </c>
      <c r="AR21" s="680">
        <v>8.8317239199999999</v>
      </c>
      <c r="AS21" s="680">
        <v>9.3932446400000007</v>
      </c>
      <c r="AT21" s="680">
        <v>9.6166865799999997</v>
      </c>
      <c r="AU21" s="680">
        <v>8.5741336399999994</v>
      </c>
      <c r="AV21" s="680">
        <v>8.1105994199999998</v>
      </c>
      <c r="AW21" s="680">
        <v>7.73459685</v>
      </c>
      <c r="AX21" s="680">
        <v>8.15592921</v>
      </c>
      <c r="AY21" s="680">
        <v>8.8044830399999991</v>
      </c>
      <c r="AZ21" s="680">
        <v>8.0636060300000008</v>
      </c>
      <c r="BA21" s="680">
        <v>8.2212557299999993</v>
      </c>
      <c r="BB21" s="680">
        <v>7.5742482881999997</v>
      </c>
      <c r="BC21" s="680">
        <v>8.0027873724000003</v>
      </c>
      <c r="BD21" s="681">
        <v>8.7899700000000003</v>
      </c>
      <c r="BE21" s="681">
        <v>9.4789309999999993</v>
      </c>
      <c r="BF21" s="681">
        <v>9.6248190000000005</v>
      </c>
      <c r="BG21" s="681">
        <v>8.5447100000000002</v>
      </c>
      <c r="BH21" s="681">
        <v>8.1682070000000007</v>
      </c>
      <c r="BI21" s="681">
        <v>7.7858939999999999</v>
      </c>
      <c r="BJ21" s="681">
        <v>8.2569140000000001</v>
      </c>
      <c r="BK21" s="681">
        <v>8.8134920000000001</v>
      </c>
      <c r="BL21" s="681">
        <v>8.0145759999999999</v>
      </c>
      <c r="BM21" s="681">
        <v>8.2220580000000005</v>
      </c>
      <c r="BN21" s="681">
        <v>7.4503750000000002</v>
      </c>
      <c r="BO21" s="681">
        <v>7.8167109999999997</v>
      </c>
      <c r="BP21" s="681">
        <v>8.7841179999999994</v>
      </c>
      <c r="BQ21" s="681">
        <v>9.3005720000000007</v>
      </c>
      <c r="BR21" s="681">
        <v>9.5316130000000001</v>
      </c>
      <c r="BS21" s="681">
        <v>8.5769749999999991</v>
      </c>
      <c r="BT21" s="681">
        <v>8.1065290000000001</v>
      </c>
      <c r="BU21" s="681">
        <v>7.7257300000000004</v>
      </c>
      <c r="BV21" s="681">
        <v>8.1484710000000007</v>
      </c>
    </row>
    <row r="22" spans="1:74" ht="11.15" customHeight="1" x14ac:dyDescent="0.25">
      <c r="A22" s="111" t="s">
        <v>1156</v>
      </c>
      <c r="B22" s="199" t="s">
        <v>435</v>
      </c>
      <c r="C22" s="680">
        <v>25.817664969999999</v>
      </c>
      <c r="D22" s="680">
        <v>22.585598130000001</v>
      </c>
      <c r="E22" s="680">
        <v>24.736387570000002</v>
      </c>
      <c r="F22" s="680">
        <v>23.326852590000001</v>
      </c>
      <c r="G22" s="680">
        <v>26.737275610000001</v>
      </c>
      <c r="H22" s="680">
        <v>28.577165740000002</v>
      </c>
      <c r="I22" s="680">
        <v>30.02570914</v>
      </c>
      <c r="J22" s="680">
        <v>30.470196869999999</v>
      </c>
      <c r="K22" s="680">
        <v>29.457500270000001</v>
      </c>
      <c r="L22" s="680">
        <v>26.533281890000001</v>
      </c>
      <c r="M22" s="680">
        <v>24.724470409999999</v>
      </c>
      <c r="N22" s="680">
        <v>24.284805850000001</v>
      </c>
      <c r="O22" s="680">
        <v>25.420212729999999</v>
      </c>
      <c r="P22" s="680">
        <v>22.478436030000001</v>
      </c>
      <c r="Q22" s="680">
        <v>24.440342279999999</v>
      </c>
      <c r="R22" s="680">
        <v>24.006105359999999</v>
      </c>
      <c r="S22" s="680">
        <v>27.546496090000002</v>
      </c>
      <c r="T22" s="680">
        <v>28.10320093</v>
      </c>
      <c r="U22" s="680">
        <v>30.75403592</v>
      </c>
      <c r="V22" s="680">
        <v>30.622260870000002</v>
      </c>
      <c r="W22" s="680">
        <v>29.010103749999999</v>
      </c>
      <c r="X22" s="680">
        <v>26.988256759999999</v>
      </c>
      <c r="Y22" s="680">
        <v>24.258494429999999</v>
      </c>
      <c r="Z22" s="680">
        <v>24.507186919999999</v>
      </c>
      <c r="AA22" s="680">
        <v>24.945068330000002</v>
      </c>
      <c r="AB22" s="680">
        <v>23.490674030000001</v>
      </c>
      <c r="AC22" s="680">
        <v>23.94998511</v>
      </c>
      <c r="AD22" s="680">
        <v>21.551877409999999</v>
      </c>
      <c r="AE22" s="680">
        <v>22.72610431</v>
      </c>
      <c r="AF22" s="680">
        <v>25.960022210000002</v>
      </c>
      <c r="AG22" s="680">
        <v>30.07686781</v>
      </c>
      <c r="AH22" s="680">
        <v>29.19860985</v>
      </c>
      <c r="AI22" s="680">
        <v>26.79907369</v>
      </c>
      <c r="AJ22" s="680">
        <v>25.512225369999999</v>
      </c>
      <c r="AK22" s="680">
        <v>23.524370999999999</v>
      </c>
      <c r="AL22" s="680">
        <v>23.631419910000002</v>
      </c>
      <c r="AM22" s="680">
        <v>24.563041160000001</v>
      </c>
      <c r="AN22" s="680">
        <v>22.784361000000001</v>
      </c>
      <c r="AO22" s="680">
        <v>23.447948969999999</v>
      </c>
      <c r="AP22" s="680">
        <v>23.79749297</v>
      </c>
      <c r="AQ22" s="680">
        <v>25.59707216</v>
      </c>
      <c r="AR22" s="680">
        <v>27.9271499</v>
      </c>
      <c r="AS22" s="680">
        <v>30.458017130000002</v>
      </c>
      <c r="AT22" s="680">
        <v>31.115132200000001</v>
      </c>
      <c r="AU22" s="680">
        <v>28.036835279999998</v>
      </c>
      <c r="AV22" s="680">
        <v>26.685188019999998</v>
      </c>
      <c r="AW22" s="680">
        <v>24.1118317</v>
      </c>
      <c r="AX22" s="680">
        <v>24.54428974</v>
      </c>
      <c r="AY22" s="680">
        <v>26.43407126</v>
      </c>
      <c r="AZ22" s="680">
        <v>23.914485370000001</v>
      </c>
      <c r="BA22" s="680">
        <v>24.764713740000001</v>
      </c>
      <c r="BB22" s="680">
        <v>24.583206875999998</v>
      </c>
      <c r="BC22" s="680">
        <v>27.119465731999998</v>
      </c>
      <c r="BD22" s="681">
        <v>28.746670000000002</v>
      </c>
      <c r="BE22" s="681">
        <v>31.27647</v>
      </c>
      <c r="BF22" s="681">
        <v>31.095120000000001</v>
      </c>
      <c r="BG22" s="681">
        <v>28.329719999999998</v>
      </c>
      <c r="BH22" s="681">
        <v>26.813220000000001</v>
      </c>
      <c r="BI22" s="681">
        <v>23.98995</v>
      </c>
      <c r="BJ22" s="681">
        <v>25.531289999999998</v>
      </c>
      <c r="BK22" s="681">
        <v>25.992280000000001</v>
      </c>
      <c r="BL22" s="681">
        <v>24.1571</v>
      </c>
      <c r="BM22" s="681">
        <v>24.68206</v>
      </c>
      <c r="BN22" s="681">
        <v>24.219809999999999</v>
      </c>
      <c r="BO22" s="681">
        <v>26.361619999999998</v>
      </c>
      <c r="BP22" s="681">
        <v>28.564219999999999</v>
      </c>
      <c r="BQ22" s="681">
        <v>31.122699999999998</v>
      </c>
      <c r="BR22" s="681">
        <v>30.935669999999998</v>
      </c>
      <c r="BS22" s="681">
        <v>28.36092</v>
      </c>
      <c r="BT22" s="681">
        <v>26.86975</v>
      </c>
      <c r="BU22" s="681">
        <v>24.05894</v>
      </c>
      <c r="BV22" s="681">
        <v>25.61702</v>
      </c>
    </row>
    <row r="23" spans="1:74" ht="11.15" customHeight="1" x14ac:dyDescent="0.25">
      <c r="A23" s="111" t="s">
        <v>1157</v>
      </c>
      <c r="B23" s="199" t="s">
        <v>436</v>
      </c>
      <c r="C23" s="680">
        <v>7.9500529999999996</v>
      </c>
      <c r="D23" s="680">
        <v>7.0452148899999996</v>
      </c>
      <c r="E23" s="680">
        <v>6.9629796400000004</v>
      </c>
      <c r="F23" s="680">
        <v>6.8228877900000002</v>
      </c>
      <c r="G23" s="680">
        <v>7.7704869099999998</v>
      </c>
      <c r="H23" s="680">
        <v>8.6877659600000001</v>
      </c>
      <c r="I23" s="680">
        <v>9.2399506200000001</v>
      </c>
      <c r="J23" s="680">
        <v>9.25262706</v>
      </c>
      <c r="K23" s="680">
        <v>8.8947011899999993</v>
      </c>
      <c r="L23" s="680">
        <v>8.0784599400000001</v>
      </c>
      <c r="M23" s="680">
        <v>7.0494156700000001</v>
      </c>
      <c r="N23" s="680">
        <v>7.16969134</v>
      </c>
      <c r="O23" s="680">
        <v>7.3765723899999998</v>
      </c>
      <c r="P23" s="680">
        <v>6.83297709</v>
      </c>
      <c r="Q23" s="680">
        <v>6.9952465799999999</v>
      </c>
      <c r="R23" s="680">
        <v>6.8197707599999999</v>
      </c>
      <c r="S23" s="680">
        <v>7.64959144</v>
      </c>
      <c r="T23" s="680">
        <v>8.2737785899999992</v>
      </c>
      <c r="U23" s="680">
        <v>9.1034450000000007</v>
      </c>
      <c r="V23" s="680">
        <v>9.0842830600000006</v>
      </c>
      <c r="W23" s="680">
        <v>8.9984841600000003</v>
      </c>
      <c r="X23" s="680">
        <v>8.0164778699999992</v>
      </c>
      <c r="Y23" s="680">
        <v>6.9598053999999996</v>
      </c>
      <c r="Z23" s="680">
        <v>6.9679237000000001</v>
      </c>
      <c r="AA23" s="680">
        <v>7.0994663100000004</v>
      </c>
      <c r="AB23" s="680">
        <v>6.8953428800000003</v>
      </c>
      <c r="AC23" s="680">
        <v>6.66870034</v>
      </c>
      <c r="AD23" s="680">
        <v>5.9274410299999998</v>
      </c>
      <c r="AE23" s="680">
        <v>6.1719630099999998</v>
      </c>
      <c r="AF23" s="680">
        <v>7.42871682</v>
      </c>
      <c r="AG23" s="680">
        <v>8.6864079299999997</v>
      </c>
      <c r="AH23" s="680">
        <v>8.6774365299999996</v>
      </c>
      <c r="AI23" s="680">
        <v>8.0032880399999993</v>
      </c>
      <c r="AJ23" s="680">
        <v>7.1078119199999996</v>
      </c>
      <c r="AK23" s="680">
        <v>6.4875540599999999</v>
      </c>
      <c r="AL23" s="680">
        <v>6.8803351499999996</v>
      </c>
      <c r="AM23" s="680">
        <v>7.1206308099999998</v>
      </c>
      <c r="AN23" s="680">
        <v>6.8280941999999998</v>
      </c>
      <c r="AO23" s="680">
        <v>6.7048835000000002</v>
      </c>
      <c r="AP23" s="680">
        <v>6.6371510499999999</v>
      </c>
      <c r="AQ23" s="680">
        <v>6.9101119000000004</v>
      </c>
      <c r="AR23" s="680">
        <v>7.9326349900000004</v>
      </c>
      <c r="AS23" s="680">
        <v>8.6639125900000007</v>
      </c>
      <c r="AT23" s="680">
        <v>9.0099579900000002</v>
      </c>
      <c r="AU23" s="680">
        <v>8.2857882000000007</v>
      </c>
      <c r="AV23" s="680">
        <v>7.4247368099999997</v>
      </c>
      <c r="AW23" s="680">
        <v>6.7579490900000003</v>
      </c>
      <c r="AX23" s="680">
        <v>6.7429481300000003</v>
      </c>
      <c r="AY23" s="680">
        <v>7.3728504099999999</v>
      </c>
      <c r="AZ23" s="680">
        <v>6.8523259400000001</v>
      </c>
      <c r="BA23" s="680">
        <v>6.8028285799999999</v>
      </c>
      <c r="BB23" s="680">
        <v>6.8753692368000001</v>
      </c>
      <c r="BC23" s="680">
        <v>7.5556565897999999</v>
      </c>
      <c r="BD23" s="681">
        <v>8.4706759999999992</v>
      </c>
      <c r="BE23" s="681">
        <v>9.0744989999999994</v>
      </c>
      <c r="BF23" s="681">
        <v>9.2820750000000007</v>
      </c>
      <c r="BG23" s="681">
        <v>8.5027980000000003</v>
      </c>
      <c r="BH23" s="681">
        <v>7.515638</v>
      </c>
      <c r="BI23" s="681">
        <v>6.7592689999999997</v>
      </c>
      <c r="BJ23" s="681">
        <v>6.9453529999999999</v>
      </c>
      <c r="BK23" s="681">
        <v>7.4713659999999997</v>
      </c>
      <c r="BL23" s="681">
        <v>6.8041559999999999</v>
      </c>
      <c r="BM23" s="681">
        <v>6.805415</v>
      </c>
      <c r="BN23" s="681">
        <v>6.8561920000000001</v>
      </c>
      <c r="BO23" s="681">
        <v>7.324478</v>
      </c>
      <c r="BP23" s="681">
        <v>8.2914949999999994</v>
      </c>
      <c r="BQ23" s="681">
        <v>9.0092099999999995</v>
      </c>
      <c r="BR23" s="681">
        <v>9.2094989999999992</v>
      </c>
      <c r="BS23" s="681">
        <v>8.4946479999999998</v>
      </c>
      <c r="BT23" s="681">
        <v>7.5413790000000001</v>
      </c>
      <c r="BU23" s="681">
        <v>6.7974800000000002</v>
      </c>
      <c r="BV23" s="681">
        <v>6.999193</v>
      </c>
    </row>
    <row r="24" spans="1:74" ht="11.15" customHeight="1" x14ac:dyDescent="0.25">
      <c r="A24" s="111" t="s">
        <v>1158</v>
      </c>
      <c r="B24" s="199" t="s">
        <v>437</v>
      </c>
      <c r="C24" s="680">
        <v>16.633730700000001</v>
      </c>
      <c r="D24" s="680">
        <v>14.18942775</v>
      </c>
      <c r="E24" s="680">
        <v>14.653810099999999</v>
      </c>
      <c r="F24" s="680">
        <v>14.59978059</v>
      </c>
      <c r="G24" s="680">
        <v>16.64157969</v>
      </c>
      <c r="H24" s="680">
        <v>18.86105976</v>
      </c>
      <c r="I24" s="680">
        <v>19.896487830000002</v>
      </c>
      <c r="J24" s="680">
        <v>20.186072159999998</v>
      </c>
      <c r="K24" s="680">
        <v>18.538759509999998</v>
      </c>
      <c r="L24" s="680">
        <v>17.782602839999999</v>
      </c>
      <c r="M24" s="680">
        <v>14.838218830000001</v>
      </c>
      <c r="N24" s="680">
        <v>14.90142728</v>
      </c>
      <c r="O24" s="680">
        <v>15.39262199</v>
      </c>
      <c r="P24" s="680">
        <v>14.16484063</v>
      </c>
      <c r="Q24" s="680">
        <v>14.472431220000001</v>
      </c>
      <c r="R24" s="680">
        <v>14.333807240000001</v>
      </c>
      <c r="S24" s="680">
        <v>16.056903160000001</v>
      </c>
      <c r="T24" s="680">
        <v>17.443768980000002</v>
      </c>
      <c r="U24" s="680">
        <v>19.439412709999999</v>
      </c>
      <c r="V24" s="680">
        <v>20.06635296</v>
      </c>
      <c r="W24" s="680">
        <v>19.385656579999999</v>
      </c>
      <c r="X24" s="680">
        <v>18.273426300000001</v>
      </c>
      <c r="Y24" s="680">
        <v>14.580691590000001</v>
      </c>
      <c r="Z24" s="680">
        <v>14.71058865</v>
      </c>
      <c r="AA24" s="680">
        <v>15.96417106</v>
      </c>
      <c r="AB24" s="680">
        <v>14.76486551</v>
      </c>
      <c r="AC24" s="680">
        <v>15.67209107</v>
      </c>
      <c r="AD24" s="680">
        <v>14.261084629999999</v>
      </c>
      <c r="AE24" s="680">
        <v>14.504887800000001</v>
      </c>
      <c r="AF24" s="680">
        <v>17.494225419999999</v>
      </c>
      <c r="AG24" s="680">
        <v>19.741633360000002</v>
      </c>
      <c r="AH24" s="680">
        <v>19.349304870000001</v>
      </c>
      <c r="AI24" s="680">
        <v>18.080683390000001</v>
      </c>
      <c r="AJ24" s="680">
        <v>17.414857120000001</v>
      </c>
      <c r="AK24" s="680">
        <v>14.551227020000001</v>
      </c>
      <c r="AL24" s="680">
        <v>15.576657730000001</v>
      </c>
      <c r="AM24" s="680">
        <v>15.113007959999999</v>
      </c>
      <c r="AN24" s="680">
        <v>13.24144864</v>
      </c>
      <c r="AO24" s="680">
        <v>14.01308781</v>
      </c>
      <c r="AP24" s="680">
        <v>15.597191069999999</v>
      </c>
      <c r="AQ24" s="680">
        <v>16.317859510000002</v>
      </c>
      <c r="AR24" s="680">
        <v>18.587720789999999</v>
      </c>
      <c r="AS24" s="680">
        <v>19.355541150000001</v>
      </c>
      <c r="AT24" s="680">
        <v>20.128505189999998</v>
      </c>
      <c r="AU24" s="680">
        <v>19.201221629999999</v>
      </c>
      <c r="AV24" s="680">
        <v>17.871456559999999</v>
      </c>
      <c r="AW24" s="680">
        <v>15.735791020000001</v>
      </c>
      <c r="AX24" s="680">
        <v>15.864944879999999</v>
      </c>
      <c r="AY24" s="680">
        <v>16.312216289999999</v>
      </c>
      <c r="AZ24" s="680">
        <v>14.4728338</v>
      </c>
      <c r="BA24" s="680">
        <v>15.963060410000001</v>
      </c>
      <c r="BB24" s="680">
        <v>15.940196318</v>
      </c>
      <c r="BC24" s="680">
        <v>18.075481237999998</v>
      </c>
      <c r="BD24" s="681">
        <v>19.827110000000001</v>
      </c>
      <c r="BE24" s="681">
        <v>20.53416</v>
      </c>
      <c r="BF24" s="681">
        <v>21.067080000000001</v>
      </c>
      <c r="BG24" s="681">
        <v>19.66141</v>
      </c>
      <c r="BH24" s="681">
        <v>18.05463</v>
      </c>
      <c r="BI24" s="681">
        <v>16.006250000000001</v>
      </c>
      <c r="BJ24" s="681">
        <v>16.785679999999999</v>
      </c>
      <c r="BK24" s="681">
        <v>16.56579</v>
      </c>
      <c r="BL24" s="681">
        <v>14.34853</v>
      </c>
      <c r="BM24" s="681">
        <v>16.171880000000002</v>
      </c>
      <c r="BN24" s="681">
        <v>15.98499</v>
      </c>
      <c r="BO24" s="681">
        <v>17.55913</v>
      </c>
      <c r="BP24" s="681">
        <v>19.65635</v>
      </c>
      <c r="BQ24" s="681">
        <v>20.623729999999998</v>
      </c>
      <c r="BR24" s="681">
        <v>21.205549999999999</v>
      </c>
      <c r="BS24" s="681">
        <v>19.90429</v>
      </c>
      <c r="BT24" s="681">
        <v>18.302620000000001</v>
      </c>
      <c r="BU24" s="681">
        <v>16.230080000000001</v>
      </c>
      <c r="BV24" s="681">
        <v>17.010110000000001</v>
      </c>
    </row>
    <row r="25" spans="1:74" ht="11.15" customHeight="1" x14ac:dyDescent="0.25">
      <c r="A25" s="111" t="s">
        <v>1159</v>
      </c>
      <c r="B25" s="199" t="s">
        <v>438</v>
      </c>
      <c r="C25" s="680">
        <v>7.6512700499999999</v>
      </c>
      <c r="D25" s="680">
        <v>7.1642359600000001</v>
      </c>
      <c r="E25" s="680">
        <v>7.6676332699999996</v>
      </c>
      <c r="F25" s="680">
        <v>7.5771324599999996</v>
      </c>
      <c r="G25" s="680">
        <v>8.22690126</v>
      </c>
      <c r="H25" s="680">
        <v>8.8810298499999991</v>
      </c>
      <c r="I25" s="680">
        <v>9.8426672600000007</v>
      </c>
      <c r="J25" s="680">
        <v>9.8933584099999994</v>
      </c>
      <c r="K25" s="680">
        <v>8.8695493400000007</v>
      </c>
      <c r="L25" s="680">
        <v>8.0387098699999999</v>
      </c>
      <c r="M25" s="680">
        <v>7.4649058400000001</v>
      </c>
      <c r="N25" s="680">
        <v>7.7877924299999997</v>
      </c>
      <c r="O25" s="680">
        <v>7.8106215299999997</v>
      </c>
      <c r="P25" s="680">
        <v>7.2863838699999999</v>
      </c>
      <c r="Q25" s="680">
        <v>7.6331081200000002</v>
      </c>
      <c r="R25" s="680">
        <v>7.5644103700000001</v>
      </c>
      <c r="S25" s="680">
        <v>7.8245181500000003</v>
      </c>
      <c r="T25" s="680">
        <v>8.4328065100000007</v>
      </c>
      <c r="U25" s="680">
        <v>9.5903288500000006</v>
      </c>
      <c r="V25" s="680">
        <v>9.90147479</v>
      </c>
      <c r="W25" s="680">
        <v>8.7247956599999998</v>
      </c>
      <c r="X25" s="680">
        <v>8.0724453100000009</v>
      </c>
      <c r="Y25" s="680">
        <v>7.4716883300000001</v>
      </c>
      <c r="Z25" s="680">
        <v>7.7569456099999998</v>
      </c>
      <c r="AA25" s="680">
        <v>7.7447028600000003</v>
      </c>
      <c r="AB25" s="680">
        <v>7.3222927899999997</v>
      </c>
      <c r="AC25" s="680">
        <v>7.4520796000000002</v>
      </c>
      <c r="AD25" s="680">
        <v>6.62420893</v>
      </c>
      <c r="AE25" s="680">
        <v>7.5310995900000002</v>
      </c>
      <c r="AF25" s="680">
        <v>8.1192547899999994</v>
      </c>
      <c r="AG25" s="680">
        <v>9.3491964799999998</v>
      </c>
      <c r="AH25" s="680">
        <v>9.6208175899999997</v>
      </c>
      <c r="AI25" s="680">
        <v>8.6048863400000002</v>
      </c>
      <c r="AJ25" s="680">
        <v>8.0140579600000006</v>
      </c>
      <c r="AK25" s="680">
        <v>7.3252012799999999</v>
      </c>
      <c r="AL25" s="680">
        <v>7.58055784</v>
      </c>
      <c r="AM25" s="680">
        <v>7.5762851099999997</v>
      </c>
      <c r="AN25" s="680">
        <v>6.94497623</v>
      </c>
      <c r="AO25" s="680">
        <v>7.4283083699999999</v>
      </c>
      <c r="AP25" s="680">
        <v>7.4827849500000001</v>
      </c>
      <c r="AQ25" s="680">
        <v>8.1161702800000004</v>
      </c>
      <c r="AR25" s="680">
        <v>9.2124718600000008</v>
      </c>
      <c r="AS25" s="680">
        <v>9.9592407699999992</v>
      </c>
      <c r="AT25" s="680">
        <v>9.8046345600000002</v>
      </c>
      <c r="AU25" s="680">
        <v>9.0004840000000002</v>
      </c>
      <c r="AV25" s="680">
        <v>8.0034586900000004</v>
      </c>
      <c r="AW25" s="680">
        <v>7.4538846899999998</v>
      </c>
      <c r="AX25" s="680">
        <v>7.76392506</v>
      </c>
      <c r="AY25" s="680">
        <v>7.9282701700000002</v>
      </c>
      <c r="AZ25" s="680">
        <v>7.3288823699999996</v>
      </c>
      <c r="BA25" s="680">
        <v>7.9007764900000002</v>
      </c>
      <c r="BB25" s="680">
        <v>7.7487360424</v>
      </c>
      <c r="BC25" s="680">
        <v>8.4128631623000008</v>
      </c>
      <c r="BD25" s="681">
        <v>9.0649440000000006</v>
      </c>
      <c r="BE25" s="681">
        <v>9.9490549999999995</v>
      </c>
      <c r="BF25" s="681">
        <v>10.01407</v>
      </c>
      <c r="BG25" s="681">
        <v>9.0381590000000003</v>
      </c>
      <c r="BH25" s="681">
        <v>8.1673550000000006</v>
      </c>
      <c r="BI25" s="681">
        <v>7.5633090000000003</v>
      </c>
      <c r="BJ25" s="681">
        <v>7.8846489999999996</v>
      </c>
      <c r="BK25" s="681">
        <v>7.9796180000000003</v>
      </c>
      <c r="BL25" s="681">
        <v>7.3156249999999998</v>
      </c>
      <c r="BM25" s="681">
        <v>7.9295910000000003</v>
      </c>
      <c r="BN25" s="681">
        <v>7.6734049999999998</v>
      </c>
      <c r="BO25" s="681">
        <v>8.4051550000000006</v>
      </c>
      <c r="BP25" s="681">
        <v>8.9740839999999995</v>
      </c>
      <c r="BQ25" s="681">
        <v>9.8490490000000008</v>
      </c>
      <c r="BR25" s="681">
        <v>9.9487109999999994</v>
      </c>
      <c r="BS25" s="681">
        <v>9.0335680000000007</v>
      </c>
      <c r="BT25" s="681">
        <v>8.1634379999999993</v>
      </c>
      <c r="BU25" s="681">
        <v>7.5542930000000004</v>
      </c>
      <c r="BV25" s="681">
        <v>7.8702920000000001</v>
      </c>
    </row>
    <row r="26" spans="1:74" ht="11.15" customHeight="1" x14ac:dyDescent="0.25">
      <c r="A26" s="111" t="s">
        <v>1160</v>
      </c>
      <c r="B26" s="199" t="s">
        <v>240</v>
      </c>
      <c r="C26" s="680">
        <v>13.147461979999999</v>
      </c>
      <c r="D26" s="680">
        <v>12.33787609</v>
      </c>
      <c r="E26" s="680">
        <v>13.87806048</v>
      </c>
      <c r="F26" s="680">
        <v>12.8591391</v>
      </c>
      <c r="G26" s="680">
        <v>12.744241580000001</v>
      </c>
      <c r="H26" s="680">
        <v>13.46661385</v>
      </c>
      <c r="I26" s="680">
        <v>15.01439768</v>
      </c>
      <c r="J26" s="680">
        <v>16.4098142</v>
      </c>
      <c r="K26" s="680">
        <v>12.590876039999999</v>
      </c>
      <c r="L26" s="680">
        <v>14.28737827</v>
      </c>
      <c r="M26" s="680">
        <v>11.99054057</v>
      </c>
      <c r="N26" s="680">
        <v>12.92652318</v>
      </c>
      <c r="O26" s="680">
        <v>13.29292553</v>
      </c>
      <c r="P26" s="680">
        <v>11.943961209999999</v>
      </c>
      <c r="Q26" s="680">
        <v>13.196361530000001</v>
      </c>
      <c r="R26" s="680">
        <v>12.677048360000001</v>
      </c>
      <c r="S26" s="680">
        <v>13.08280021</v>
      </c>
      <c r="T26" s="680">
        <v>12.65922488</v>
      </c>
      <c r="U26" s="680">
        <v>14.913349719999999</v>
      </c>
      <c r="V26" s="680">
        <v>15.10190639</v>
      </c>
      <c r="W26" s="680">
        <v>13.58906133</v>
      </c>
      <c r="X26" s="680">
        <v>14.237821520000001</v>
      </c>
      <c r="Y26" s="680">
        <v>11.39661731</v>
      </c>
      <c r="Z26" s="680">
        <v>13.880908</v>
      </c>
      <c r="AA26" s="680">
        <v>13.13990897</v>
      </c>
      <c r="AB26" s="680">
        <v>11.53004016</v>
      </c>
      <c r="AC26" s="680">
        <v>12.9180777</v>
      </c>
      <c r="AD26" s="680">
        <v>11.17134358</v>
      </c>
      <c r="AE26" s="680">
        <v>10.777400480000001</v>
      </c>
      <c r="AF26" s="680">
        <v>12.327765729999999</v>
      </c>
      <c r="AG26" s="680">
        <v>14.481208970000001</v>
      </c>
      <c r="AH26" s="680">
        <v>12.74740896</v>
      </c>
      <c r="AI26" s="680">
        <v>13.00803865</v>
      </c>
      <c r="AJ26" s="680">
        <v>13.63790081</v>
      </c>
      <c r="AK26" s="680">
        <v>10.975699029999999</v>
      </c>
      <c r="AL26" s="680">
        <v>13.347879949999999</v>
      </c>
      <c r="AM26" s="680">
        <v>11.474752430000001</v>
      </c>
      <c r="AN26" s="680">
        <v>10.27026989</v>
      </c>
      <c r="AO26" s="680">
        <v>13.421967370000001</v>
      </c>
      <c r="AP26" s="680">
        <v>10.060595169999999</v>
      </c>
      <c r="AQ26" s="680">
        <v>11.358971199999999</v>
      </c>
      <c r="AR26" s="680">
        <v>13.876084540000001</v>
      </c>
      <c r="AS26" s="680">
        <v>14.57096172</v>
      </c>
      <c r="AT26" s="680">
        <v>14.935868620000001</v>
      </c>
      <c r="AU26" s="680">
        <v>13.59132451</v>
      </c>
      <c r="AV26" s="680">
        <v>13.754847290000001</v>
      </c>
      <c r="AW26" s="680">
        <v>12.62967008</v>
      </c>
      <c r="AX26" s="680">
        <v>13.234373079999999</v>
      </c>
      <c r="AY26" s="680">
        <v>13.02253453</v>
      </c>
      <c r="AZ26" s="680">
        <v>11.30894958</v>
      </c>
      <c r="BA26" s="680">
        <v>13.33204349</v>
      </c>
      <c r="BB26" s="680">
        <v>10.661010492000001</v>
      </c>
      <c r="BC26" s="680">
        <v>11.709216985999999</v>
      </c>
      <c r="BD26" s="681">
        <v>13.98577</v>
      </c>
      <c r="BE26" s="681">
        <v>14.263680000000001</v>
      </c>
      <c r="BF26" s="681">
        <v>14.6061</v>
      </c>
      <c r="BG26" s="681">
        <v>13.506539999999999</v>
      </c>
      <c r="BH26" s="681">
        <v>13.702349999999999</v>
      </c>
      <c r="BI26" s="681">
        <v>12.93299</v>
      </c>
      <c r="BJ26" s="681">
        <v>13.127370000000001</v>
      </c>
      <c r="BK26" s="681">
        <v>13.12236</v>
      </c>
      <c r="BL26" s="681">
        <v>11.280340000000001</v>
      </c>
      <c r="BM26" s="681">
        <v>13.334989999999999</v>
      </c>
      <c r="BN26" s="681">
        <v>10.54368</v>
      </c>
      <c r="BO26" s="681">
        <v>11.614929999999999</v>
      </c>
      <c r="BP26" s="681">
        <v>13.935180000000001</v>
      </c>
      <c r="BQ26" s="681">
        <v>14.137930000000001</v>
      </c>
      <c r="BR26" s="681">
        <v>14.46856</v>
      </c>
      <c r="BS26" s="681">
        <v>13.35698</v>
      </c>
      <c r="BT26" s="681">
        <v>13.51994</v>
      </c>
      <c r="BU26" s="681">
        <v>12.74639</v>
      </c>
      <c r="BV26" s="681">
        <v>12.925179999999999</v>
      </c>
    </row>
    <row r="27" spans="1:74" ht="11.15" customHeight="1" x14ac:dyDescent="0.25">
      <c r="A27" s="111" t="s">
        <v>1161</v>
      </c>
      <c r="B27" s="199" t="s">
        <v>241</v>
      </c>
      <c r="C27" s="680">
        <v>0.48640008000000001</v>
      </c>
      <c r="D27" s="680">
        <v>0.46183650999999998</v>
      </c>
      <c r="E27" s="680">
        <v>0.46886464999999999</v>
      </c>
      <c r="F27" s="680">
        <v>0.46689483999999998</v>
      </c>
      <c r="G27" s="680">
        <v>0.46332676</v>
      </c>
      <c r="H27" s="680">
        <v>0.46062157999999997</v>
      </c>
      <c r="I27" s="680">
        <v>0.48620303999999998</v>
      </c>
      <c r="J27" s="680">
        <v>0.49194241</v>
      </c>
      <c r="K27" s="680">
        <v>0.46803676999999999</v>
      </c>
      <c r="L27" s="680">
        <v>0.48588360000000003</v>
      </c>
      <c r="M27" s="680">
        <v>0.47007567</v>
      </c>
      <c r="N27" s="680">
        <v>0.46898107999999999</v>
      </c>
      <c r="O27" s="680">
        <v>0.48635547000000001</v>
      </c>
      <c r="P27" s="680">
        <v>0.43634964999999998</v>
      </c>
      <c r="Q27" s="680">
        <v>0.4546422</v>
      </c>
      <c r="R27" s="680">
        <v>0.45419042999999998</v>
      </c>
      <c r="S27" s="680">
        <v>0.46472182000000001</v>
      </c>
      <c r="T27" s="680">
        <v>0.46747663</v>
      </c>
      <c r="U27" s="680">
        <v>0.49076015000000001</v>
      </c>
      <c r="V27" s="680">
        <v>0.50425381999999996</v>
      </c>
      <c r="W27" s="680">
        <v>0.48558625</v>
      </c>
      <c r="X27" s="680">
        <v>0.49323091000000002</v>
      </c>
      <c r="Y27" s="680">
        <v>0.47567861</v>
      </c>
      <c r="Z27" s="680">
        <v>0.48346610000000001</v>
      </c>
      <c r="AA27" s="680">
        <v>0.48332563000000001</v>
      </c>
      <c r="AB27" s="680">
        <v>0.45793530999999998</v>
      </c>
      <c r="AC27" s="680">
        <v>0.45966076</v>
      </c>
      <c r="AD27" s="680">
        <v>0.38239532999999998</v>
      </c>
      <c r="AE27" s="680">
        <v>0.38466419000000002</v>
      </c>
      <c r="AF27" s="680">
        <v>0.40481718</v>
      </c>
      <c r="AG27" s="680">
        <v>0.43126882</v>
      </c>
      <c r="AH27" s="680">
        <v>0.43554092999999999</v>
      </c>
      <c r="AI27" s="680">
        <v>0.42153709</v>
      </c>
      <c r="AJ27" s="680">
        <v>0.44583267999999998</v>
      </c>
      <c r="AK27" s="680">
        <v>0.44753511000000001</v>
      </c>
      <c r="AL27" s="680">
        <v>0.45390397999999998</v>
      </c>
      <c r="AM27" s="680">
        <v>0.43862167000000002</v>
      </c>
      <c r="AN27" s="680">
        <v>0.40868520000000003</v>
      </c>
      <c r="AO27" s="680">
        <v>0.44601540000000001</v>
      </c>
      <c r="AP27" s="680">
        <v>0.41627423000000002</v>
      </c>
      <c r="AQ27" s="680">
        <v>0.43617270000000002</v>
      </c>
      <c r="AR27" s="680">
        <v>0.43266115999999999</v>
      </c>
      <c r="AS27" s="680">
        <v>0.44607639999999998</v>
      </c>
      <c r="AT27" s="680">
        <v>0.45179603000000002</v>
      </c>
      <c r="AU27" s="680">
        <v>0.44077097999999998</v>
      </c>
      <c r="AV27" s="680">
        <v>0.44853716999999999</v>
      </c>
      <c r="AW27" s="680">
        <v>0.45792372999999997</v>
      </c>
      <c r="AX27" s="680">
        <v>0.46721801000000002</v>
      </c>
      <c r="AY27" s="680">
        <v>0.45298209</v>
      </c>
      <c r="AZ27" s="680">
        <v>0.42178357</v>
      </c>
      <c r="BA27" s="680">
        <v>0.44802679000000001</v>
      </c>
      <c r="BB27" s="680">
        <v>0.43945679999999998</v>
      </c>
      <c r="BC27" s="680">
        <v>0.44759753000000002</v>
      </c>
      <c r="BD27" s="681">
        <v>0.44228469999999998</v>
      </c>
      <c r="BE27" s="681">
        <v>0.45883230000000003</v>
      </c>
      <c r="BF27" s="681">
        <v>0.47058630000000001</v>
      </c>
      <c r="BG27" s="681">
        <v>0.45524379999999998</v>
      </c>
      <c r="BH27" s="681">
        <v>0.46693499999999999</v>
      </c>
      <c r="BI27" s="681">
        <v>0.45951209999999998</v>
      </c>
      <c r="BJ27" s="681">
        <v>0.46260459999999998</v>
      </c>
      <c r="BK27" s="681">
        <v>0.45390809999999998</v>
      </c>
      <c r="BL27" s="681">
        <v>0.4323148</v>
      </c>
      <c r="BM27" s="681">
        <v>0.44802979999999998</v>
      </c>
      <c r="BN27" s="681">
        <v>0.4399402</v>
      </c>
      <c r="BO27" s="681">
        <v>0.4487102</v>
      </c>
      <c r="BP27" s="681">
        <v>0.44430960000000003</v>
      </c>
      <c r="BQ27" s="681">
        <v>0.46281820000000001</v>
      </c>
      <c r="BR27" s="681">
        <v>0.47563559999999999</v>
      </c>
      <c r="BS27" s="681">
        <v>0.4607753</v>
      </c>
      <c r="BT27" s="681">
        <v>0.47218189999999999</v>
      </c>
      <c r="BU27" s="681">
        <v>0.46420509999999998</v>
      </c>
      <c r="BV27" s="681">
        <v>0.46749839999999998</v>
      </c>
    </row>
    <row r="28" spans="1:74" ht="11.15" customHeight="1" x14ac:dyDescent="0.25">
      <c r="A28" s="111" t="s">
        <v>1162</v>
      </c>
      <c r="B28" s="199" t="s">
        <v>440</v>
      </c>
      <c r="C28" s="680">
        <v>114.92525915</v>
      </c>
      <c r="D28" s="680">
        <v>102.68544876999999</v>
      </c>
      <c r="E28" s="680">
        <v>108.10834278</v>
      </c>
      <c r="F28" s="680">
        <v>103.33147963</v>
      </c>
      <c r="G28" s="680">
        <v>113.17548257999999</v>
      </c>
      <c r="H28" s="680">
        <v>122.01117547</v>
      </c>
      <c r="I28" s="680">
        <v>131.52157206000001</v>
      </c>
      <c r="J28" s="680">
        <v>134.84807015999999</v>
      </c>
      <c r="K28" s="680">
        <v>122.03347847000001</v>
      </c>
      <c r="L28" s="680">
        <v>116.13334136</v>
      </c>
      <c r="M28" s="680">
        <v>104.98311214</v>
      </c>
      <c r="N28" s="680">
        <v>107.99808272</v>
      </c>
      <c r="O28" s="680">
        <v>112.0123883</v>
      </c>
      <c r="P28" s="680">
        <v>102.07087865</v>
      </c>
      <c r="Q28" s="680">
        <v>107.46819988</v>
      </c>
      <c r="R28" s="680">
        <v>102.44593962</v>
      </c>
      <c r="S28" s="680">
        <v>111.20095272</v>
      </c>
      <c r="T28" s="680">
        <v>115.74502704</v>
      </c>
      <c r="U28" s="680">
        <v>130.95145260999999</v>
      </c>
      <c r="V28" s="680">
        <v>130.77617383</v>
      </c>
      <c r="W28" s="680">
        <v>122.05915072000001</v>
      </c>
      <c r="X28" s="680">
        <v>115.30490274</v>
      </c>
      <c r="Y28" s="680">
        <v>102.84001359</v>
      </c>
      <c r="Z28" s="680">
        <v>108.00147573</v>
      </c>
      <c r="AA28" s="680">
        <v>109.81219557999999</v>
      </c>
      <c r="AB28" s="680">
        <v>103.01476878</v>
      </c>
      <c r="AC28" s="680">
        <v>104.10984329999999</v>
      </c>
      <c r="AD28" s="680">
        <v>91.405772409999997</v>
      </c>
      <c r="AE28" s="680">
        <v>94.299162929999994</v>
      </c>
      <c r="AF28" s="680">
        <v>109.59271993</v>
      </c>
      <c r="AG28" s="680">
        <v>127.10748119</v>
      </c>
      <c r="AH28" s="680">
        <v>123.0568842</v>
      </c>
      <c r="AI28" s="680">
        <v>113.21974254</v>
      </c>
      <c r="AJ28" s="680">
        <v>108.46818857</v>
      </c>
      <c r="AK28" s="680">
        <v>97.896620040000002</v>
      </c>
      <c r="AL28" s="680">
        <v>105.45620390000001</v>
      </c>
      <c r="AM28" s="680">
        <v>104.13520396</v>
      </c>
      <c r="AN28" s="680">
        <v>98.028176770000002</v>
      </c>
      <c r="AO28" s="680">
        <v>102.11220831</v>
      </c>
      <c r="AP28" s="680">
        <v>98.199877459999996</v>
      </c>
      <c r="AQ28" s="680">
        <v>104.40325306</v>
      </c>
      <c r="AR28" s="680">
        <v>118.87871692</v>
      </c>
      <c r="AS28" s="680">
        <v>127.40383592000001</v>
      </c>
      <c r="AT28" s="680">
        <v>130.99808356</v>
      </c>
      <c r="AU28" s="680">
        <v>118.79316872</v>
      </c>
      <c r="AV28" s="680">
        <v>112.16077102</v>
      </c>
      <c r="AW28" s="680">
        <v>103.31097541</v>
      </c>
      <c r="AX28" s="680">
        <v>106.35729963999999</v>
      </c>
      <c r="AY28" s="680">
        <v>112.24771502999999</v>
      </c>
      <c r="AZ28" s="680">
        <v>101.56084559999999</v>
      </c>
      <c r="BA28" s="680">
        <v>107.70595853</v>
      </c>
      <c r="BB28" s="680">
        <v>101.83814261000001</v>
      </c>
      <c r="BC28" s="680">
        <v>110.34209179</v>
      </c>
      <c r="BD28" s="681">
        <v>121.3511</v>
      </c>
      <c r="BE28" s="681">
        <v>130.54150000000001</v>
      </c>
      <c r="BF28" s="681">
        <v>131.5351</v>
      </c>
      <c r="BG28" s="681">
        <v>119.3668</v>
      </c>
      <c r="BH28" s="681">
        <v>113.06950000000001</v>
      </c>
      <c r="BI28" s="681">
        <v>104.05289999999999</v>
      </c>
      <c r="BJ28" s="681">
        <v>109.2589</v>
      </c>
      <c r="BK28" s="681">
        <v>112.1878</v>
      </c>
      <c r="BL28" s="681">
        <v>101.4306</v>
      </c>
      <c r="BM28" s="681">
        <v>107.9449</v>
      </c>
      <c r="BN28" s="681">
        <v>100.95529999999999</v>
      </c>
      <c r="BO28" s="681">
        <v>108.09569999999999</v>
      </c>
      <c r="BP28" s="681">
        <v>120.1996</v>
      </c>
      <c r="BQ28" s="681">
        <v>129.2997</v>
      </c>
      <c r="BR28" s="681">
        <v>130.37960000000001</v>
      </c>
      <c r="BS28" s="681">
        <v>119.06570000000001</v>
      </c>
      <c r="BT28" s="681">
        <v>112.77589999999999</v>
      </c>
      <c r="BU28" s="681">
        <v>103.74209999999999</v>
      </c>
      <c r="BV28" s="681">
        <v>108.8593</v>
      </c>
    </row>
    <row r="29" spans="1:74" ht="11.15" customHeight="1" x14ac:dyDescent="0.25">
      <c r="A29" s="111"/>
      <c r="B29" s="113" t="s">
        <v>29</v>
      </c>
      <c r="C29" s="682"/>
      <c r="D29" s="682"/>
      <c r="E29" s="682"/>
      <c r="F29" s="682"/>
      <c r="G29" s="682"/>
      <c r="H29" s="682"/>
      <c r="I29" s="682"/>
      <c r="J29" s="682"/>
      <c r="K29" s="682"/>
      <c r="L29" s="682"/>
      <c r="M29" s="682"/>
      <c r="N29" s="682"/>
      <c r="O29" s="682"/>
      <c r="P29" s="682"/>
      <c r="Q29" s="682"/>
      <c r="R29" s="682"/>
      <c r="S29" s="682"/>
      <c r="T29" s="682"/>
      <c r="U29" s="682"/>
      <c r="V29" s="682"/>
      <c r="W29" s="682"/>
      <c r="X29" s="682"/>
      <c r="Y29" s="682"/>
      <c r="Z29" s="682"/>
      <c r="AA29" s="682"/>
      <c r="AB29" s="682"/>
      <c r="AC29" s="682"/>
      <c r="AD29" s="682"/>
      <c r="AE29" s="682"/>
      <c r="AF29" s="682"/>
      <c r="AG29" s="682"/>
      <c r="AH29" s="682"/>
      <c r="AI29" s="682"/>
      <c r="AJ29" s="682"/>
      <c r="AK29" s="682"/>
      <c r="AL29" s="682"/>
      <c r="AM29" s="682"/>
      <c r="AN29" s="682"/>
      <c r="AO29" s="682"/>
      <c r="AP29" s="682"/>
      <c r="AQ29" s="682"/>
      <c r="AR29" s="682"/>
      <c r="AS29" s="682"/>
      <c r="AT29" s="682"/>
      <c r="AU29" s="682"/>
      <c r="AV29" s="682"/>
      <c r="AW29" s="682"/>
      <c r="AX29" s="682"/>
      <c r="AY29" s="682"/>
      <c r="AZ29" s="682"/>
      <c r="BA29" s="682"/>
      <c r="BB29" s="682"/>
      <c r="BC29" s="682"/>
      <c r="BD29" s="683"/>
      <c r="BE29" s="683"/>
      <c r="BF29" s="683"/>
      <c r="BG29" s="683"/>
      <c r="BH29" s="683"/>
      <c r="BI29" s="683"/>
      <c r="BJ29" s="683"/>
      <c r="BK29" s="683"/>
      <c r="BL29" s="683"/>
      <c r="BM29" s="683"/>
      <c r="BN29" s="683"/>
      <c r="BO29" s="683"/>
      <c r="BP29" s="683"/>
      <c r="BQ29" s="683"/>
      <c r="BR29" s="683"/>
      <c r="BS29" s="683"/>
      <c r="BT29" s="683"/>
      <c r="BU29" s="683"/>
      <c r="BV29" s="683"/>
    </row>
    <row r="30" spans="1:74" ht="11.15" customHeight="1" x14ac:dyDescent="0.25">
      <c r="A30" s="111" t="s">
        <v>1163</v>
      </c>
      <c r="B30" s="199" t="s">
        <v>432</v>
      </c>
      <c r="C30" s="680">
        <v>1.43380653</v>
      </c>
      <c r="D30" s="680">
        <v>1.26232473</v>
      </c>
      <c r="E30" s="680">
        <v>1.39446588</v>
      </c>
      <c r="F30" s="680">
        <v>1.3446336000000001</v>
      </c>
      <c r="G30" s="680">
        <v>1.4792108799999999</v>
      </c>
      <c r="H30" s="680">
        <v>1.4055655600000001</v>
      </c>
      <c r="I30" s="680">
        <v>1.4656609700000001</v>
      </c>
      <c r="J30" s="680">
        <v>1.62379531</v>
      </c>
      <c r="K30" s="680">
        <v>1.43252449</v>
      </c>
      <c r="L30" s="680">
        <v>1.4844427499999999</v>
      </c>
      <c r="M30" s="680">
        <v>1.4133998400000001</v>
      </c>
      <c r="N30" s="680">
        <v>1.31375346</v>
      </c>
      <c r="O30" s="680">
        <v>1.4350039299999999</v>
      </c>
      <c r="P30" s="680">
        <v>1.1792938900000001</v>
      </c>
      <c r="Q30" s="680">
        <v>1.37252489</v>
      </c>
      <c r="R30" s="680">
        <v>1.29629039</v>
      </c>
      <c r="S30" s="680">
        <v>1.39651744</v>
      </c>
      <c r="T30" s="680">
        <v>1.2900867199999999</v>
      </c>
      <c r="U30" s="680">
        <v>1.5399985199999999</v>
      </c>
      <c r="V30" s="680">
        <v>1.4370146399999999</v>
      </c>
      <c r="W30" s="680">
        <v>1.28823636</v>
      </c>
      <c r="X30" s="680">
        <v>1.39710819</v>
      </c>
      <c r="Y30" s="680">
        <v>1.3053591499999999</v>
      </c>
      <c r="Z30" s="680">
        <v>1.29702691</v>
      </c>
      <c r="AA30" s="680">
        <v>1.31252122</v>
      </c>
      <c r="AB30" s="680">
        <v>1.27990721</v>
      </c>
      <c r="AC30" s="680">
        <v>1.2753183299999999</v>
      </c>
      <c r="AD30" s="680">
        <v>1.16475302</v>
      </c>
      <c r="AE30" s="680">
        <v>1.19960632</v>
      </c>
      <c r="AF30" s="680">
        <v>1.30043288</v>
      </c>
      <c r="AG30" s="680">
        <v>1.40562034</v>
      </c>
      <c r="AH30" s="680">
        <v>1.36958069</v>
      </c>
      <c r="AI30" s="680">
        <v>1.3501852999999999</v>
      </c>
      <c r="AJ30" s="680">
        <v>1.31621207</v>
      </c>
      <c r="AK30" s="680">
        <v>1.28516407</v>
      </c>
      <c r="AL30" s="680">
        <v>1.3240466099999999</v>
      </c>
      <c r="AM30" s="680">
        <v>1.27730141</v>
      </c>
      <c r="AN30" s="680">
        <v>1.2009444300000001</v>
      </c>
      <c r="AO30" s="680">
        <v>1.2779371399999999</v>
      </c>
      <c r="AP30" s="680">
        <v>1.2460577799999999</v>
      </c>
      <c r="AQ30" s="680">
        <v>1.3567905300000001</v>
      </c>
      <c r="AR30" s="680">
        <v>1.37846578</v>
      </c>
      <c r="AS30" s="680">
        <v>1.3707574600000001</v>
      </c>
      <c r="AT30" s="680">
        <v>1.4476812400000001</v>
      </c>
      <c r="AU30" s="680">
        <v>1.33539531</v>
      </c>
      <c r="AV30" s="680">
        <v>1.30876522</v>
      </c>
      <c r="AW30" s="680">
        <v>1.28403603</v>
      </c>
      <c r="AX30" s="680">
        <v>1.26718829</v>
      </c>
      <c r="AY30" s="680">
        <v>1.29464264</v>
      </c>
      <c r="AZ30" s="680">
        <v>1.2424976400000001</v>
      </c>
      <c r="BA30" s="680">
        <v>1.32818879</v>
      </c>
      <c r="BB30" s="680">
        <v>1.2687111339999999</v>
      </c>
      <c r="BC30" s="680">
        <v>1.3655203473999999</v>
      </c>
      <c r="BD30" s="681">
        <v>1.3787910000000001</v>
      </c>
      <c r="BE30" s="681">
        <v>1.363361</v>
      </c>
      <c r="BF30" s="681">
        <v>1.4458329999999999</v>
      </c>
      <c r="BG30" s="681">
        <v>1.345588</v>
      </c>
      <c r="BH30" s="681">
        <v>1.308073</v>
      </c>
      <c r="BI30" s="681">
        <v>1.2833019999999999</v>
      </c>
      <c r="BJ30" s="681">
        <v>1.2678229999999999</v>
      </c>
      <c r="BK30" s="681">
        <v>1.297639</v>
      </c>
      <c r="BL30" s="681">
        <v>1.2340880000000001</v>
      </c>
      <c r="BM30" s="681">
        <v>1.3189040000000001</v>
      </c>
      <c r="BN30" s="681">
        <v>1.260721</v>
      </c>
      <c r="BO30" s="681">
        <v>1.3641589999999999</v>
      </c>
      <c r="BP30" s="681">
        <v>1.379434</v>
      </c>
      <c r="BQ30" s="681">
        <v>1.370582</v>
      </c>
      <c r="BR30" s="681">
        <v>1.4554480000000001</v>
      </c>
      <c r="BS30" s="681">
        <v>1.355019</v>
      </c>
      <c r="BT30" s="681">
        <v>1.313372</v>
      </c>
      <c r="BU30" s="681">
        <v>1.2888580000000001</v>
      </c>
      <c r="BV30" s="681">
        <v>1.2741990000000001</v>
      </c>
    </row>
    <row r="31" spans="1:74" ht="11.15" customHeight="1" x14ac:dyDescent="0.25">
      <c r="A31" s="111" t="s">
        <v>1164</v>
      </c>
      <c r="B31" s="184" t="s">
        <v>465</v>
      </c>
      <c r="C31" s="680">
        <v>6.0599675099999999</v>
      </c>
      <c r="D31" s="680">
        <v>6.0269585599999997</v>
      </c>
      <c r="E31" s="680">
        <v>5.9662214499999999</v>
      </c>
      <c r="F31" s="680">
        <v>5.9677148799999999</v>
      </c>
      <c r="G31" s="680">
        <v>6.1550004899999999</v>
      </c>
      <c r="H31" s="680">
        <v>5.9653147799999999</v>
      </c>
      <c r="I31" s="680">
        <v>6.5849572199999997</v>
      </c>
      <c r="J31" s="680">
        <v>6.8358359499999999</v>
      </c>
      <c r="K31" s="680">
        <v>6.6388560500000002</v>
      </c>
      <c r="L31" s="680">
        <v>6.0551787099999999</v>
      </c>
      <c r="M31" s="680">
        <v>5.8768999600000003</v>
      </c>
      <c r="N31" s="680">
        <v>6.4684914500000001</v>
      </c>
      <c r="O31" s="680">
        <v>6.1816296199999998</v>
      </c>
      <c r="P31" s="680">
        <v>5.8741568300000004</v>
      </c>
      <c r="Q31" s="680">
        <v>6.0381942200000003</v>
      </c>
      <c r="R31" s="680">
        <v>5.8410576799999996</v>
      </c>
      <c r="S31" s="680">
        <v>5.9111843899999998</v>
      </c>
      <c r="T31" s="680">
        <v>6.1959807299999996</v>
      </c>
      <c r="U31" s="680">
        <v>6.8888989599999997</v>
      </c>
      <c r="V31" s="680">
        <v>6.85973335</v>
      </c>
      <c r="W31" s="680">
        <v>6.5343707899999997</v>
      </c>
      <c r="X31" s="680">
        <v>6.4271571400000003</v>
      </c>
      <c r="Y31" s="680">
        <v>6.1577700200000001</v>
      </c>
      <c r="Z31" s="680">
        <v>6.0511102699999997</v>
      </c>
      <c r="AA31" s="680">
        <v>6.2791551400000003</v>
      </c>
      <c r="AB31" s="680">
        <v>6.0596968100000002</v>
      </c>
      <c r="AC31" s="680">
        <v>6.0188983399999998</v>
      </c>
      <c r="AD31" s="680">
        <v>5.4500899799999996</v>
      </c>
      <c r="AE31" s="680">
        <v>5.3142219300000004</v>
      </c>
      <c r="AF31" s="680">
        <v>5.85192669</v>
      </c>
      <c r="AG31" s="680">
        <v>6.4287500199999998</v>
      </c>
      <c r="AH31" s="680">
        <v>6.4961399699999998</v>
      </c>
      <c r="AI31" s="680">
        <v>6.0624128400000004</v>
      </c>
      <c r="AJ31" s="680">
        <v>6.1300062500000001</v>
      </c>
      <c r="AK31" s="680">
        <v>5.7798769800000001</v>
      </c>
      <c r="AL31" s="680">
        <v>6.0819620700000003</v>
      </c>
      <c r="AM31" s="680">
        <v>5.9092467600000003</v>
      </c>
      <c r="AN31" s="680">
        <v>5.7815825800000002</v>
      </c>
      <c r="AO31" s="680">
        <v>5.93982718</v>
      </c>
      <c r="AP31" s="680">
        <v>5.8437428799999998</v>
      </c>
      <c r="AQ31" s="680">
        <v>6.0512693000000004</v>
      </c>
      <c r="AR31" s="680">
        <v>6.0398548400000003</v>
      </c>
      <c r="AS31" s="680">
        <v>6.45584033</v>
      </c>
      <c r="AT31" s="680">
        <v>6.6147178699999998</v>
      </c>
      <c r="AU31" s="680">
        <v>6.3526448499999999</v>
      </c>
      <c r="AV31" s="680">
        <v>6.1453878700000004</v>
      </c>
      <c r="AW31" s="680">
        <v>5.8648444099999999</v>
      </c>
      <c r="AX31" s="680">
        <v>6.1188850700000001</v>
      </c>
      <c r="AY31" s="680">
        <v>6.2377822099999998</v>
      </c>
      <c r="AZ31" s="680">
        <v>5.7174910600000004</v>
      </c>
      <c r="BA31" s="680">
        <v>5.5258591600000004</v>
      </c>
      <c r="BB31" s="680">
        <v>5.9880037408</v>
      </c>
      <c r="BC31" s="680">
        <v>6.2562286771000002</v>
      </c>
      <c r="BD31" s="681">
        <v>6.3021250000000002</v>
      </c>
      <c r="BE31" s="681">
        <v>6.7065989999999998</v>
      </c>
      <c r="BF31" s="681">
        <v>6.8883479999999997</v>
      </c>
      <c r="BG31" s="681">
        <v>6.5962649999999998</v>
      </c>
      <c r="BH31" s="681">
        <v>6.3041429999999998</v>
      </c>
      <c r="BI31" s="681">
        <v>6.0151479999999999</v>
      </c>
      <c r="BJ31" s="681">
        <v>6.2961450000000001</v>
      </c>
      <c r="BK31" s="681">
        <v>6.4111520000000004</v>
      </c>
      <c r="BL31" s="681">
        <v>5.8711520000000004</v>
      </c>
      <c r="BM31" s="681">
        <v>5.6861649999999999</v>
      </c>
      <c r="BN31" s="681">
        <v>6.1118509999999997</v>
      </c>
      <c r="BO31" s="681">
        <v>6.3443630000000004</v>
      </c>
      <c r="BP31" s="681">
        <v>6.3560920000000003</v>
      </c>
      <c r="BQ31" s="681">
        <v>6.7346079999999997</v>
      </c>
      <c r="BR31" s="681">
        <v>6.8893149999999999</v>
      </c>
      <c r="BS31" s="681">
        <v>6.6030230000000003</v>
      </c>
      <c r="BT31" s="681">
        <v>6.263058</v>
      </c>
      <c r="BU31" s="681">
        <v>5.9715009999999999</v>
      </c>
      <c r="BV31" s="681">
        <v>6.2576989999999997</v>
      </c>
    </row>
    <row r="32" spans="1:74" ht="11.15" customHeight="1" x14ac:dyDescent="0.25">
      <c r="A32" s="111" t="s">
        <v>1165</v>
      </c>
      <c r="B32" s="199" t="s">
        <v>433</v>
      </c>
      <c r="C32" s="680">
        <v>15.824887909999999</v>
      </c>
      <c r="D32" s="680">
        <v>15.18508405</v>
      </c>
      <c r="E32" s="680">
        <v>16.402493450000001</v>
      </c>
      <c r="F32" s="680">
        <v>15.508455250000001</v>
      </c>
      <c r="G32" s="680">
        <v>16.989744210000001</v>
      </c>
      <c r="H32" s="680">
        <v>16.831372649999999</v>
      </c>
      <c r="I32" s="680">
        <v>17.05849615</v>
      </c>
      <c r="J32" s="680">
        <v>17.76292325</v>
      </c>
      <c r="K32" s="680">
        <v>16.32025514</v>
      </c>
      <c r="L32" s="680">
        <v>16.470592249999999</v>
      </c>
      <c r="M32" s="680">
        <v>15.80578021</v>
      </c>
      <c r="N32" s="680">
        <v>15.71455154</v>
      </c>
      <c r="O32" s="680">
        <v>16.236842840000001</v>
      </c>
      <c r="P32" s="680">
        <v>15.04270513</v>
      </c>
      <c r="Q32" s="680">
        <v>16.17853126</v>
      </c>
      <c r="R32" s="680">
        <v>15.57486186</v>
      </c>
      <c r="S32" s="680">
        <v>16.302559850000002</v>
      </c>
      <c r="T32" s="680">
        <v>16.042539359999999</v>
      </c>
      <c r="U32" s="680">
        <v>17.13657925</v>
      </c>
      <c r="V32" s="680">
        <v>17.177147179999999</v>
      </c>
      <c r="W32" s="680">
        <v>16.290342200000001</v>
      </c>
      <c r="X32" s="680">
        <v>15.91427373</v>
      </c>
      <c r="Y32" s="680">
        <v>15.25388368</v>
      </c>
      <c r="Z32" s="680">
        <v>15.167302680000001</v>
      </c>
      <c r="AA32" s="680">
        <v>15.42233929</v>
      </c>
      <c r="AB32" s="680">
        <v>15.259150679999999</v>
      </c>
      <c r="AC32" s="680">
        <v>15.433034080000001</v>
      </c>
      <c r="AD32" s="680">
        <v>12.487599550000001</v>
      </c>
      <c r="AE32" s="680">
        <v>12.87105743</v>
      </c>
      <c r="AF32" s="680">
        <v>14.336797880000001</v>
      </c>
      <c r="AG32" s="680">
        <v>15.74164133</v>
      </c>
      <c r="AH32" s="680">
        <v>15.9922942</v>
      </c>
      <c r="AI32" s="680">
        <v>15.02084556</v>
      </c>
      <c r="AJ32" s="680">
        <v>15.42915002</v>
      </c>
      <c r="AK32" s="680">
        <v>14.54872101</v>
      </c>
      <c r="AL32" s="680">
        <v>14.72431802</v>
      </c>
      <c r="AM32" s="680">
        <v>14.9348432</v>
      </c>
      <c r="AN32" s="680">
        <v>14.359998040000001</v>
      </c>
      <c r="AO32" s="680">
        <v>15.203027430000001</v>
      </c>
      <c r="AP32" s="680">
        <v>14.76861437</v>
      </c>
      <c r="AQ32" s="680">
        <v>15.69202572</v>
      </c>
      <c r="AR32" s="680">
        <v>15.91327499</v>
      </c>
      <c r="AS32" s="680">
        <v>16.310437360000002</v>
      </c>
      <c r="AT32" s="680">
        <v>16.786211949999998</v>
      </c>
      <c r="AU32" s="680">
        <v>15.533362929999999</v>
      </c>
      <c r="AV32" s="680">
        <v>15.630144980000001</v>
      </c>
      <c r="AW32" s="680">
        <v>15.24384774</v>
      </c>
      <c r="AX32" s="680">
        <v>15.08231501</v>
      </c>
      <c r="AY32" s="680">
        <v>15.627372380000001</v>
      </c>
      <c r="AZ32" s="680">
        <v>14.46076079</v>
      </c>
      <c r="BA32" s="680">
        <v>15.852902569999999</v>
      </c>
      <c r="BB32" s="680">
        <v>15.366025597</v>
      </c>
      <c r="BC32" s="680">
        <v>15.954908273999999</v>
      </c>
      <c r="BD32" s="681">
        <v>16.221150000000002</v>
      </c>
      <c r="BE32" s="681">
        <v>16.503550000000001</v>
      </c>
      <c r="BF32" s="681">
        <v>17.06298</v>
      </c>
      <c r="BG32" s="681">
        <v>16.068069999999999</v>
      </c>
      <c r="BH32" s="681">
        <v>16.008209999999998</v>
      </c>
      <c r="BI32" s="681">
        <v>15.58366</v>
      </c>
      <c r="BJ32" s="681">
        <v>15.459820000000001</v>
      </c>
      <c r="BK32" s="681">
        <v>16.07281</v>
      </c>
      <c r="BL32" s="681">
        <v>14.64513</v>
      </c>
      <c r="BM32" s="681">
        <v>16.062010000000001</v>
      </c>
      <c r="BN32" s="681">
        <v>15.581200000000001</v>
      </c>
      <c r="BO32" s="681">
        <v>16.314900000000002</v>
      </c>
      <c r="BP32" s="681">
        <v>16.619530000000001</v>
      </c>
      <c r="BQ32" s="681">
        <v>17.059270000000001</v>
      </c>
      <c r="BR32" s="681">
        <v>17.690950000000001</v>
      </c>
      <c r="BS32" s="681">
        <v>16.675619999999999</v>
      </c>
      <c r="BT32" s="681">
        <v>16.521989999999999</v>
      </c>
      <c r="BU32" s="681">
        <v>16.086459999999999</v>
      </c>
      <c r="BV32" s="681">
        <v>15.972720000000001</v>
      </c>
    </row>
    <row r="33" spans="1:74" ht="11.15" customHeight="1" x14ac:dyDescent="0.25">
      <c r="A33" s="111" t="s">
        <v>1166</v>
      </c>
      <c r="B33" s="199" t="s">
        <v>434</v>
      </c>
      <c r="C33" s="680">
        <v>7.5041570499999999</v>
      </c>
      <c r="D33" s="680">
        <v>7.1676084099999997</v>
      </c>
      <c r="E33" s="680">
        <v>7.5883598299999999</v>
      </c>
      <c r="F33" s="680">
        <v>7.4565604499999996</v>
      </c>
      <c r="G33" s="680">
        <v>7.9841300200000003</v>
      </c>
      <c r="H33" s="680">
        <v>7.9342495199999998</v>
      </c>
      <c r="I33" s="680">
        <v>8.4211882800000009</v>
      </c>
      <c r="J33" s="680">
        <v>8.6538726599999993</v>
      </c>
      <c r="K33" s="680">
        <v>7.9780419299999998</v>
      </c>
      <c r="L33" s="680">
        <v>7.9255393300000003</v>
      </c>
      <c r="M33" s="680">
        <v>7.8104694300000004</v>
      </c>
      <c r="N33" s="680">
        <v>7.6557801200000002</v>
      </c>
      <c r="O33" s="680">
        <v>7.7387971899999997</v>
      </c>
      <c r="P33" s="680">
        <v>7.1054007700000001</v>
      </c>
      <c r="Q33" s="680">
        <v>7.5540236299999997</v>
      </c>
      <c r="R33" s="680">
        <v>7.6711587400000001</v>
      </c>
      <c r="S33" s="680">
        <v>7.8536459599999997</v>
      </c>
      <c r="T33" s="680">
        <v>7.75140999</v>
      </c>
      <c r="U33" s="680">
        <v>8.3582185800000008</v>
      </c>
      <c r="V33" s="680">
        <v>8.4225715900000004</v>
      </c>
      <c r="W33" s="680">
        <v>8.0516144000000001</v>
      </c>
      <c r="X33" s="680">
        <v>7.6982755599999999</v>
      </c>
      <c r="Y33" s="680">
        <v>7.7097825100000001</v>
      </c>
      <c r="Z33" s="680">
        <v>7.6354301199999997</v>
      </c>
      <c r="AA33" s="680">
        <v>7.7566431700000003</v>
      </c>
      <c r="AB33" s="680">
        <v>7.5834322399999996</v>
      </c>
      <c r="AC33" s="680">
        <v>7.7273046299999999</v>
      </c>
      <c r="AD33" s="680">
        <v>7.0664612900000003</v>
      </c>
      <c r="AE33" s="680">
        <v>7.0130022399999996</v>
      </c>
      <c r="AF33" s="680">
        <v>7.4646337000000003</v>
      </c>
      <c r="AG33" s="680">
        <v>8.1047179699999994</v>
      </c>
      <c r="AH33" s="680">
        <v>8.5860737999999994</v>
      </c>
      <c r="AI33" s="680">
        <v>7.8565943100000002</v>
      </c>
      <c r="AJ33" s="680">
        <v>7.8777628000000002</v>
      </c>
      <c r="AK33" s="680">
        <v>7.7165609000000002</v>
      </c>
      <c r="AL33" s="680">
        <v>7.7842160500000004</v>
      </c>
      <c r="AM33" s="680">
        <v>7.7100339</v>
      </c>
      <c r="AN33" s="680">
        <v>7.4585938399999998</v>
      </c>
      <c r="AO33" s="680">
        <v>7.8108217499999997</v>
      </c>
      <c r="AP33" s="680">
        <v>7.7129656999999998</v>
      </c>
      <c r="AQ33" s="680">
        <v>8.0990400600000001</v>
      </c>
      <c r="AR33" s="680">
        <v>8.4001831199999994</v>
      </c>
      <c r="AS33" s="680">
        <v>8.7770934</v>
      </c>
      <c r="AT33" s="680">
        <v>8.9839049200000005</v>
      </c>
      <c r="AU33" s="680">
        <v>8.2737974100000002</v>
      </c>
      <c r="AV33" s="680">
        <v>8.2754789399999993</v>
      </c>
      <c r="AW33" s="680">
        <v>8.2070000800000003</v>
      </c>
      <c r="AX33" s="680">
        <v>8.1524687399999998</v>
      </c>
      <c r="AY33" s="680">
        <v>8.0371088400000001</v>
      </c>
      <c r="AZ33" s="680">
        <v>7.5988589099999997</v>
      </c>
      <c r="BA33" s="680">
        <v>8.3351491299999996</v>
      </c>
      <c r="BB33" s="680">
        <v>8.1921325704000001</v>
      </c>
      <c r="BC33" s="680">
        <v>8.4581270852999992</v>
      </c>
      <c r="BD33" s="681">
        <v>8.6133070000000007</v>
      </c>
      <c r="BE33" s="681">
        <v>8.9635940000000005</v>
      </c>
      <c r="BF33" s="681">
        <v>9.1988819999999993</v>
      </c>
      <c r="BG33" s="681">
        <v>8.4997450000000008</v>
      </c>
      <c r="BH33" s="681">
        <v>8.4647810000000003</v>
      </c>
      <c r="BI33" s="681">
        <v>8.3724969999999992</v>
      </c>
      <c r="BJ33" s="681">
        <v>8.3474850000000007</v>
      </c>
      <c r="BK33" s="681">
        <v>8.4363689999999991</v>
      </c>
      <c r="BL33" s="681">
        <v>7.8947000000000003</v>
      </c>
      <c r="BM33" s="681">
        <v>8.4828170000000007</v>
      </c>
      <c r="BN33" s="681">
        <v>8.2722259999999999</v>
      </c>
      <c r="BO33" s="681">
        <v>8.5436709999999998</v>
      </c>
      <c r="BP33" s="681">
        <v>8.6400349999999992</v>
      </c>
      <c r="BQ33" s="681">
        <v>9.0353879999999993</v>
      </c>
      <c r="BR33" s="681">
        <v>9.2417280000000002</v>
      </c>
      <c r="BS33" s="681">
        <v>8.5076929999999997</v>
      </c>
      <c r="BT33" s="681">
        <v>8.4793319999999994</v>
      </c>
      <c r="BU33" s="681">
        <v>8.4203659999999996</v>
      </c>
      <c r="BV33" s="681">
        <v>8.3783609999999999</v>
      </c>
    </row>
    <row r="34" spans="1:74" ht="11.15" customHeight="1" x14ac:dyDescent="0.25">
      <c r="A34" s="111" t="s">
        <v>1167</v>
      </c>
      <c r="B34" s="199" t="s">
        <v>435</v>
      </c>
      <c r="C34" s="680">
        <v>11.32414556</v>
      </c>
      <c r="D34" s="680">
        <v>10.53220123</v>
      </c>
      <c r="E34" s="680">
        <v>11.87695021</v>
      </c>
      <c r="F34" s="680">
        <v>11.304557279999999</v>
      </c>
      <c r="G34" s="680">
        <v>12.577802930000001</v>
      </c>
      <c r="H34" s="680">
        <v>12.240039360000001</v>
      </c>
      <c r="I34" s="680">
        <v>12.81598082</v>
      </c>
      <c r="J34" s="680">
        <v>13.00708167</v>
      </c>
      <c r="K34" s="680">
        <v>12.176297780000001</v>
      </c>
      <c r="L34" s="680">
        <v>12.241660899999999</v>
      </c>
      <c r="M34" s="680">
        <v>11.526082799999999</v>
      </c>
      <c r="N34" s="680">
        <v>11.02486553</v>
      </c>
      <c r="O34" s="680">
        <v>11.73870763</v>
      </c>
      <c r="P34" s="680">
        <v>10.55066529</v>
      </c>
      <c r="Q34" s="680">
        <v>11.63030433</v>
      </c>
      <c r="R34" s="680">
        <v>11.52247815</v>
      </c>
      <c r="S34" s="680">
        <v>12.31873571</v>
      </c>
      <c r="T34" s="680">
        <v>11.907871950000001</v>
      </c>
      <c r="U34" s="680">
        <v>12.58716761</v>
      </c>
      <c r="V34" s="680">
        <v>12.546279180000001</v>
      </c>
      <c r="W34" s="680">
        <v>12.0890676</v>
      </c>
      <c r="X34" s="680">
        <v>11.986747210000001</v>
      </c>
      <c r="Y34" s="680">
        <v>11.26937253</v>
      </c>
      <c r="Z34" s="680">
        <v>11.09559393</v>
      </c>
      <c r="AA34" s="680">
        <v>11.33934874</v>
      </c>
      <c r="AB34" s="680">
        <v>11.04042132</v>
      </c>
      <c r="AC34" s="680">
        <v>11.495142299999999</v>
      </c>
      <c r="AD34" s="680">
        <v>10.191146209999999</v>
      </c>
      <c r="AE34" s="680">
        <v>11.00799778</v>
      </c>
      <c r="AF34" s="680">
        <v>10.75782523</v>
      </c>
      <c r="AG34" s="680">
        <v>12.026842370000001</v>
      </c>
      <c r="AH34" s="680">
        <v>12.109597620000001</v>
      </c>
      <c r="AI34" s="680">
        <v>11.08228937</v>
      </c>
      <c r="AJ34" s="680">
        <v>11.79784785</v>
      </c>
      <c r="AK34" s="680">
        <v>12.160597360000001</v>
      </c>
      <c r="AL34" s="680">
        <v>10.617776900000001</v>
      </c>
      <c r="AM34" s="680">
        <v>11.31920234</v>
      </c>
      <c r="AN34" s="680">
        <v>10.96909855</v>
      </c>
      <c r="AO34" s="680">
        <v>11.112209849999999</v>
      </c>
      <c r="AP34" s="680">
        <v>11.417621520000001</v>
      </c>
      <c r="AQ34" s="680">
        <v>12.03275773</v>
      </c>
      <c r="AR34" s="680">
        <v>12.453354020000001</v>
      </c>
      <c r="AS34" s="680">
        <v>13.159988759999999</v>
      </c>
      <c r="AT34" s="680">
        <v>13.13484397</v>
      </c>
      <c r="AU34" s="680">
        <v>11.947235510000001</v>
      </c>
      <c r="AV34" s="680">
        <v>12.40087473</v>
      </c>
      <c r="AW34" s="680">
        <v>12.105585639999999</v>
      </c>
      <c r="AX34" s="680">
        <v>11.615702499999999</v>
      </c>
      <c r="AY34" s="680">
        <v>12.83968456</v>
      </c>
      <c r="AZ34" s="680">
        <v>11.15431474</v>
      </c>
      <c r="BA34" s="680">
        <v>12.353188899999999</v>
      </c>
      <c r="BB34" s="680">
        <v>11.854346766000001</v>
      </c>
      <c r="BC34" s="680">
        <v>12.477693744</v>
      </c>
      <c r="BD34" s="681">
        <v>12.92755</v>
      </c>
      <c r="BE34" s="681">
        <v>13.52004</v>
      </c>
      <c r="BF34" s="681">
        <v>13.584820000000001</v>
      </c>
      <c r="BG34" s="681">
        <v>12.44745</v>
      </c>
      <c r="BH34" s="681">
        <v>12.7783</v>
      </c>
      <c r="BI34" s="681">
        <v>12.440770000000001</v>
      </c>
      <c r="BJ34" s="681">
        <v>11.95411</v>
      </c>
      <c r="BK34" s="681">
        <v>13.265610000000001</v>
      </c>
      <c r="BL34" s="681">
        <v>11.388730000000001</v>
      </c>
      <c r="BM34" s="681">
        <v>12.61764</v>
      </c>
      <c r="BN34" s="681">
        <v>12.07033</v>
      </c>
      <c r="BO34" s="681">
        <v>12.67164</v>
      </c>
      <c r="BP34" s="681">
        <v>13.06432</v>
      </c>
      <c r="BQ34" s="681">
        <v>13.715070000000001</v>
      </c>
      <c r="BR34" s="681">
        <v>13.80058</v>
      </c>
      <c r="BS34" s="681">
        <v>12.655200000000001</v>
      </c>
      <c r="BT34" s="681">
        <v>12.956239999999999</v>
      </c>
      <c r="BU34" s="681">
        <v>12.620760000000001</v>
      </c>
      <c r="BV34" s="681">
        <v>12.149509999999999</v>
      </c>
    </row>
    <row r="35" spans="1:74" ht="11.15" customHeight="1" x14ac:dyDescent="0.25">
      <c r="A35" s="111" t="s">
        <v>1168</v>
      </c>
      <c r="B35" s="199" t="s">
        <v>436</v>
      </c>
      <c r="C35" s="680">
        <v>8.2000219399999992</v>
      </c>
      <c r="D35" s="680">
        <v>7.6792575999999997</v>
      </c>
      <c r="E35" s="680">
        <v>8.4216642299999993</v>
      </c>
      <c r="F35" s="680">
        <v>8.0931851199999993</v>
      </c>
      <c r="G35" s="680">
        <v>8.4460104200000004</v>
      </c>
      <c r="H35" s="680">
        <v>8.3805143700000002</v>
      </c>
      <c r="I35" s="680">
        <v>8.6978614299999997</v>
      </c>
      <c r="J35" s="680">
        <v>9.04611521</v>
      </c>
      <c r="K35" s="680">
        <v>8.57012003</v>
      </c>
      <c r="L35" s="680">
        <v>8.7250919400000004</v>
      </c>
      <c r="M35" s="680">
        <v>8.2891610199999999</v>
      </c>
      <c r="N35" s="680">
        <v>8.2335196899999996</v>
      </c>
      <c r="O35" s="680">
        <v>8.3868772099999997</v>
      </c>
      <c r="P35" s="680">
        <v>7.8326507400000001</v>
      </c>
      <c r="Q35" s="680">
        <v>8.2675856999999997</v>
      </c>
      <c r="R35" s="680">
        <v>8.1411982999999992</v>
      </c>
      <c r="S35" s="680">
        <v>8.5211938200000006</v>
      </c>
      <c r="T35" s="680">
        <v>8.2730798700000001</v>
      </c>
      <c r="U35" s="680">
        <v>8.54938471</v>
      </c>
      <c r="V35" s="680">
        <v>8.7243933299999998</v>
      </c>
      <c r="W35" s="680">
        <v>8.2592744299999996</v>
      </c>
      <c r="X35" s="680">
        <v>8.1477935200000005</v>
      </c>
      <c r="Y35" s="680">
        <v>7.8054932399999997</v>
      </c>
      <c r="Z35" s="680">
        <v>7.95357615</v>
      </c>
      <c r="AA35" s="680">
        <v>8.1612320199999999</v>
      </c>
      <c r="AB35" s="680">
        <v>7.91611099</v>
      </c>
      <c r="AC35" s="680">
        <v>8.0590866000000005</v>
      </c>
      <c r="AD35" s="680">
        <v>7.2045209000000003</v>
      </c>
      <c r="AE35" s="680">
        <v>7.3094230500000004</v>
      </c>
      <c r="AF35" s="680">
        <v>7.5976531200000004</v>
      </c>
      <c r="AG35" s="680">
        <v>7.9697528699999998</v>
      </c>
      <c r="AH35" s="680">
        <v>8.3047054899999999</v>
      </c>
      <c r="AI35" s="680">
        <v>8.0140090199999996</v>
      </c>
      <c r="AJ35" s="680">
        <v>7.9957447899999998</v>
      </c>
      <c r="AK35" s="680">
        <v>7.7559956000000003</v>
      </c>
      <c r="AL35" s="680">
        <v>8.0133525700000003</v>
      </c>
      <c r="AM35" s="680">
        <v>8.0991868399999998</v>
      </c>
      <c r="AN35" s="680">
        <v>7.4943455700000001</v>
      </c>
      <c r="AO35" s="680">
        <v>8.1251557299999995</v>
      </c>
      <c r="AP35" s="680">
        <v>8.0337373500000009</v>
      </c>
      <c r="AQ35" s="680">
        <v>8.3980766899999999</v>
      </c>
      <c r="AR35" s="680">
        <v>8.5181678200000004</v>
      </c>
      <c r="AS35" s="680">
        <v>8.7195082999999993</v>
      </c>
      <c r="AT35" s="680">
        <v>8.9160916500000003</v>
      </c>
      <c r="AU35" s="680">
        <v>8.4325805200000001</v>
      </c>
      <c r="AV35" s="680">
        <v>8.5184545200000006</v>
      </c>
      <c r="AW35" s="680">
        <v>8.2029678199999996</v>
      </c>
      <c r="AX35" s="680">
        <v>8.26499484</v>
      </c>
      <c r="AY35" s="680">
        <v>8.3920259999999995</v>
      </c>
      <c r="AZ35" s="680">
        <v>7.8628904999999998</v>
      </c>
      <c r="BA35" s="680">
        <v>8.4324153600000002</v>
      </c>
      <c r="BB35" s="680">
        <v>8.2514511191000004</v>
      </c>
      <c r="BC35" s="680">
        <v>8.6441334514000001</v>
      </c>
      <c r="BD35" s="681">
        <v>8.722823</v>
      </c>
      <c r="BE35" s="681">
        <v>8.8332890000000006</v>
      </c>
      <c r="BF35" s="681">
        <v>9.0458230000000004</v>
      </c>
      <c r="BG35" s="681">
        <v>8.6240790000000001</v>
      </c>
      <c r="BH35" s="681">
        <v>8.6395510000000009</v>
      </c>
      <c r="BI35" s="681">
        <v>8.2969570000000008</v>
      </c>
      <c r="BJ35" s="681">
        <v>8.3513120000000001</v>
      </c>
      <c r="BK35" s="681">
        <v>8.4854199999999995</v>
      </c>
      <c r="BL35" s="681">
        <v>7.8641860000000001</v>
      </c>
      <c r="BM35" s="681">
        <v>8.4396380000000004</v>
      </c>
      <c r="BN35" s="681">
        <v>8.2810579999999998</v>
      </c>
      <c r="BO35" s="681">
        <v>8.745851</v>
      </c>
      <c r="BP35" s="681">
        <v>8.8398710000000005</v>
      </c>
      <c r="BQ35" s="681">
        <v>9.0130689999999998</v>
      </c>
      <c r="BR35" s="681">
        <v>9.2525680000000001</v>
      </c>
      <c r="BS35" s="681">
        <v>8.8310969999999998</v>
      </c>
      <c r="BT35" s="681">
        <v>8.8120119999999993</v>
      </c>
      <c r="BU35" s="681">
        <v>8.4604909999999993</v>
      </c>
      <c r="BV35" s="681">
        <v>8.518967</v>
      </c>
    </row>
    <row r="36" spans="1:74" ht="11.15" customHeight="1" x14ac:dyDescent="0.25">
      <c r="A36" s="111" t="s">
        <v>1169</v>
      </c>
      <c r="B36" s="199" t="s">
        <v>437</v>
      </c>
      <c r="C36" s="680">
        <v>15.692711210000001</v>
      </c>
      <c r="D36" s="680">
        <v>14.91741987</v>
      </c>
      <c r="E36" s="680">
        <v>15.667024659999999</v>
      </c>
      <c r="F36" s="680">
        <v>15.860186110000001</v>
      </c>
      <c r="G36" s="680">
        <v>17.04970398</v>
      </c>
      <c r="H36" s="680">
        <v>17.109173819999999</v>
      </c>
      <c r="I36" s="680">
        <v>17.408842870000001</v>
      </c>
      <c r="J36" s="680">
        <v>17.937814629999998</v>
      </c>
      <c r="K36" s="680">
        <v>17.214407489999999</v>
      </c>
      <c r="L36" s="680">
        <v>17.21468432</v>
      </c>
      <c r="M36" s="680">
        <v>16.091932419999999</v>
      </c>
      <c r="N36" s="680">
        <v>15.98579462</v>
      </c>
      <c r="O36" s="680">
        <v>16.786695089999998</v>
      </c>
      <c r="P36" s="680">
        <v>15.97432527</v>
      </c>
      <c r="Q36" s="680">
        <v>16.309249250000001</v>
      </c>
      <c r="R36" s="680">
        <v>16.7056182</v>
      </c>
      <c r="S36" s="680">
        <v>17.470133390000001</v>
      </c>
      <c r="T36" s="680">
        <v>18.19355358</v>
      </c>
      <c r="U36" s="680">
        <v>18.745249449999999</v>
      </c>
      <c r="V36" s="680">
        <v>18.822821879999999</v>
      </c>
      <c r="W36" s="680">
        <v>17.93404013</v>
      </c>
      <c r="X36" s="680">
        <v>17.819344220000001</v>
      </c>
      <c r="Y36" s="680">
        <v>16.376733170000001</v>
      </c>
      <c r="Z36" s="680">
        <v>16.698069409999999</v>
      </c>
      <c r="AA36" s="680">
        <v>16.196996389999999</v>
      </c>
      <c r="AB36" s="680">
        <v>16.20311937</v>
      </c>
      <c r="AC36" s="680">
        <v>16.723683619999999</v>
      </c>
      <c r="AD36" s="680">
        <v>15.88469961</v>
      </c>
      <c r="AE36" s="680">
        <v>15.43422043</v>
      </c>
      <c r="AF36" s="680">
        <v>16.13721262</v>
      </c>
      <c r="AG36" s="680">
        <v>16.804421000000001</v>
      </c>
      <c r="AH36" s="680">
        <v>17.178227499999998</v>
      </c>
      <c r="AI36" s="680">
        <v>16.684017579999999</v>
      </c>
      <c r="AJ36" s="680">
        <v>17.148453249999999</v>
      </c>
      <c r="AK36" s="680">
        <v>16.693375660000001</v>
      </c>
      <c r="AL36" s="680">
        <v>17.423224959999999</v>
      </c>
      <c r="AM36" s="680">
        <v>16.909256760000002</v>
      </c>
      <c r="AN36" s="680">
        <v>13.653685019999999</v>
      </c>
      <c r="AO36" s="680">
        <v>13.563680789999999</v>
      </c>
      <c r="AP36" s="680">
        <v>16.562861680000001</v>
      </c>
      <c r="AQ36" s="680">
        <v>16.396690670000002</v>
      </c>
      <c r="AR36" s="680">
        <v>16.719792429999998</v>
      </c>
      <c r="AS36" s="680">
        <v>18.279543010000001</v>
      </c>
      <c r="AT36" s="680">
        <v>18.140080879999999</v>
      </c>
      <c r="AU36" s="680">
        <v>17.916036389999999</v>
      </c>
      <c r="AV36" s="680">
        <v>17.266442720000001</v>
      </c>
      <c r="AW36" s="680">
        <v>16.90334709</v>
      </c>
      <c r="AX36" s="680">
        <v>17.373531790000001</v>
      </c>
      <c r="AY36" s="680">
        <v>17.406723970000002</v>
      </c>
      <c r="AZ36" s="680">
        <v>15.30710955</v>
      </c>
      <c r="BA36" s="680">
        <v>17.050528150000002</v>
      </c>
      <c r="BB36" s="680">
        <v>19.008707583</v>
      </c>
      <c r="BC36" s="680">
        <v>18.304082099999999</v>
      </c>
      <c r="BD36" s="681">
        <v>18.48873</v>
      </c>
      <c r="BE36" s="681">
        <v>19.822780000000002</v>
      </c>
      <c r="BF36" s="681">
        <v>19.50845</v>
      </c>
      <c r="BG36" s="681">
        <v>19.260290000000001</v>
      </c>
      <c r="BH36" s="681">
        <v>18.42783</v>
      </c>
      <c r="BI36" s="681">
        <v>17.884260000000001</v>
      </c>
      <c r="BJ36" s="681">
        <v>18.223839999999999</v>
      </c>
      <c r="BK36" s="681">
        <v>18.242989999999999</v>
      </c>
      <c r="BL36" s="681">
        <v>15.955220000000001</v>
      </c>
      <c r="BM36" s="681">
        <v>17.816459999999999</v>
      </c>
      <c r="BN36" s="681">
        <v>19.868130000000001</v>
      </c>
      <c r="BO36" s="681">
        <v>19.22786</v>
      </c>
      <c r="BP36" s="681">
        <v>19.544049999999999</v>
      </c>
      <c r="BQ36" s="681">
        <v>21.02779</v>
      </c>
      <c r="BR36" s="681">
        <v>20.70196</v>
      </c>
      <c r="BS36" s="681">
        <v>20.451460000000001</v>
      </c>
      <c r="BT36" s="681">
        <v>19.51661</v>
      </c>
      <c r="BU36" s="681">
        <v>18.92803</v>
      </c>
      <c r="BV36" s="681">
        <v>19.280190000000001</v>
      </c>
    </row>
    <row r="37" spans="1:74" s="116" customFormat="1" ht="11.15" customHeight="1" x14ac:dyDescent="0.25">
      <c r="A37" s="111" t="s">
        <v>1170</v>
      </c>
      <c r="B37" s="199" t="s">
        <v>438</v>
      </c>
      <c r="C37" s="680">
        <v>6.5548621300000001</v>
      </c>
      <c r="D37" s="680">
        <v>5.9862575099999997</v>
      </c>
      <c r="E37" s="680">
        <v>6.4334887500000004</v>
      </c>
      <c r="F37" s="680">
        <v>6.5269424699999998</v>
      </c>
      <c r="G37" s="680">
        <v>7.0792841400000004</v>
      </c>
      <c r="H37" s="680">
        <v>7.4344015800000003</v>
      </c>
      <c r="I37" s="680">
        <v>8.0787343000000007</v>
      </c>
      <c r="J37" s="680">
        <v>7.9742498800000003</v>
      </c>
      <c r="K37" s="680">
        <v>7.3145258499999999</v>
      </c>
      <c r="L37" s="680">
        <v>6.8550134199999997</v>
      </c>
      <c r="M37" s="680">
        <v>6.7710160100000003</v>
      </c>
      <c r="N37" s="680">
        <v>6.7788780300000004</v>
      </c>
      <c r="O37" s="680">
        <v>6.6632180400000003</v>
      </c>
      <c r="P37" s="680">
        <v>6.1198266400000003</v>
      </c>
      <c r="Q37" s="680">
        <v>6.6426120700000002</v>
      </c>
      <c r="R37" s="680">
        <v>6.5850616899999999</v>
      </c>
      <c r="S37" s="680">
        <v>7.0099065899999999</v>
      </c>
      <c r="T37" s="680">
        <v>7.6699699099999998</v>
      </c>
      <c r="U37" s="680">
        <v>8.1468886999999999</v>
      </c>
      <c r="V37" s="680">
        <v>8.1271519899999998</v>
      </c>
      <c r="W37" s="680">
        <v>7.4692457699999997</v>
      </c>
      <c r="X37" s="680">
        <v>6.9130910400000003</v>
      </c>
      <c r="Y37" s="680">
        <v>6.6360880699999996</v>
      </c>
      <c r="Z37" s="680">
        <v>6.8299725599999999</v>
      </c>
      <c r="AA37" s="680">
        <v>6.84332501</v>
      </c>
      <c r="AB37" s="680">
        <v>6.4667022000000003</v>
      </c>
      <c r="AC37" s="680">
        <v>6.7588682200000001</v>
      </c>
      <c r="AD37" s="680">
        <v>6.3971466799999996</v>
      </c>
      <c r="AE37" s="680">
        <v>6.8040994499999998</v>
      </c>
      <c r="AF37" s="680">
        <v>7.1416307100000003</v>
      </c>
      <c r="AG37" s="680">
        <v>7.8151936199999996</v>
      </c>
      <c r="AH37" s="680">
        <v>7.8396211500000001</v>
      </c>
      <c r="AI37" s="680">
        <v>7.0758634999999996</v>
      </c>
      <c r="AJ37" s="680">
        <v>6.9526120699999998</v>
      </c>
      <c r="AK37" s="680">
        <v>6.3555327100000003</v>
      </c>
      <c r="AL37" s="680">
        <v>6.5929127200000002</v>
      </c>
      <c r="AM37" s="680">
        <v>6.5534229799999997</v>
      </c>
      <c r="AN37" s="680">
        <v>6.1640563000000004</v>
      </c>
      <c r="AO37" s="680">
        <v>6.4363107900000003</v>
      </c>
      <c r="AP37" s="680">
        <v>6.5789198000000004</v>
      </c>
      <c r="AQ37" s="680">
        <v>7.2216328399999998</v>
      </c>
      <c r="AR37" s="680">
        <v>7.7578542700000002</v>
      </c>
      <c r="AS37" s="680">
        <v>8.1569774299999995</v>
      </c>
      <c r="AT37" s="680">
        <v>7.8594169300000001</v>
      </c>
      <c r="AU37" s="680">
        <v>7.2240107900000003</v>
      </c>
      <c r="AV37" s="680">
        <v>6.9995486600000003</v>
      </c>
      <c r="AW37" s="680">
        <v>6.6267718599999998</v>
      </c>
      <c r="AX37" s="680">
        <v>6.7717098099999999</v>
      </c>
      <c r="AY37" s="680">
        <v>6.85313515</v>
      </c>
      <c r="AZ37" s="680">
        <v>6.2634675599999996</v>
      </c>
      <c r="BA37" s="680">
        <v>6.77571762</v>
      </c>
      <c r="BB37" s="680">
        <v>6.6779497043999996</v>
      </c>
      <c r="BC37" s="680">
        <v>7.3704918547</v>
      </c>
      <c r="BD37" s="681">
        <v>7.8114129999999999</v>
      </c>
      <c r="BE37" s="681">
        <v>8.1650910000000003</v>
      </c>
      <c r="BF37" s="681">
        <v>7.8800949999999998</v>
      </c>
      <c r="BG37" s="681">
        <v>7.2619129999999998</v>
      </c>
      <c r="BH37" s="681">
        <v>7.0227490000000001</v>
      </c>
      <c r="BI37" s="681">
        <v>6.6441480000000004</v>
      </c>
      <c r="BJ37" s="681">
        <v>6.7792310000000002</v>
      </c>
      <c r="BK37" s="681">
        <v>6.8711080000000004</v>
      </c>
      <c r="BL37" s="681">
        <v>6.24864</v>
      </c>
      <c r="BM37" s="681">
        <v>6.7641419999999997</v>
      </c>
      <c r="BN37" s="681">
        <v>6.6754540000000002</v>
      </c>
      <c r="BO37" s="681">
        <v>7.4163969999999999</v>
      </c>
      <c r="BP37" s="681">
        <v>7.8935199999999996</v>
      </c>
      <c r="BQ37" s="681">
        <v>8.297193</v>
      </c>
      <c r="BR37" s="681">
        <v>8.0343479999999996</v>
      </c>
      <c r="BS37" s="681">
        <v>7.4264060000000001</v>
      </c>
      <c r="BT37" s="681">
        <v>7.1882599999999996</v>
      </c>
      <c r="BU37" s="681">
        <v>6.8134410000000001</v>
      </c>
      <c r="BV37" s="681">
        <v>6.9614010000000004</v>
      </c>
    </row>
    <row r="38" spans="1:74" s="116" customFormat="1" ht="11.15" customHeight="1" x14ac:dyDescent="0.25">
      <c r="A38" s="111" t="s">
        <v>1171</v>
      </c>
      <c r="B38" s="199" t="s">
        <v>240</v>
      </c>
      <c r="C38" s="680">
        <v>6.8989209100000002</v>
      </c>
      <c r="D38" s="680">
        <v>6.5242270700000002</v>
      </c>
      <c r="E38" s="680">
        <v>6.9060409900000002</v>
      </c>
      <c r="F38" s="680">
        <v>6.6280672599999999</v>
      </c>
      <c r="G38" s="680">
        <v>7.4715677899999999</v>
      </c>
      <c r="H38" s="680">
        <v>7.82101866</v>
      </c>
      <c r="I38" s="680">
        <v>8.3326759199999998</v>
      </c>
      <c r="J38" s="680">
        <v>8.8224696999999992</v>
      </c>
      <c r="K38" s="680">
        <v>7.6101696099999998</v>
      </c>
      <c r="L38" s="680">
        <v>7.8888755799999997</v>
      </c>
      <c r="M38" s="680">
        <v>7.1212666200000001</v>
      </c>
      <c r="N38" s="680">
        <v>6.7251828800000002</v>
      </c>
      <c r="O38" s="680">
        <v>7.0558996599999997</v>
      </c>
      <c r="P38" s="680">
        <v>6.4271844299999996</v>
      </c>
      <c r="Q38" s="680">
        <v>6.72250426</v>
      </c>
      <c r="R38" s="680">
        <v>6.7449505099999998</v>
      </c>
      <c r="S38" s="680">
        <v>7.4701312599999996</v>
      </c>
      <c r="T38" s="680">
        <v>7.2566620100000003</v>
      </c>
      <c r="U38" s="680">
        <v>8.3672000499999992</v>
      </c>
      <c r="V38" s="680">
        <v>8.4862989599999992</v>
      </c>
      <c r="W38" s="680">
        <v>7.8111003700000001</v>
      </c>
      <c r="X38" s="680">
        <v>7.6558807800000004</v>
      </c>
      <c r="Y38" s="680">
        <v>6.69411793</v>
      </c>
      <c r="Z38" s="680">
        <v>6.9559598400000002</v>
      </c>
      <c r="AA38" s="680">
        <v>6.8868368999999996</v>
      </c>
      <c r="AB38" s="680">
        <v>6.7246503300000002</v>
      </c>
      <c r="AC38" s="680">
        <v>7.0398426900000004</v>
      </c>
      <c r="AD38" s="680">
        <v>6.60723255</v>
      </c>
      <c r="AE38" s="680">
        <v>6.96658533</v>
      </c>
      <c r="AF38" s="680">
        <v>7.4894082600000003</v>
      </c>
      <c r="AG38" s="680">
        <v>8.0740087700000007</v>
      </c>
      <c r="AH38" s="680">
        <v>8.0905505400000006</v>
      </c>
      <c r="AI38" s="680">
        <v>7.4554254599999998</v>
      </c>
      <c r="AJ38" s="680">
        <v>7.3241482299999996</v>
      </c>
      <c r="AK38" s="680">
        <v>6.4882197899999996</v>
      </c>
      <c r="AL38" s="680">
        <v>6.5429412100000004</v>
      </c>
      <c r="AM38" s="680">
        <v>6.0199049100000002</v>
      </c>
      <c r="AN38" s="680">
        <v>5.7228160700000004</v>
      </c>
      <c r="AO38" s="680">
        <v>6.4468680200000001</v>
      </c>
      <c r="AP38" s="680">
        <v>6.19315265</v>
      </c>
      <c r="AQ38" s="680">
        <v>7.0067626599999997</v>
      </c>
      <c r="AR38" s="680">
        <v>7.7418726800000002</v>
      </c>
      <c r="AS38" s="680">
        <v>7.7541319199999998</v>
      </c>
      <c r="AT38" s="680">
        <v>7.8786725200000003</v>
      </c>
      <c r="AU38" s="680">
        <v>7.4235589500000003</v>
      </c>
      <c r="AV38" s="680">
        <v>7.0822466400000001</v>
      </c>
      <c r="AW38" s="680">
        <v>6.6918547400000001</v>
      </c>
      <c r="AX38" s="680">
        <v>6.5762865499999998</v>
      </c>
      <c r="AY38" s="680">
        <v>6.21588546</v>
      </c>
      <c r="AZ38" s="680">
        <v>5.9521428900000002</v>
      </c>
      <c r="BA38" s="680">
        <v>6.8408934300000004</v>
      </c>
      <c r="BB38" s="680">
        <v>6.3063014387000003</v>
      </c>
      <c r="BC38" s="680">
        <v>7.0748747901</v>
      </c>
      <c r="BD38" s="681">
        <v>7.6783650000000003</v>
      </c>
      <c r="BE38" s="681">
        <v>7.6190730000000002</v>
      </c>
      <c r="BF38" s="681">
        <v>7.7600660000000001</v>
      </c>
      <c r="BG38" s="681">
        <v>7.2210349999999996</v>
      </c>
      <c r="BH38" s="681">
        <v>6.8139969999999996</v>
      </c>
      <c r="BI38" s="681">
        <v>6.5872989999999998</v>
      </c>
      <c r="BJ38" s="681">
        <v>6.4688970000000001</v>
      </c>
      <c r="BK38" s="681">
        <v>6.1145820000000004</v>
      </c>
      <c r="BL38" s="681">
        <v>5.8244910000000001</v>
      </c>
      <c r="BM38" s="681">
        <v>6.7091880000000002</v>
      </c>
      <c r="BN38" s="681">
        <v>6.1677840000000002</v>
      </c>
      <c r="BO38" s="681">
        <v>6.8907449999999999</v>
      </c>
      <c r="BP38" s="681">
        <v>7.4321140000000003</v>
      </c>
      <c r="BQ38" s="681">
        <v>7.340948</v>
      </c>
      <c r="BR38" s="681">
        <v>7.446561</v>
      </c>
      <c r="BS38" s="681">
        <v>6.8971999999999998</v>
      </c>
      <c r="BT38" s="681">
        <v>6.4888130000000004</v>
      </c>
      <c r="BU38" s="681">
        <v>6.2628060000000003</v>
      </c>
      <c r="BV38" s="681">
        <v>6.160069</v>
      </c>
    </row>
    <row r="39" spans="1:74" s="116" customFormat="1" ht="11.15" customHeight="1" x14ac:dyDescent="0.25">
      <c r="A39" s="111" t="s">
        <v>1172</v>
      </c>
      <c r="B39" s="199" t="s">
        <v>241</v>
      </c>
      <c r="C39" s="680">
        <v>0.39631044999999998</v>
      </c>
      <c r="D39" s="680">
        <v>0.37984983</v>
      </c>
      <c r="E39" s="680">
        <v>0.39621730999999999</v>
      </c>
      <c r="F39" s="680">
        <v>0.39311647</v>
      </c>
      <c r="G39" s="680">
        <v>0.40519223999999998</v>
      </c>
      <c r="H39" s="680">
        <v>0.41459072000000002</v>
      </c>
      <c r="I39" s="680">
        <v>0.43695870999999997</v>
      </c>
      <c r="J39" s="680">
        <v>0.44159314</v>
      </c>
      <c r="K39" s="680">
        <v>0.42379575000000003</v>
      </c>
      <c r="L39" s="680">
        <v>0.43966428000000002</v>
      </c>
      <c r="M39" s="680">
        <v>0.41234912000000001</v>
      </c>
      <c r="N39" s="680">
        <v>0.40531898</v>
      </c>
      <c r="O39" s="680">
        <v>0.38608576</v>
      </c>
      <c r="P39" s="680">
        <v>0.34105380000000002</v>
      </c>
      <c r="Q39" s="680">
        <v>0.37730140000000001</v>
      </c>
      <c r="R39" s="680">
        <v>0.37708291999999999</v>
      </c>
      <c r="S39" s="680">
        <v>0.40728463999999998</v>
      </c>
      <c r="T39" s="680">
        <v>0.41084051999999999</v>
      </c>
      <c r="U39" s="680">
        <v>0.43260085999999998</v>
      </c>
      <c r="V39" s="680">
        <v>0.45843008000000002</v>
      </c>
      <c r="W39" s="680">
        <v>0.43308492999999998</v>
      </c>
      <c r="X39" s="680">
        <v>0.43646602000000001</v>
      </c>
      <c r="Y39" s="680">
        <v>0.41606380999999998</v>
      </c>
      <c r="Z39" s="680">
        <v>0.41070327000000001</v>
      </c>
      <c r="AA39" s="680">
        <v>0.41011465000000003</v>
      </c>
      <c r="AB39" s="680">
        <v>0.36954056000000002</v>
      </c>
      <c r="AC39" s="680">
        <v>0.39943714000000002</v>
      </c>
      <c r="AD39" s="680">
        <v>0.33745231999999997</v>
      </c>
      <c r="AE39" s="680">
        <v>0.35279641</v>
      </c>
      <c r="AF39" s="680">
        <v>0.36715771000000003</v>
      </c>
      <c r="AG39" s="680">
        <v>0.38743130999999997</v>
      </c>
      <c r="AH39" s="680">
        <v>0.39933919000000001</v>
      </c>
      <c r="AI39" s="680">
        <v>0.37524665000000001</v>
      </c>
      <c r="AJ39" s="680">
        <v>0.39944321999999999</v>
      </c>
      <c r="AK39" s="680">
        <v>0.38275209999999998</v>
      </c>
      <c r="AL39" s="680">
        <v>0.38704977000000002</v>
      </c>
      <c r="AM39" s="680">
        <v>0.37197836000000001</v>
      </c>
      <c r="AN39" s="680">
        <v>0.33261711999999999</v>
      </c>
      <c r="AO39" s="680">
        <v>0.37737799</v>
      </c>
      <c r="AP39" s="680">
        <v>0.37836384000000001</v>
      </c>
      <c r="AQ39" s="680">
        <v>0.39550210000000002</v>
      </c>
      <c r="AR39" s="680">
        <v>0.37792677000000002</v>
      </c>
      <c r="AS39" s="680">
        <v>0.40675219000000001</v>
      </c>
      <c r="AT39" s="680">
        <v>0.41458673000000001</v>
      </c>
      <c r="AU39" s="680">
        <v>0.3864804</v>
      </c>
      <c r="AV39" s="680">
        <v>0.40859726000000002</v>
      </c>
      <c r="AW39" s="680">
        <v>0.39802254999999997</v>
      </c>
      <c r="AX39" s="680">
        <v>0.39504268999999997</v>
      </c>
      <c r="AY39" s="680">
        <v>0.38169924999999999</v>
      </c>
      <c r="AZ39" s="680">
        <v>0.35752241000000001</v>
      </c>
      <c r="BA39" s="680">
        <v>0.40727176999999998</v>
      </c>
      <c r="BB39" s="680">
        <v>0.38916810000000002</v>
      </c>
      <c r="BC39" s="680">
        <v>0.39728173999999999</v>
      </c>
      <c r="BD39" s="681">
        <v>0.37648029999999999</v>
      </c>
      <c r="BE39" s="681">
        <v>0.4023119</v>
      </c>
      <c r="BF39" s="681">
        <v>0.41118090000000002</v>
      </c>
      <c r="BG39" s="681">
        <v>0.3862023</v>
      </c>
      <c r="BH39" s="681">
        <v>0.40640660000000001</v>
      </c>
      <c r="BI39" s="681">
        <v>0.39610699999999999</v>
      </c>
      <c r="BJ39" s="681">
        <v>0.39351520000000001</v>
      </c>
      <c r="BK39" s="681">
        <v>0.38096609999999997</v>
      </c>
      <c r="BL39" s="681">
        <v>0.35447410000000001</v>
      </c>
      <c r="BM39" s="681">
        <v>0.4045995</v>
      </c>
      <c r="BN39" s="681">
        <v>0.38735170000000002</v>
      </c>
      <c r="BO39" s="681">
        <v>0.39777390000000001</v>
      </c>
      <c r="BP39" s="681">
        <v>0.37797839999999999</v>
      </c>
      <c r="BQ39" s="681">
        <v>0.40620810000000002</v>
      </c>
      <c r="BR39" s="681">
        <v>0.41600510000000002</v>
      </c>
      <c r="BS39" s="681">
        <v>0.39103460000000001</v>
      </c>
      <c r="BT39" s="681">
        <v>0.41049469999999999</v>
      </c>
      <c r="BU39" s="681">
        <v>0.40005259999999998</v>
      </c>
      <c r="BV39" s="681">
        <v>0.39757959999999998</v>
      </c>
    </row>
    <row r="40" spans="1:74" s="116" customFormat="1" ht="11.15" customHeight="1" x14ac:dyDescent="0.25">
      <c r="A40" s="111" t="s">
        <v>1173</v>
      </c>
      <c r="B40" s="199" t="s">
        <v>440</v>
      </c>
      <c r="C40" s="680">
        <v>79.889791200000005</v>
      </c>
      <c r="D40" s="680">
        <v>75.661188859999996</v>
      </c>
      <c r="E40" s="680">
        <v>81.052926760000005</v>
      </c>
      <c r="F40" s="680">
        <v>79.083418890000004</v>
      </c>
      <c r="G40" s="680">
        <v>85.637647099999995</v>
      </c>
      <c r="H40" s="680">
        <v>85.536241020000006</v>
      </c>
      <c r="I40" s="680">
        <v>89.301356670000004</v>
      </c>
      <c r="J40" s="680">
        <v>92.105751400000003</v>
      </c>
      <c r="K40" s="680">
        <v>85.678994119999999</v>
      </c>
      <c r="L40" s="680">
        <v>85.300743479999994</v>
      </c>
      <c r="M40" s="680">
        <v>81.118357430000003</v>
      </c>
      <c r="N40" s="680">
        <v>80.306136300000006</v>
      </c>
      <c r="O40" s="680">
        <v>82.609756970000007</v>
      </c>
      <c r="P40" s="680">
        <v>76.447262789999996</v>
      </c>
      <c r="Q40" s="680">
        <v>81.092831009999998</v>
      </c>
      <c r="R40" s="680">
        <v>80.459758440000002</v>
      </c>
      <c r="S40" s="680">
        <v>84.661293049999998</v>
      </c>
      <c r="T40" s="680">
        <v>84.991994640000001</v>
      </c>
      <c r="U40" s="680">
        <v>90.752186690000002</v>
      </c>
      <c r="V40" s="680">
        <v>91.061842179999999</v>
      </c>
      <c r="W40" s="680">
        <v>86.160376979999995</v>
      </c>
      <c r="X40" s="680">
        <v>84.396137409999994</v>
      </c>
      <c r="Y40" s="680">
        <v>79.624664109999998</v>
      </c>
      <c r="Z40" s="680">
        <v>80.094745140000001</v>
      </c>
      <c r="AA40" s="680">
        <v>80.608512529999999</v>
      </c>
      <c r="AB40" s="680">
        <v>78.902731709999998</v>
      </c>
      <c r="AC40" s="680">
        <v>80.930615950000004</v>
      </c>
      <c r="AD40" s="680">
        <v>72.791102109999997</v>
      </c>
      <c r="AE40" s="680">
        <v>74.273010369999994</v>
      </c>
      <c r="AF40" s="680">
        <v>78.444678800000005</v>
      </c>
      <c r="AG40" s="680">
        <v>84.758379599999998</v>
      </c>
      <c r="AH40" s="680">
        <v>86.366130150000004</v>
      </c>
      <c r="AI40" s="680">
        <v>80.976889589999999</v>
      </c>
      <c r="AJ40" s="680">
        <v>82.371380549999998</v>
      </c>
      <c r="AK40" s="680">
        <v>79.166796180000006</v>
      </c>
      <c r="AL40" s="680">
        <v>79.49180088</v>
      </c>
      <c r="AM40" s="680">
        <v>79.104377459999995</v>
      </c>
      <c r="AN40" s="680">
        <v>73.137737520000002</v>
      </c>
      <c r="AO40" s="680">
        <v>76.293216670000007</v>
      </c>
      <c r="AP40" s="680">
        <v>78.736037569999993</v>
      </c>
      <c r="AQ40" s="680">
        <v>82.650548299999997</v>
      </c>
      <c r="AR40" s="680">
        <v>85.300746720000006</v>
      </c>
      <c r="AS40" s="680">
        <v>89.39103016</v>
      </c>
      <c r="AT40" s="680">
        <v>90.17620866</v>
      </c>
      <c r="AU40" s="680">
        <v>84.825103060000004</v>
      </c>
      <c r="AV40" s="680">
        <v>84.035941539999996</v>
      </c>
      <c r="AW40" s="680">
        <v>81.528277959999997</v>
      </c>
      <c r="AX40" s="680">
        <v>81.618125289999995</v>
      </c>
      <c r="AY40" s="680">
        <v>83.286060460000002</v>
      </c>
      <c r="AZ40" s="680">
        <v>75.917056040000006</v>
      </c>
      <c r="BA40" s="680">
        <v>82.902114879999999</v>
      </c>
      <c r="BB40" s="680">
        <v>83.302797752000004</v>
      </c>
      <c r="BC40" s="680">
        <v>86.303342064999995</v>
      </c>
      <c r="BD40" s="681">
        <v>88.52073</v>
      </c>
      <c r="BE40" s="681">
        <v>91.899690000000007</v>
      </c>
      <c r="BF40" s="681">
        <v>92.786479999999997</v>
      </c>
      <c r="BG40" s="681">
        <v>87.710639999999998</v>
      </c>
      <c r="BH40" s="681">
        <v>86.174040000000005</v>
      </c>
      <c r="BI40" s="681">
        <v>83.504140000000007</v>
      </c>
      <c r="BJ40" s="681">
        <v>83.542169999999999</v>
      </c>
      <c r="BK40" s="681">
        <v>85.578649999999996</v>
      </c>
      <c r="BL40" s="681">
        <v>77.280810000000002</v>
      </c>
      <c r="BM40" s="681">
        <v>84.301569999999998</v>
      </c>
      <c r="BN40" s="681">
        <v>84.676100000000005</v>
      </c>
      <c r="BO40" s="681">
        <v>87.917349999999999</v>
      </c>
      <c r="BP40" s="681">
        <v>90.146950000000004</v>
      </c>
      <c r="BQ40" s="681">
        <v>94.000129999999999</v>
      </c>
      <c r="BR40" s="681">
        <v>94.929460000000006</v>
      </c>
      <c r="BS40" s="681">
        <v>89.793750000000003</v>
      </c>
      <c r="BT40" s="681">
        <v>87.950180000000003</v>
      </c>
      <c r="BU40" s="681">
        <v>85.252759999999995</v>
      </c>
      <c r="BV40" s="681">
        <v>85.350700000000003</v>
      </c>
    </row>
    <row r="41" spans="1:74" s="116" customFormat="1" ht="11.15" customHeight="1" x14ac:dyDescent="0.25">
      <c r="A41" s="117"/>
      <c r="B41" s="118" t="s">
        <v>239</v>
      </c>
      <c r="C41" s="684"/>
      <c r="D41" s="684"/>
      <c r="E41" s="684"/>
      <c r="F41" s="684"/>
      <c r="G41" s="684"/>
      <c r="H41" s="684"/>
      <c r="I41" s="684"/>
      <c r="J41" s="684"/>
      <c r="K41" s="684"/>
      <c r="L41" s="684"/>
      <c r="M41" s="684"/>
      <c r="N41" s="684"/>
      <c r="O41" s="684"/>
      <c r="P41" s="684"/>
      <c r="Q41" s="684"/>
      <c r="R41" s="684"/>
      <c r="S41" s="684"/>
      <c r="T41" s="684"/>
      <c r="U41" s="684"/>
      <c r="V41" s="684"/>
      <c r="W41" s="684"/>
      <c r="X41" s="684"/>
      <c r="Y41" s="684"/>
      <c r="Z41" s="684"/>
      <c r="AA41" s="684"/>
      <c r="AB41" s="684"/>
      <c r="AC41" s="684"/>
      <c r="AD41" s="684"/>
      <c r="AE41" s="684"/>
      <c r="AF41" s="684"/>
      <c r="AG41" s="684"/>
      <c r="AH41" s="684"/>
      <c r="AI41" s="684"/>
      <c r="AJ41" s="684"/>
      <c r="AK41" s="684"/>
      <c r="AL41" s="684"/>
      <c r="AM41" s="684"/>
      <c r="AN41" s="684"/>
      <c r="AO41" s="684"/>
      <c r="AP41" s="684"/>
      <c r="AQ41" s="684"/>
      <c r="AR41" s="684"/>
      <c r="AS41" s="684"/>
      <c r="AT41" s="684"/>
      <c r="AU41" s="684"/>
      <c r="AV41" s="684"/>
      <c r="AW41" s="684"/>
      <c r="AX41" s="684"/>
      <c r="AY41" s="684"/>
      <c r="AZ41" s="684"/>
      <c r="BA41" s="684"/>
      <c r="BB41" s="684"/>
      <c r="BC41" s="684"/>
      <c r="BD41" s="685"/>
      <c r="BE41" s="685"/>
      <c r="BF41" s="685"/>
      <c r="BG41" s="685"/>
      <c r="BH41" s="685"/>
      <c r="BI41" s="685"/>
      <c r="BJ41" s="685"/>
      <c r="BK41" s="685"/>
      <c r="BL41" s="685"/>
      <c r="BM41" s="685"/>
      <c r="BN41" s="685"/>
      <c r="BO41" s="685"/>
      <c r="BP41" s="685"/>
      <c r="BQ41" s="685"/>
      <c r="BR41" s="685"/>
      <c r="BS41" s="685"/>
      <c r="BT41" s="685"/>
      <c r="BU41" s="685"/>
      <c r="BV41" s="685"/>
    </row>
    <row r="42" spans="1:74" s="116" customFormat="1" ht="11.15" customHeight="1" x14ac:dyDescent="0.25">
      <c r="A42" s="111" t="s">
        <v>1174</v>
      </c>
      <c r="B42" s="199" t="s">
        <v>432</v>
      </c>
      <c r="C42" s="686">
        <v>11.146066210000001</v>
      </c>
      <c r="D42" s="686">
        <v>9.2728170100000007</v>
      </c>
      <c r="E42" s="686">
        <v>9.2623340899999995</v>
      </c>
      <c r="F42" s="686">
        <v>8.7895088799999996</v>
      </c>
      <c r="G42" s="686">
        <v>8.8021693200000009</v>
      </c>
      <c r="H42" s="686">
        <v>9.4327578200000008</v>
      </c>
      <c r="I42" s="686">
        <v>11.4754053</v>
      </c>
      <c r="J42" s="686">
        <v>12.067728150000001</v>
      </c>
      <c r="K42" s="686">
        <v>10.119674379999999</v>
      </c>
      <c r="L42" s="686">
        <v>9.1795639300000005</v>
      </c>
      <c r="M42" s="686">
        <v>9.1953083400000004</v>
      </c>
      <c r="N42" s="686">
        <v>9.8910136899999994</v>
      </c>
      <c r="O42" s="686">
        <v>10.640056019999999</v>
      </c>
      <c r="P42" s="686">
        <v>9.3062390599999993</v>
      </c>
      <c r="Q42" s="686">
        <v>9.5146696199999994</v>
      </c>
      <c r="R42" s="686">
        <v>8.4934482899999999</v>
      </c>
      <c r="S42" s="686">
        <v>8.5360293899999995</v>
      </c>
      <c r="T42" s="686">
        <v>8.9270514199999997</v>
      </c>
      <c r="U42" s="686">
        <v>11.56387786</v>
      </c>
      <c r="V42" s="686">
        <v>10.94150288</v>
      </c>
      <c r="W42" s="686">
        <v>9.0049322000000007</v>
      </c>
      <c r="X42" s="686">
        <v>8.7294722100000008</v>
      </c>
      <c r="Y42" s="686">
        <v>8.8401210300000006</v>
      </c>
      <c r="Z42" s="686">
        <v>9.9604701999999996</v>
      </c>
      <c r="AA42" s="686">
        <v>9.9676302400000001</v>
      </c>
      <c r="AB42" s="686">
        <v>9.1449170899999999</v>
      </c>
      <c r="AC42" s="686">
        <v>8.8867030800000002</v>
      </c>
      <c r="AD42" s="686">
        <v>8.0245190100000006</v>
      </c>
      <c r="AE42" s="686">
        <v>8.0555897499999993</v>
      </c>
      <c r="AF42" s="686">
        <v>9.2186609399999995</v>
      </c>
      <c r="AG42" s="686">
        <v>11.48016185</v>
      </c>
      <c r="AH42" s="686">
        <v>11.204883519999999</v>
      </c>
      <c r="AI42" s="686">
        <v>9.3774978299999994</v>
      </c>
      <c r="AJ42" s="686">
        <v>8.4761773500000004</v>
      </c>
      <c r="AK42" s="686">
        <v>8.3417023700000001</v>
      </c>
      <c r="AL42" s="686">
        <v>9.6678381699999996</v>
      </c>
      <c r="AM42" s="686">
        <v>10.04235304</v>
      </c>
      <c r="AN42" s="686">
        <v>9.3930414500000001</v>
      </c>
      <c r="AO42" s="686">
        <v>9.0739591100000005</v>
      </c>
      <c r="AP42" s="686">
        <v>8.2958793699999998</v>
      </c>
      <c r="AQ42" s="686">
        <v>8.2539914099999994</v>
      </c>
      <c r="AR42" s="686">
        <v>10.087234929999999</v>
      </c>
      <c r="AS42" s="686">
        <v>10.450023249999999</v>
      </c>
      <c r="AT42" s="686">
        <v>11.34818437</v>
      </c>
      <c r="AU42" s="686">
        <v>9.9351990400000005</v>
      </c>
      <c r="AV42" s="686">
        <v>8.5619651000000001</v>
      </c>
      <c r="AW42" s="686">
        <v>8.6195686800000004</v>
      </c>
      <c r="AX42" s="686">
        <v>9.3506268000000006</v>
      </c>
      <c r="AY42" s="686">
        <v>10.3944578</v>
      </c>
      <c r="AZ42" s="686">
        <v>9.5048254300000004</v>
      </c>
      <c r="BA42" s="686">
        <v>9.3268635500000006</v>
      </c>
      <c r="BB42" s="686">
        <v>8.3699990906000004</v>
      </c>
      <c r="BC42" s="686">
        <v>8.4287709067000005</v>
      </c>
      <c r="BD42" s="687">
        <v>9.7552959999999995</v>
      </c>
      <c r="BE42" s="687">
        <v>10.636889999999999</v>
      </c>
      <c r="BF42" s="687">
        <v>10.93581</v>
      </c>
      <c r="BG42" s="687">
        <v>9.5015660000000004</v>
      </c>
      <c r="BH42" s="687">
        <v>8.5620449999999995</v>
      </c>
      <c r="BI42" s="687">
        <v>8.5442780000000003</v>
      </c>
      <c r="BJ42" s="687">
        <v>9.3603760000000005</v>
      </c>
      <c r="BK42" s="687">
        <v>10.1869</v>
      </c>
      <c r="BL42" s="687">
        <v>9.2906639999999996</v>
      </c>
      <c r="BM42" s="687">
        <v>9.2809889999999999</v>
      </c>
      <c r="BN42" s="687">
        <v>8.3168159999999993</v>
      </c>
      <c r="BO42" s="687">
        <v>8.2103940000000009</v>
      </c>
      <c r="BP42" s="687">
        <v>9.5199649999999991</v>
      </c>
      <c r="BQ42" s="687">
        <v>10.33371</v>
      </c>
      <c r="BR42" s="687">
        <v>10.617430000000001</v>
      </c>
      <c r="BS42" s="687">
        <v>9.3872060000000008</v>
      </c>
      <c r="BT42" s="687">
        <v>8.5172650000000001</v>
      </c>
      <c r="BU42" s="687">
        <v>8.5091540000000006</v>
      </c>
      <c r="BV42" s="687">
        <v>9.3392630000000008</v>
      </c>
    </row>
    <row r="43" spans="1:74" s="116" customFormat="1" ht="11.15" customHeight="1" x14ac:dyDescent="0.25">
      <c r="A43" s="111" t="s">
        <v>1175</v>
      </c>
      <c r="B43" s="184" t="s">
        <v>465</v>
      </c>
      <c r="C43" s="686">
        <v>33.966854480000002</v>
      </c>
      <c r="D43" s="686">
        <v>29.891264670000002</v>
      </c>
      <c r="E43" s="686">
        <v>29.702020780000002</v>
      </c>
      <c r="F43" s="686">
        <v>27.829738450000001</v>
      </c>
      <c r="G43" s="686">
        <v>27.85851882</v>
      </c>
      <c r="H43" s="686">
        <v>30.353439959999999</v>
      </c>
      <c r="I43" s="686">
        <v>36.034730809999999</v>
      </c>
      <c r="J43" s="686">
        <v>37.073984760000002</v>
      </c>
      <c r="K43" s="686">
        <v>33.895004749999998</v>
      </c>
      <c r="L43" s="686">
        <v>29.065564890000001</v>
      </c>
      <c r="M43" s="686">
        <v>27.920216199999999</v>
      </c>
      <c r="N43" s="686">
        <v>31.332005460000001</v>
      </c>
      <c r="O43" s="686">
        <v>32.566280810000002</v>
      </c>
      <c r="P43" s="686">
        <v>30.459829509999999</v>
      </c>
      <c r="Q43" s="686">
        <v>30.083404730000002</v>
      </c>
      <c r="R43" s="686">
        <v>26.388322330000001</v>
      </c>
      <c r="S43" s="686">
        <v>27.022572719999999</v>
      </c>
      <c r="T43" s="686">
        <v>29.59359332</v>
      </c>
      <c r="U43" s="686">
        <v>36.522032320000001</v>
      </c>
      <c r="V43" s="686">
        <v>35.84547311</v>
      </c>
      <c r="W43" s="686">
        <v>31.251205389999999</v>
      </c>
      <c r="X43" s="686">
        <v>27.709591150000001</v>
      </c>
      <c r="Y43" s="686">
        <v>27.31662553</v>
      </c>
      <c r="Z43" s="686">
        <v>30.33850108</v>
      </c>
      <c r="AA43" s="686">
        <v>31.048619349999999</v>
      </c>
      <c r="AB43" s="686">
        <v>28.977785669999999</v>
      </c>
      <c r="AC43" s="686">
        <v>27.433195900000001</v>
      </c>
      <c r="AD43" s="686">
        <v>25.233955340000001</v>
      </c>
      <c r="AE43" s="686">
        <v>24.60146911</v>
      </c>
      <c r="AF43" s="686">
        <v>29.221672730000002</v>
      </c>
      <c r="AG43" s="686">
        <v>36.931314399999998</v>
      </c>
      <c r="AH43" s="686">
        <v>35.48335556</v>
      </c>
      <c r="AI43" s="686">
        <v>30.068736659999999</v>
      </c>
      <c r="AJ43" s="686">
        <v>26.49658234</v>
      </c>
      <c r="AK43" s="686">
        <v>26.190239290000001</v>
      </c>
      <c r="AL43" s="686">
        <v>30.438764689999999</v>
      </c>
      <c r="AM43" s="686">
        <v>30.859132559999999</v>
      </c>
      <c r="AN43" s="686">
        <v>29.814995939999999</v>
      </c>
      <c r="AO43" s="686">
        <v>28.441347220000001</v>
      </c>
      <c r="AP43" s="686">
        <v>25.463554269999999</v>
      </c>
      <c r="AQ43" s="686">
        <v>25.985181820000001</v>
      </c>
      <c r="AR43" s="686">
        <v>30.807099969999999</v>
      </c>
      <c r="AS43" s="686">
        <v>35.14627153</v>
      </c>
      <c r="AT43" s="686">
        <v>35.683142369999999</v>
      </c>
      <c r="AU43" s="686">
        <v>30.981320400000001</v>
      </c>
      <c r="AV43" s="686">
        <v>27.265100279999999</v>
      </c>
      <c r="AW43" s="686">
        <v>26.945062549999999</v>
      </c>
      <c r="AX43" s="686">
        <v>29.466479849999999</v>
      </c>
      <c r="AY43" s="686">
        <v>32.617157020000001</v>
      </c>
      <c r="AZ43" s="686">
        <v>29.396791360000002</v>
      </c>
      <c r="BA43" s="686">
        <v>28.505489659999999</v>
      </c>
      <c r="BB43" s="686">
        <v>26.039999485999999</v>
      </c>
      <c r="BC43" s="686">
        <v>26.57427406</v>
      </c>
      <c r="BD43" s="687">
        <v>30.795670000000001</v>
      </c>
      <c r="BE43" s="687">
        <v>35.38805</v>
      </c>
      <c r="BF43" s="687">
        <v>34.891550000000002</v>
      </c>
      <c r="BG43" s="687">
        <v>30.124580000000002</v>
      </c>
      <c r="BH43" s="687">
        <v>27.454440000000002</v>
      </c>
      <c r="BI43" s="687">
        <v>27.014009999999999</v>
      </c>
      <c r="BJ43" s="687">
        <v>30.1404</v>
      </c>
      <c r="BK43" s="687">
        <v>32.631239999999998</v>
      </c>
      <c r="BL43" s="687">
        <v>29.17305</v>
      </c>
      <c r="BM43" s="687">
        <v>28.734570000000001</v>
      </c>
      <c r="BN43" s="687">
        <v>26.055399999999999</v>
      </c>
      <c r="BO43" s="687">
        <v>26.317679999999999</v>
      </c>
      <c r="BP43" s="687">
        <v>30.442409999999999</v>
      </c>
      <c r="BQ43" s="687">
        <v>34.745010000000001</v>
      </c>
      <c r="BR43" s="687">
        <v>34.160800000000002</v>
      </c>
      <c r="BS43" s="687">
        <v>29.818339999999999</v>
      </c>
      <c r="BT43" s="687">
        <v>27.285229999999999</v>
      </c>
      <c r="BU43" s="687">
        <v>26.851600000000001</v>
      </c>
      <c r="BV43" s="687">
        <v>29.987780000000001</v>
      </c>
    </row>
    <row r="44" spans="1:74" s="116" customFormat="1" ht="11.15" customHeight="1" x14ac:dyDescent="0.25">
      <c r="A44" s="111" t="s">
        <v>1176</v>
      </c>
      <c r="B44" s="199" t="s">
        <v>433</v>
      </c>
      <c r="C44" s="686">
        <v>51.393219199999997</v>
      </c>
      <c r="D44" s="686">
        <v>44.619480199999998</v>
      </c>
      <c r="E44" s="686">
        <v>45.957987729999999</v>
      </c>
      <c r="F44" s="686">
        <v>42.55019764</v>
      </c>
      <c r="G44" s="686">
        <v>46.415029539999999</v>
      </c>
      <c r="H44" s="686">
        <v>49.824344080000003</v>
      </c>
      <c r="I44" s="686">
        <v>54.855475269999999</v>
      </c>
      <c r="J44" s="686">
        <v>55.129226879999997</v>
      </c>
      <c r="K44" s="686">
        <v>47.90886888</v>
      </c>
      <c r="L44" s="686">
        <v>44.962744239999999</v>
      </c>
      <c r="M44" s="686">
        <v>44.551037370000003</v>
      </c>
      <c r="N44" s="686">
        <v>47.425792080000001</v>
      </c>
      <c r="O44" s="686">
        <v>50.062837620000003</v>
      </c>
      <c r="P44" s="686">
        <v>44.947300740000003</v>
      </c>
      <c r="Q44" s="686">
        <v>46.926015030000002</v>
      </c>
      <c r="R44" s="686">
        <v>40.978268999999997</v>
      </c>
      <c r="S44" s="686">
        <v>42.741655739999999</v>
      </c>
      <c r="T44" s="686">
        <v>45.423262569999999</v>
      </c>
      <c r="U44" s="686">
        <v>56.086040029999999</v>
      </c>
      <c r="V44" s="686">
        <v>52.121754510000002</v>
      </c>
      <c r="W44" s="686">
        <v>47.040418789999997</v>
      </c>
      <c r="X44" s="686">
        <v>43.154396259999999</v>
      </c>
      <c r="Y44" s="686">
        <v>43.716101879999997</v>
      </c>
      <c r="Z44" s="686">
        <v>46.154387939999999</v>
      </c>
      <c r="AA44" s="686">
        <v>47.133736519999999</v>
      </c>
      <c r="AB44" s="686">
        <v>45.284126389999997</v>
      </c>
      <c r="AC44" s="686">
        <v>43.133284279999998</v>
      </c>
      <c r="AD44" s="686">
        <v>36.877935809999997</v>
      </c>
      <c r="AE44" s="686">
        <v>38.675397410000002</v>
      </c>
      <c r="AF44" s="686">
        <v>46.175775049999999</v>
      </c>
      <c r="AG44" s="686">
        <v>55.433624510000001</v>
      </c>
      <c r="AH44" s="686">
        <v>51.826832099999997</v>
      </c>
      <c r="AI44" s="686">
        <v>43.19111539</v>
      </c>
      <c r="AJ44" s="686">
        <v>41.971749539999998</v>
      </c>
      <c r="AK44" s="686">
        <v>40.783237839999998</v>
      </c>
      <c r="AL44" s="686">
        <v>46.213671159999997</v>
      </c>
      <c r="AM44" s="686">
        <v>47.234747659999996</v>
      </c>
      <c r="AN44" s="686">
        <v>45.75699565</v>
      </c>
      <c r="AO44" s="686">
        <v>43.441944890000002</v>
      </c>
      <c r="AP44" s="686">
        <v>39.914013449999999</v>
      </c>
      <c r="AQ44" s="686">
        <v>42.469519560000002</v>
      </c>
      <c r="AR44" s="686">
        <v>49.300122330000001</v>
      </c>
      <c r="AS44" s="686">
        <v>52.687544799999998</v>
      </c>
      <c r="AT44" s="686">
        <v>55.309477870000002</v>
      </c>
      <c r="AU44" s="686">
        <v>45.978444379999999</v>
      </c>
      <c r="AV44" s="686">
        <v>43.260018799999997</v>
      </c>
      <c r="AW44" s="686">
        <v>42.739796140000003</v>
      </c>
      <c r="AX44" s="686">
        <v>45.297426539999996</v>
      </c>
      <c r="AY44" s="686">
        <v>50.090134769999999</v>
      </c>
      <c r="AZ44" s="686">
        <v>44.933100590000002</v>
      </c>
      <c r="BA44" s="686">
        <v>45.234433750000001</v>
      </c>
      <c r="BB44" s="686">
        <v>41.610003843999998</v>
      </c>
      <c r="BC44" s="686">
        <v>43.686962827999999</v>
      </c>
      <c r="BD44" s="687">
        <v>48.21416</v>
      </c>
      <c r="BE44" s="687">
        <v>53.578139999999998</v>
      </c>
      <c r="BF44" s="687">
        <v>53.293869999999998</v>
      </c>
      <c r="BG44" s="687">
        <v>45.405970000000003</v>
      </c>
      <c r="BH44" s="687">
        <v>44.036239999999999</v>
      </c>
      <c r="BI44" s="687">
        <v>43.014789999999998</v>
      </c>
      <c r="BJ44" s="687">
        <v>47.41995</v>
      </c>
      <c r="BK44" s="687">
        <v>50.0137</v>
      </c>
      <c r="BL44" s="687">
        <v>44.570920000000001</v>
      </c>
      <c r="BM44" s="687">
        <v>45.736109999999996</v>
      </c>
      <c r="BN44" s="687">
        <v>41.423380000000002</v>
      </c>
      <c r="BO44" s="687">
        <v>43.62997</v>
      </c>
      <c r="BP44" s="687">
        <v>48.376339999999999</v>
      </c>
      <c r="BQ44" s="687">
        <v>53.606679999999997</v>
      </c>
      <c r="BR44" s="687">
        <v>53.413939999999997</v>
      </c>
      <c r="BS44" s="687">
        <v>45.9846</v>
      </c>
      <c r="BT44" s="687">
        <v>44.594790000000003</v>
      </c>
      <c r="BU44" s="687">
        <v>43.600070000000002</v>
      </c>
      <c r="BV44" s="687">
        <v>48.085979999999999</v>
      </c>
    </row>
    <row r="45" spans="1:74" s="116" customFormat="1" ht="11.15" customHeight="1" x14ac:dyDescent="0.25">
      <c r="A45" s="111" t="s">
        <v>1177</v>
      </c>
      <c r="B45" s="199" t="s">
        <v>434</v>
      </c>
      <c r="C45" s="686">
        <v>28.111580369999999</v>
      </c>
      <c r="D45" s="686">
        <v>24.822592870000001</v>
      </c>
      <c r="E45" s="686">
        <v>24.47974928</v>
      </c>
      <c r="F45" s="686">
        <v>22.85819905</v>
      </c>
      <c r="G45" s="686">
        <v>24.418917560000001</v>
      </c>
      <c r="H45" s="686">
        <v>27.06315013</v>
      </c>
      <c r="I45" s="686">
        <v>29.086970579999999</v>
      </c>
      <c r="J45" s="686">
        <v>28.874477129999999</v>
      </c>
      <c r="K45" s="686">
        <v>25.049040860000002</v>
      </c>
      <c r="L45" s="686">
        <v>23.420505720000001</v>
      </c>
      <c r="M45" s="686">
        <v>24.219301519999998</v>
      </c>
      <c r="N45" s="686">
        <v>26.073302040000002</v>
      </c>
      <c r="O45" s="686">
        <v>27.452277550000002</v>
      </c>
      <c r="P45" s="686">
        <v>25.438275019999999</v>
      </c>
      <c r="Q45" s="686">
        <v>25.434328919999999</v>
      </c>
      <c r="R45" s="686">
        <v>22.0009522</v>
      </c>
      <c r="S45" s="686">
        <v>22.80387026</v>
      </c>
      <c r="T45" s="686">
        <v>24.585638020000001</v>
      </c>
      <c r="U45" s="686">
        <v>28.680884469999999</v>
      </c>
      <c r="V45" s="686">
        <v>27.79390261</v>
      </c>
      <c r="W45" s="686">
        <v>25.626740810000001</v>
      </c>
      <c r="X45" s="686">
        <v>23.45300421</v>
      </c>
      <c r="Y45" s="686">
        <v>23.72629285</v>
      </c>
      <c r="Z45" s="686">
        <v>25.841356210000001</v>
      </c>
      <c r="AA45" s="686">
        <v>26.80966738</v>
      </c>
      <c r="AB45" s="686">
        <v>24.982626190000001</v>
      </c>
      <c r="AC45" s="686">
        <v>23.86947138</v>
      </c>
      <c r="AD45" s="686">
        <v>21.06419455</v>
      </c>
      <c r="AE45" s="686">
        <v>20.777923359999999</v>
      </c>
      <c r="AF45" s="686">
        <v>25.383562479999998</v>
      </c>
      <c r="AG45" s="686">
        <v>29.152277529999999</v>
      </c>
      <c r="AH45" s="686">
        <v>28.11602388</v>
      </c>
      <c r="AI45" s="686">
        <v>23.866630369999999</v>
      </c>
      <c r="AJ45" s="686">
        <v>22.942839039999999</v>
      </c>
      <c r="AK45" s="686">
        <v>22.739869429999999</v>
      </c>
      <c r="AL45" s="686">
        <v>25.885871600000002</v>
      </c>
      <c r="AM45" s="686">
        <v>26.39474989</v>
      </c>
      <c r="AN45" s="686">
        <v>26.419395269999999</v>
      </c>
      <c r="AO45" s="686">
        <v>24.145828120000001</v>
      </c>
      <c r="AP45" s="686">
        <v>21.90403173</v>
      </c>
      <c r="AQ45" s="686">
        <v>22.65511184</v>
      </c>
      <c r="AR45" s="686">
        <v>27.01771256</v>
      </c>
      <c r="AS45" s="686">
        <v>29.221861149999999</v>
      </c>
      <c r="AT45" s="686">
        <v>29.771556560000001</v>
      </c>
      <c r="AU45" s="686">
        <v>25.639299090000002</v>
      </c>
      <c r="AV45" s="686">
        <v>23.54244606</v>
      </c>
      <c r="AW45" s="686">
        <v>23.491070709999999</v>
      </c>
      <c r="AX45" s="686">
        <v>25.614848550000001</v>
      </c>
      <c r="AY45" s="686">
        <v>28.38961097</v>
      </c>
      <c r="AZ45" s="686">
        <v>25.84250334</v>
      </c>
      <c r="BA45" s="686">
        <v>25.48024302</v>
      </c>
      <c r="BB45" s="686">
        <v>23.039999112</v>
      </c>
      <c r="BC45" s="686">
        <v>23.7322676</v>
      </c>
      <c r="BD45" s="687">
        <v>26.85558</v>
      </c>
      <c r="BE45" s="687">
        <v>29.134519999999998</v>
      </c>
      <c r="BF45" s="687">
        <v>29.48066</v>
      </c>
      <c r="BG45" s="687">
        <v>25.375309999999999</v>
      </c>
      <c r="BH45" s="687">
        <v>23.550809999999998</v>
      </c>
      <c r="BI45" s="687">
        <v>23.54637</v>
      </c>
      <c r="BJ45" s="687">
        <v>25.943629999999999</v>
      </c>
      <c r="BK45" s="687">
        <v>28.897259999999999</v>
      </c>
      <c r="BL45" s="687">
        <v>25.62893</v>
      </c>
      <c r="BM45" s="687">
        <v>25.489059999999998</v>
      </c>
      <c r="BN45" s="687">
        <v>22.582280000000001</v>
      </c>
      <c r="BO45" s="687">
        <v>23.157620000000001</v>
      </c>
      <c r="BP45" s="687">
        <v>26.900639999999999</v>
      </c>
      <c r="BQ45" s="687">
        <v>28.744969999999999</v>
      </c>
      <c r="BR45" s="687">
        <v>29.321760000000001</v>
      </c>
      <c r="BS45" s="687">
        <v>25.644649999999999</v>
      </c>
      <c r="BT45" s="687">
        <v>23.500409999999999</v>
      </c>
      <c r="BU45" s="687">
        <v>23.478459999999998</v>
      </c>
      <c r="BV45" s="687">
        <v>25.63655</v>
      </c>
    </row>
    <row r="46" spans="1:74" s="116" customFormat="1" ht="11.15" customHeight="1" x14ac:dyDescent="0.25">
      <c r="A46" s="111" t="s">
        <v>1178</v>
      </c>
      <c r="B46" s="199" t="s">
        <v>435</v>
      </c>
      <c r="C46" s="686">
        <v>76.747829890000006</v>
      </c>
      <c r="D46" s="686">
        <v>60.85034555</v>
      </c>
      <c r="E46" s="686">
        <v>63.41272171</v>
      </c>
      <c r="F46" s="686">
        <v>58.737592810000002</v>
      </c>
      <c r="G46" s="686">
        <v>66.017919059999997</v>
      </c>
      <c r="H46" s="686">
        <v>74.438196329999997</v>
      </c>
      <c r="I46" s="686">
        <v>80.93113821</v>
      </c>
      <c r="J46" s="686">
        <v>80.879666069999999</v>
      </c>
      <c r="K46" s="686">
        <v>75.957681690000001</v>
      </c>
      <c r="L46" s="686">
        <v>67.644513410000002</v>
      </c>
      <c r="M46" s="686">
        <v>63.295152729999998</v>
      </c>
      <c r="N46" s="686">
        <v>66.477873689999996</v>
      </c>
      <c r="O46" s="686">
        <v>70.351483209999998</v>
      </c>
      <c r="P46" s="686">
        <v>61.419718240000002</v>
      </c>
      <c r="Q46" s="686">
        <v>63.517567620000001</v>
      </c>
      <c r="R46" s="686">
        <v>58.989476600000003</v>
      </c>
      <c r="S46" s="686">
        <v>68.429148150000003</v>
      </c>
      <c r="T46" s="686">
        <v>73.259727830000003</v>
      </c>
      <c r="U46" s="686">
        <v>82.924964009999997</v>
      </c>
      <c r="V46" s="686">
        <v>81.030590930000002</v>
      </c>
      <c r="W46" s="686">
        <v>76.115924289999995</v>
      </c>
      <c r="X46" s="686">
        <v>67.289431329999999</v>
      </c>
      <c r="Y46" s="686">
        <v>62.146610690000003</v>
      </c>
      <c r="Z46" s="686">
        <v>65.71633138</v>
      </c>
      <c r="AA46" s="686">
        <v>67.246434579999999</v>
      </c>
      <c r="AB46" s="686">
        <v>62.510869040000003</v>
      </c>
      <c r="AC46" s="686">
        <v>61.573429949999998</v>
      </c>
      <c r="AD46" s="686">
        <v>57.167646060000003</v>
      </c>
      <c r="AE46" s="686">
        <v>61.308711770000002</v>
      </c>
      <c r="AF46" s="686">
        <v>70.780721619999994</v>
      </c>
      <c r="AG46" s="686">
        <v>84.469002639999999</v>
      </c>
      <c r="AH46" s="686">
        <v>81.641862489999994</v>
      </c>
      <c r="AI46" s="686">
        <v>70.850490789999995</v>
      </c>
      <c r="AJ46" s="686">
        <v>64.083580780000005</v>
      </c>
      <c r="AK46" s="686">
        <v>61.559976339999999</v>
      </c>
      <c r="AL46" s="686">
        <v>67.720580069999997</v>
      </c>
      <c r="AM46" s="686">
        <v>71.053491050000005</v>
      </c>
      <c r="AN46" s="686">
        <v>65.818179349999994</v>
      </c>
      <c r="AO46" s="686">
        <v>62.829011440000002</v>
      </c>
      <c r="AP46" s="686">
        <v>59.699798029999997</v>
      </c>
      <c r="AQ46" s="686">
        <v>65.027334019999998</v>
      </c>
      <c r="AR46" s="686">
        <v>73.843505669999999</v>
      </c>
      <c r="AS46" s="686">
        <v>82.262015660000003</v>
      </c>
      <c r="AT46" s="686">
        <v>83.812069710000003</v>
      </c>
      <c r="AU46" s="686">
        <v>73.530028009999995</v>
      </c>
      <c r="AV46" s="686">
        <v>66.931446089999994</v>
      </c>
      <c r="AW46" s="686">
        <v>62.229411679999998</v>
      </c>
      <c r="AX46" s="686">
        <v>65.697122089999993</v>
      </c>
      <c r="AY46" s="686">
        <v>74.963543250000001</v>
      </c>
      <c r="AZ46" s="686">
        <v>67.616631369999993</v>
      </c>
      <c r="BA46" s="686">
        <v>65.148799740000001</v>
      </c>
      <c r="BB46" s="686">
        <v>61.170003506</v>
      </c>
      <c r="BC46" s="686">
        <v>68.817613340999998</v>
      </c>
      <c r="BD46" s="687">
        <v>75.98827</v>
      </c>
      <c r="BE46" s="687">
        <v>84.053539999999998</v>
      </c>
      <c r="BF46" s="687">
        <v>82.970619999999997</v>
      </c>
      <c r="BG46" s="687">
        <v>73.696629999999999</v>
      </c>
      <c r="BH46" s="687">
        <v>67.423410000000004</v>
      </c>
      <c r="BI46" s="687">
        <v>61.801459999999999</v>
      </c>
      <c r="BJ46" s="687">
        <v>69.342749999999995</v>
      </c>
      <c r="BK46" s="687">
        <v>75.998140000000006</v>
      </c>
      <c r="BL46" s="687">
        <v>68.369410000000002</v>
      </c>
      <c r="BM46" s="687">
        <v>66.144350000000003</v>
      </c>
      <c r="BN46" s="687">
        <v>60.8247</v>
      </c>
      <c r="BO46" s="687">
        <v>66.710530000000006</v>
      </c>
      <c r="BP46" s="687">
        <v>75.561080000000004</v>
      </c>
      <c r="BQ46" s="687">
        <v>84.275750000000002</v>
      </c>
      <c r="BR46" s="687">
        <v>83.233019999999996</v>
      </c>
      <c r="BS46" s="687">
        <v>74.536150000000006</v>
      </c>
      <c r="BT46" s="687">
        <v>68.315389999999994</v>
      </c>
      <c r="BU46" s="687">
        <v>62.677379999999999</v>
      </c>
      <c r="BV46" s="687">
        <v>70.485389999999995</v>
      </c>
    </row>
    <row r="47" spans="1:74" s="116" customFormat="1" ht="11.15" customHeight="1" x14ac:dyDescent="0.25">
      <c r="A47" s="111" t="s">
        <v>1179</v>
      </c>
      <c r="B47" s="199" t="s">
        <v>436</v>
      </c>
      <c r="C47" s="686">
        <v>30.379285509999999</v>
      </c>
      <c r="D47" s="686">
        <v>25.005865570000001</v>
      </c>
      <c r="E47" s="686">
        <v>23.711919349999999</v>
      </c>
      <c r="F47" s="686">
        <v>22.6182476</v>
      </c>
      <c r="G47" s="686">
        <v>24.715038939999999</v>
      </c>
      <c r="H47" s="686">
        <v>28.180384790000002</v>
      </c>
      <c r="I47" s="686">
        <v>30.62573119</v>
      </c>
      <c r="J47" s="686">
        <v>30.573507029999998</v>
      </c>
      <c r="K47" s="686">
        <v>28.800269849999999</v>
      </c>
      <c r="L47" s="686">
        <v>25.76092203</v>
      </c>
      <c r="M47" s="686">
        <v>23.82560535</v>
      </c>
      <c r="N47" s="686">
        <v>25.995565819999999</v>
      </c>
      <c r="O47" s="686">
        <v>27.0389564</v>
      </c>
      <c r="P47" s="686">
        <v>24.5228401</v>
      </c>
      <c r="Q47" s="686">
        <v>24.400839609999998</v>
      </c>
      <c r="R47" s="686">
        <v>22.305900810000001</v>
      </c>
      <c r="S47" s="686">
        <v>24.372074000000001</v>
      </c>
      <c r="T47" s="686">
        <v>26.858297709999999</v>
      </c>
      <c r="U47" s="686">
        <v>30.078970080000001</v>
      </c>
      <c r="V47" s="686">
        <v>30.201495179999998</v>
      </c>
      <c r="W47" s="686">
        <v>29.116668350000001</v>
      </c>
      <c r="X47" s="686">
        <v>25.25072673</v>
      </c>
      <c r="Y47" s="686">
        <v>23.236769779999999</v>
      </c>
      <c r="Z47" s="686">
        <v>24.837081380000001</v>
      </c>
      <c r="AA47" s="686">
        <v>25.362173559999999</v>
      </c>
      <c r="AB47" s="686">
        <v>24.564907989999998</v>
      </c>
      <c r="AC47" s="686">
        <v>23.24841443</v>
      </c>
      <c r="AD47" s="686">
        <v>20.561978580000002</v>
      </c>
      <c r="AE47" s="686">
        <v>21.399717089999999</v>
      </c>
      <c r="AF47" s="686">
        <v>25.22966181</v>
      </c>
      <c r="AG47" s="686">
        <v>29.62428427</v>
      </c>
      <c r="AH47" s="686">
        <v>29.735847719999999</v>
      </c>
      <c r="AI47" s="686">
        <v>26.71167552</v>
      </c>
      <c r="AJ47" s="686">
        <v>22.85617736</v>
      </c>
      <c r="AK47" s="686">
        <v>21.792898149999999</v>
      </c>
      <c r="AL47" s="686">
        <v>25.594195580000001</v>
      </c>
      <c r="AM47" s="686">
        <v>27.476186909999999</v>
      </c>
      <c r="AN47" s="686">
        <v>26.06845732</v>
      </c>
      <c r="AO47" s="686">
        <v>24.297445710000002</v>
      </c>
      <c r="AP47" s="686">
        <v>22.152932499999999</v>
      </c>
      <c r="AQ47" s="686">
        <v>23.035905939999999</v>
      </c>
      <c r="AR47" s="686">
        <v>26.569852430000001</v>
      </c>
      <c r="AS47" s="686">
        <v>29.580513239999998</v>
      </c>
      <c r="AT47" s="686">
        <v>30.64950017</v>
      </c>
      <c r="AU47" s="686">
        <v>27.55194534</v>
      </c>
      <c r="AV47" s="686">
        <v>24.231682899999999</v>
      </c>
      <c r="AW47" s="686">
        <v>23.252910539999998</v>
      </c>
      <c r="AX47" s="686">
        <v>24.366188080000001</v>
      </c>
      <c r="AY47" s="686">
        <v>27.80960468</v>
      </c>
      <c r="AZ47" s="686">
        <v>26.298840370000001</v>
      </c>
      <c r="BA47" s="686">
        <v>24.266598649999999</v>
      </c>
      <c r="BB47" s="686">
        <v>22.68</v>
      </c>
      <c r="BC47" s="686">
        <v>24.434968843</v>
      </c>
      <c r="BD47" s="687">
        <v>27.896730000000002</v>
      </c>
      <c r="BE47" s="687">
        <v>30.451260000000001</v>
      </c>
      <c r="BF47" s="687">
        <v>31.225390000000001</v>
      </c>
      <c r="BG47" s="687">
        <v>28.02516</v>
      </c>
      <c r="BH47" s="687">
        <v>24.637799999999999</v>
      </c>
      <c r="BI47" s="687">
        <v>23.027249999999999</v>
      </c>
      <c r="BJ47" s="687">
        <v>25.77768</v>
      </c>
      <c r="BK47" s="687">
        <v>29.135750000000002</v>
      </c>
      <c r="BL47" s="687">
        <v>26.0457</v>
      </c>
      <c r="BM47" s="687">
        <v>24.58013</v>
      </c>
      <c r="BN47" s="687">
        <v>22.82771</v>
      </c>
      <c r="BO47" s="687">
        <v>24.065989999999999</v>
      </c>
      <c r="BP47" s="687">
        <v>27.566120000000002</v>
      </c>
      <c r="BQ47" s="687">
        <v>30.524380000000001</v>
      </c>
      <c r="BR47" s="687">
        <v>31.266179999999999</v>
      </c>
      <c r="BS47" s="687">
        <v>28.248570000000001</v>
      </c>
      <c r="BT47" s="687">
        <v>24.942240000000002</v>
      </c>
      <c r="BU47" s="687">
        <v>23.335909999999998</v>
      </c>
      <c r="BV47" s="687">
        <v>26.14302</v>
      </c>
    </row>
    <row r="48" spans="1:74" s="116" customFormat="1" ht="11.15" customHeight="1" x14ac:dyDescent="0.25">
      <c r="A48" s="111" t="s">
        <v>1180</v>
      </c>
      <c r="B48" s="199" t="s">
        <v>437</v>
      </c>
      <c r="C48" s="686">
        <v>55.706539100000001</v>
      </c>
      <c r="D48" s="686">
        <v>46.845019710000003</v>
      </c>
      <c r="E48" s="686">
        <v>44.423060049999997</v>
      </c>
      <c r="F48" s="686">
        <v>43.683415969999999</v>
      </c>
      <c r="G48" s="686">
        <v>50.337115879999999</v>
      </c>
      <c r="H48" s="686">
        <v>59.638535160000004</v>
      </c>
      <c r="I48" s="686">
        <v>63.46154362</v>
      </c>
      <c r="J48" s="686">
        <v>64.13770873</v>
      </c>
      <c r="K48" s="686">
        <v>58.124018530000001</v>
      </c>
      <c r="L48" s="686">
        <v>52.792347769999999</v>
      </c>
      <c r="M48" s="686">
        <v>45.450341420000001</v>
      </c>
      <c r="N48" s="686">
        <v>48.183078129999998</v>
      </c>
      <c r="O48" s="686">
        <v>51.439437660000003</v>
      </c>
      <c r="P48" s="686">
        <v>46.949391429999999</v>
      </c>
      <c r="Q48" s="686">
        <v>46.854185340000001</v>
      </c>
      <c r="R48" s="686">
        <v>44.052333310000002</v>
      </c>
      <c r="S48" s="686">
        <v>49.189559889999998</v>
      </c>
      <c r="T48" s="686">
        <v>56.441952460000003</v>
      </c>
      <c r="U48" s="686">
        <v>63.232352949999999</v>
      </c>
      <c r="V48" s="686">
        <v>65.504810739999996</v>
      </c>
      <c r="W48" s="686">
        <v>62.169233869999999</v>
      </c>
      <c r="X48" s="686">
        <v>55.756400710000001</v>
      </c>
      <c r="Y48" s="686">
        <v>45.71337243</v>
      </c>
      <c r="Z48" s="686">
        <v>48.057875279999998</v>
      </c>
      <c r="AA48" s="686">
        <v>49.676004820000003</v>
      </c>
      <c r="AB48" s="686">
        <v>47.572514400000003</v>
      </c>
      <c r="AC48" s="686">
        <v>47.546717829999999</v>
      </c>
      <c r="AD48" s="686">
        <v>44.565966830000001</v>
      </c>
      <c r="AE48" s="686">
        <v>46.660559110000001</v>
      </c>
      <c r="AF48" s="686">
        <v>55.680850390000003</v>
      </c>
      <c r="AG48" s="686">
        <v>63.733729400000001</v>
      </c>
      <c r="AH48" s="686">
        <v>63.490863740000002</v>
      </c>
      <c r="AI48" s="686">
        <v>57.475265159999999</v>
      </c>
      <c r="AJ48" s="686">
        <v>51.476610409999999</v>
      </c>
      <c r="AK48" s="686">
        <v>45.489538260000003</v>
      </c>
      <c r="AL48" s="686">
        <v>50.771642659999998</v>
      </c>
      <c r="AM48" s="686">
        <v>52.51203744</v>
      </c>
      <c r="AN48" s="686">
        <v>45.3840699</v>
      </c>
      <c r="AO48" s="686">
        <v>45.485246279999998</v>
      </c>
      <c r="AP48" s="686">
        <v>45.686498929999999</v>
      </c>
      <c r="AQ48" s="686">
        <v>48.035121359999998</v>
      </c>
      <c r="AR48" s="686">
        <v>56.513001819999999</v>
      </c>
      <c r="AS48" s="686">
        <v>63.137883709999997</v>
      </c>
      <c r="AT48" s="686">
        <v>64.974077890000004</v>
      </c>
      <c r="AU48" s="686">
        <v>61.111084310000003</v>
      </c>
      <c r="AV48" s="686">
        <v>52.865393269999998</v>
      </c>
      <c r="AW48" s="686">
        <v>46.890281369999997</v>
      </c>
      <c r="AX48" s="686">
        <v>48.79339152</v>
      </c>
      <c r="AY48" s="686">
        <v>53.077007309999999</v>
      </c>
      <c r="AZ48" s="686">
        <v>49.339471709999998</v>
      </c>
      <c r="BA48" s="686">
        <v>49.852223080000002</v>
      </c>
      <c r="BB48" s="686">
        <v>47.910001422999997</v>
      </c>
      <c r="BC48" s="686">
        <v>53.705881355999999</v>
      </c>
      <c r="BD48" s="687">
        <v>61.727350000000001</v>
      </c>
      <c r="BE48" s="687">
        <v>67.177940000000007</v>
      </c>
      <c r="BF48" s="687">
        <v>68.560569999999998</v>
      </c>
      <c r="BG48" s="687">
        <v>62.761240000000001</v>
      </c>
      <c r="BH48" s="687">
        <v>53.690910000000002</v>
      </c>
      <c r="BI48" s="687">
        <v>47.882199999999997</v>
      </c>
      <c r="BJ48" s="687">
        <v>53.438070000000003</v>
      </c>
      <c r="BK48" s="687">
        <v>55.512770000000003</v>
      </c>
      <c r="BL48" s="687">
        <v>48.394399999999997</v>
      </c>
      <c r="BM48" s="687">
        <v>50.094880000000003</v>
      </c>
      <c r="BN48" s="687">
        <v>48.546349999999997</v>
      </c>
      <c r="BO48" s="687">
        <v>52.431840000000001</v>
      </c>
      <c r="BP48" s="687">
        <v>60.735329999999998</v>
      </c>
      <c r="BQ48" s="687">
        <v>67.745050000000006</v>
      </c>
      <c r="BR48" s="687">
        <v>69.430520000000001</v>
      </c>
      <c r="BS48" s="687">
        <v>64.248400000000004</v>
      </c>
      <c r="BT48" s="687">
        <v>55.333910000000003</v>
      </c>
      <c r="BU48" s="687">
        <v>49.49391</v>
      </c>
      <c r="BV48" s="687">
        <v>55.307310000000001</v>
      </c>
    </row>
    <row r="49" spans="1:74" s="116" customFormat="1" ht="11.15" customHeight="1" x14ac:dyDescent="0.25">
      <c r="A49" s="111" t="s">
        <v>1181</v>
      </c>
      <c r="B49" s="199" t="s">
        <v>438</v>
      </c>
      <c r="C49" s="686">
        <v>22.102834980000001</v>
      </c>
      <c r="D49" s="686">
        <v>19.98837082</v>
      </c>
      <c r="E49" s="686">
        <v>20.953775419999999</v>
      </c>
      <c r="F49" s="686">
        <v>20.71857662</v>
      </c>
      <c r="G49" s="686">
        <v>22.89732463</v>
      </c>
      <c r="H49" s="686">
        <v>26.165448439999999</v>
      </c>
      <c r="I49" s="686">
        <v>30.09092369</v>
      </c>
      <c r="J49" s="686">
        <v>29.526468470000001</v>
      </c>
      <c r="K49" s="686">
        <v>25.524185760000002</v>
      </c>
      <c r="L49" s="686">
        <v>21.631538339999999</v>
      </c>
      <c r="M49" s="686">
        <v>20.954219299999998</v>
      </c>
      <c r="N49" s="686">
        <v>22.771426680000001</v>
      </c>
      <c r="O49" s="686">
        <v>22.924749039999998</v>
      </c>
      <c r="P49" s="686">
        <v>20.98982401</v>
      </c>
      <c r="Q49" s="686">
        <v>21.45154625</v>
      </c>
      <c r="R49" s="686">
        <v>20.61171749</v>
      </c>
      <c r="S49" s="686">
        <v>21.59042165</v>
      </c>
      <c r="T49" s="686">
        <v>25.100210350000001</v>
      </c>
      <c r="U49" s="686">
        <v>29.515030230000001</v>
      </c>
      <c r="V49" s="686">
        <v>30.090428129999999</v>
      </c>
      <c r="W49" s="686">
        <v>25.430936089999999</v>
      </c>
      <c r="X49" s="686">
        <v>22.0576182</v>
      </c>
      <c r="Y49" s="686">
        <v>20.924985299999999</v>
      </c>
      <c r="Z49" s="686">
        <v>22.837654480000001</v>
      </c>
      <c r="AA49" s="686">
        <v>22.912751950000001</v>
      </c>
      <c r="AB49" s="686">
        <v>21.16037824</v>
      </c>
      <c r="AC49" s="686">
        <v>21.115442770000001</v>
      </c>
      <c r="AD49" s="686">
        <v>19.97381111</v>
      </c>
      <c r="AE49" s="686">
        <v>23.039523509999999</v>
      </c>
      <c r="AF49" s="686">
        <v>25.440826569999999</v>
      </c>
      <c r="AG49" s="686">
        <v>30.12195406</v>
      </c>
      <c r="AH49" s="686">
        <v>30.771756379999999</v>
      </c>
      <c r="AI49" s="686">
        <v>25.599894979999998</v>
      </c>
      <c r="AJ49" s="686">
        <v>23.080596570000001</v>
      </c>
      <c r="AK49" s="686">
        <v>20.96178269</v>
      </c>
      <c r="AL49" s="686">
        <v>22.882377330000001</v>
      </c>
      <c r="AM49" s="686">
        <v>22.908745020000001</v>
      </c>
      <c r="AN49" s="686">
        <v>20.609367420000002</v>
      </c>
      <c r="AO49" s="686">
        <v>21.34780919</v>
      </c>
      <c r="AP49" s="686">
        <v>21.206383540000001</v>
      </c>
      <c r="AQ49" s="686">
        <v>23.46494354</v>
      </c>
      <c r="AR49" s="686">
        <v>28.593258840000001</v>
      </c>
      <c r="AS49" s="686">
        <v>31.190181590000002</v>
      </c>
      <c r="AT49" s="686">
        <v>29.927347789999999</v>
      </c>
      <c r="AU49" s="686">
        <v>26.14322726</v>
      </c>
      <c r="AV49" s="686">
        <v>22.153434399999998</v>
      </c>
      <c r="AW49" s="686">
        <v>20.94536969</v>
      </c>
      <c r="AX49" s="686">
        <v>22.878460090000001</v>
      </c>
      <c r="AY49" s="686">
        <v>23.6761023</v>
      </c>
      <c r="AZ49" s="686">
        <v>21.35124463</v>
      </c>
      <c r="BA49" s="686">
        <v>22.224935299999999</v>
      </c>
      <c r="BB49" s="686">
        <v>21.479997006000001</v>
      </c>
      <c r="BC49" s="686">
        <v>23.952168986</v>
      </c>
      <c r="BD49" s="687">
        <v>27.393270000000001</v>
      </c>
      <c r="BE49" s="687">
        <v>30.404060000000001</v>
      </c>
      <c r="BF49" s="687">
        <v>30.22071</v>
      </c>
      <c r="BG49" s="687">
        <v>26.033169999999998</v>
      </c>
      <c r="BH49" s="687">
        <v>22.491579999999999</v>
      </c>
      <c r="BI49" s="687">
        <v>21.268840000000001</v>
      </c>
      <c r="BJ49" s="687">
        <v>23.451599999999999</v>
      </c>
      <c r="BK49" s="687">
        <v>23.97587</v>
      </c>
      <c r="BL49" s="687">
        <v>21.220099999999999</v>
      </c>
      <c r="BM49" s="687">
        <v>22.213480000000001</v>
      </c>
      <c r="BN49" s="687">
        <v>21.253119999999999</v>
      </c>
      <c r="BO49" s="687">
        <v>23.966259999999998</v>
      </c>
      <c r="BP49" s="687">
        <v>27.212679999999999</v>
      </c>
      <c r="BQ49" s="687">
        <v>30.1953</v>
      </c>
      <c r="BR49" s="687">
        <v>30.179600000000001</v>
      </c>
      <c r="BS49" s="687">
        <v>26.26163</v>
      </c>
      <c r="BT49" s="687">
        <v>22.738289999999999</v>
      </c>
      <c r="BU49" s="687">
        <v>21.515170000000001</v>
      </c>
      <c r="BV49" s="687">
        <v>23.732399999999998</v>
      </c>
    </row>
    <row r="50" spans="1:74" s="116" customFormat="1" ht="11.15" customHeight="1" x14ac:dyDescent="0.25">
      <c r="A50" s="111" t="s">
        <v>1182</v>
      </c>
      <c r="B50" s="199" t="s">
        <v>240</v>
      </c>
      <c r="C50" s="686">
        <v>33.603285040000003</v>
      </c>
      <c r="D50" s="686">
        <v>30.206545640000002</v>
      </c>
      <c r="E50" s="686">
        <v>33.825072319999997</v>
      </c>
      <c r="F50" s="686">
        <v>29.447977030000001</v>
      </c>
      <c r="G50" s="686">
        <v>30.55914181</v>
      </c>
      <c r="H50" s="686">
        <v>31.75772431</v>
      </c>
      <c r="I50" s="686">
        <v>37.158550239999997</v>
      </c>
      <c r="J50" s="686">
        <v>41.541633419999997</v>
      </c>
      <c r="K50" s="686">
        <v>30.608247840000001</v>
      </c>
      <c r="L50" s="686">
        <v>33.334722640000003</v>
      </c>
      <c r="M50" s="686">
        <v>29.81349483</v>
      </c>
      <c r="N50" s="686">
        <v>32.699571859999999</v>
      </c>
      <c r="O50" s="686">
        <v>34.81715956</v>
      </c>
      <c r="P50" s="686">
        <v>30.627046589999999</v>
      </c>
      <c r="Q50" s="686">
        <v>32.465925439999999</v>
      </c>
      <c r="R50" s="686">
        <v>28.904991219999999</v>
      </c>
      <c r="S50" s="686">
        <v>30.885888380000001</v>
      </c>
      <c r="T50" s="686">
        <v>30.028635919999999</v>
      </c>
      <c r="U50" s="686">
        <v>36.165309960000002</v>
      </c>
      <c r="V50" s="686">
        <v>37.677612930000002</v>
      </c>
      <c r="W50" s="686">
        <v>33.396114769999997</v>
      </c>
      <c r="X50" s="686">
        <v>33.502768719999999</v>
      </c>
      <c r="Y50" s="686">
        <v>28.616485059999999</v>
      </c>
      <c r="Z50" s="686">
        <v>34.747954489999998</v>
      </c>
      <c r="AA50" s="686">
        <v>34.011586880000003</v>
      </c>
      <c r="AB50" s="686">
        <v>29.245786949999999</v>
      </c>
      <c r="AC50" s="686">
        <v>31.82647811</v>
      </c>
      <c r="AD50" s="686">
        <v>27.836384890000001</v>
      </c>
      <c r="AE50" s="686">
        <v>29.071852190000001</v>
      </c>
      <c r="AF50" s="686">
        <v>31.764359720000002</v>
      </c>
      <c r="AG50" s="686">
        <v>37.37542534</v>
      </c>
      <c r="AH50" s="686">
        <v>35.377393980000001</v>
      </c>
      <c r="AI50" s="686">
        <v>34.220908950000002</v>
      </c>
      <c r="AJ50" s="686">
        <v>34.214906810000002</v>
      </c>
      <c r="AK50" s="686">
        <v>28.10852573</v>
      </c>
      <c r="AL50" s="686">
        <v>34.84651951</v>
      </c>
      <c r="AM50" s="686">
        <v>31.189621129999999</v>
      </c>
      <c r="AN50" s="686">
        <v>28.28082328</v>
      </c>
      <c r="AO50" s="686">
        <v>33.069737080000003</v>
      </c>
      <c r="AP50" s="686">
        <v>26.125651940000001</v>
      </c>
      <c r="AQ50" s="686">
        <v>28.901364220000001</v>
      </c>
      <c r="AR50" s="686">
        <v>33.606015929999998</v>
      </c>
      <c r="AS50" s="686">
        <v>37.746520519999997</v>
      </c>
      <c r="AT50" s="686">
        <v>37.647756260000001</v>
      </c>
      <c r="AU50" s="686">
        <v>33.924443109999999</v>
      </c>
      <c r="AV50" s="686">
        <v>31.231492339999999</v>
      </c>
      <c r="AW50" s="686">
        <v>29.954125680000001</v>
      </c>
      <c r="AX50" s="686">
        <v>33.77974133</v>
      </c>
      <c r="AY50" s="686">
        <v>34.367397939999996</v>
      </c>
      <c r="AZ50" s="686">
        <v>28.825525540000001</v>
      </c>
      <c r="BA50" s="686">
        <v>32.189720770000001</v>
      </c>
      <c r="BB50" s="686">
        <v>26.430001659999999</v>
      </c>
      <c r="BC50" s="686">
        <v>29.123666698000001</v>
      </c>
      <c r="BD50" s="687">
        <v>32.712919999999997</v>
      </c>
      <c r="BE50" s="687">
        <v>35.306890000000003</v>
      </c>
      <c r="BF50" s="687">
        <v>35.52467</v>
      </c>
      <c r="BG50" s="687">
        <v>32.69462</v>
      </c>
      <c r="BH50" s="687">
        <v>30.42136</v>
      </c>
      <c r="BI50" s="687">
        <v>30.166679999999999</v>
      </c>
      <c r="BJ50" s="687">
        <v>33.29663</v>
      </c>
      <c r="BK50" s="687">
        <v>34.265189999999997</v>
      </c>
      <c r="BL50" s="687">
        <v>28.710039999999999</v>
      </c>
      <c r="BM50" s="687">
        <v>32.22007</v>
      </c>
      <c r="BN50" s="687">
        <v>26.124279999999999</v>
      </c>
      <c r="BO50" s="687">
        <v>28.85463</v>
      </c>
      <c r="BP50" s="687">
        <v>32.479579999999999</v>
      </c>
      <c r="BQ50" s="687">
        <v>34.823720000000002</v>
      </c>
      <c r="BR50" s="687">
        <v>35.01679</v>
      </c>
      <c r="BS50" s="687">
        <v>32.163690000000003</v>
      </c>
      <c r="BT50" s="687">
        <v>29.901440000000001</v>
      </c>
      <c r="BU50" s="687">
        <v>29.623439999999999</v>
      </c>
      <c r="BV50" s="687">
        <v>32.753729999999997</v>
      </c>
    </row>
    <row r="51" spans="1:74" s="116" customFormat="1" ht="11.25" customHeight="1" x14ac:dyDescent="0.25">
      <c r="A51" s="111" t="s">
        <v>1183</v>
      </c>
      <c r="B51" s="199" t="s">
        <v>241</v>
      </c>
      <c r="C51" s="686">
        <v>1.32019335</v>
      </c>
      <c r="D51" s="686">
        <v>1.2299827699999999</v>
      </c>
      <c r="E51" s="686">
        <v>1.27066481</v>
      </c>
      <c r="F51" s="686">
        <v>1.23453327</v>
      </c>
      <c r="G51" s="686">
        <v>1.2268341300000001</v>
      </c>
      <c r="H51" s="686">
        <v>1.22900666</v>
      </c>
      <c r="I51" s="686">
        <v>1.30296006</v>
      </c>
      <c r="J51" s="686">
        <v>1.32623019</v>
      </c>
      <c r="K51" s="686">
        <v>1.27555664</v>
      </c>
      <c r="L51" s="686">
        <v>1.3211627699999999</v>
      </c>
      <c r="M51" s="686">
        <v>1.2824230400000001</v>
      </c>
      <c r="N51" s="686">
        <v>1.2900803300000001</v>
      </c>
      <c r="O51" s="686">
        <v>1.31601561</v>
      </c>
      <c r="P51" s="686">
        <v>1.13722816</v>
      </c>
      <c r="Q51" s="686">
        <v>1.2042104</v>
      </c>
      <c r="R51" s="686">
        <v>1.1744256500000001</v>
      </c>
      <c r="S51" s="686">
        <v>1.2305169199999999</v>
      </c>
      <c r="T51" s="686">
        <v>1.2432370399999999</v>
      </c>
      <c r="U51" s="686">
        <v>1.3253594900000001</v>
      </c>
      <c r="V51" s="686">
        <v>1.3665147499999999</v>
      </c>
      <c r="W51" s="686">
        <v>1.31062784</v>
      </c>
      <c r="X51" s="686">
        <v>1.3377978699999999</v>
      </c>
      <c r="Y51" s="686">
        <v>1.29467727</v>
      </c>
      <c r="Z51" s="686">
        <v>1.3310810799999999</v>
      </c>
      <c r="AA51" s="686">
        <v>1.3641831799999999</v>
      </c>
      <c r="AB51" s="686">
        <v>1.2154954499999999</v>
      </c>
      <c r="AC51" s="686">
        <v>1.26064127</v>
      </c>
      <c r="AD51" s="686">
        <v>1.0941694</v>
      </c>
      <c r="AE51" s="686">
        <v>1.1163381100000001</v>
      </c>
      <c r="AF51" s="686">
        <v>1.1596300500000001</v>
      </c>
      <c r="AG51" s="686">
        <v>1.20826642</v>
      </c>
      <c r="AH51" s="686">
        <v>1.2356844199999999</v>
      </c>
      <c r="AI51" s="686">
        <v>1.1922956899999999</v>
      </c>
      <c r="AJ51" s="686">
        <v>1.2773580499999999</v>
      </c>
      <c r="AK51" s="686">
        <v>1.28143268</v>
      </c>
      <c r="AL51" s="686">
        <v>1.3088433500000001</v>
      </c>
      <c r="AM51" s="686">
        <v>1.26457379</v>
      </c>
      <c r="AN51" s="686">
        <v>1.14295404</v>
      </c>
      <c r="AO51" s="686">
        <v>1.2458027700000001</v>
      </c>
      <c r="AP51" s="686">
        <v>1.17380796</v>
      </c>
      <c r="AQ51" s="686">
        <v>1.2125019699999999</v>
      </c>
      <c r="AR51" s="686">
        <v>1.1939374300000001</v>
      </c>
      <c r="AS51" s="686">
        <v>1.2557082500000001</v>
      </c>
      <c r="AT51" s="686">
        <v>1.2757257799999999</v>
      </c>
      <c r="AU51" s="686">
        <v>1.2183078700000001</v>
      </c>
      <c r="AV51" s="686">
        <v>1.26697872</v>
      </c>
      <c r="AW51" s="686">
        <v>1.29239163</v>
      </c>
      <c r="AX51" s="686">
        <v>1.3369470400000001</v>
      </c>
      <c r="AY51" s="686">
        <v>1.30681873</v>
      </c>
      <c r="AZ51" s="686">
        <v>1.16332868</v>
      </c>
      <c r="BA51" s="686">
        <v>1.26066298</v>
      </c>
      <c r="BB51" s="686">
        <v>1.1951970000000001</v>
      </c>
      <c r="BC51" s="686">
        <v>1.2142765099999999</v>
      </c>
      <c r="BD51" s="687">
        <v>1.1914629999999999</v>
      </c>
      <c r="BE51" s="687">
        <v>1.254275</v>
      </c>
      <c r="BF51" s="687">
        <v>1.2825279999999999</v>
      </c>
      <c r="BG51" s="687">
        <v>1.2245470000000001</v>
      </c>
      <c r="BH51" s="687">
        <v>1.275992</v>
      </c>
      <c r="BI51" s="687">
        <v>1.285738</v>
      </c>
      <c r="BJ51" s="687">
        <v>1.324757</v>
      </c>
      <c r="BK51" s="687">
        <v>1.302613</v>
      </c>
      <c r="BL51" s="687">
        <v>1.167843</v>
      </c>
      <c r="BM51" s="687">
        <v>1.2559309999999999</v>
      </c>
      <c r="BN51" s="687">
        <v>1.192515</v>
      </c>
      <c r="BO51" s="687">
        <v>1.2147429999999999</v>
      </c>
      <c r="BP51" s="687">
        <v>1.1941440000000001</v>
      </c>
      <c r="BQ51" s="687">
        <v>1.2610710000000001</v>
      </c>
      <c r="BR51" s="687">
        <v>1.290958</v>
      </c>
      <c r="BS51" s="687">
        <v>1.2334130000000001</v>
      </c>
      <c r="BT51" s="687">
        <v>1.283242</v>
      </c>
      <c r="BU51" s="687">
        <v>1.291798</v>
      </c>
      <c r="BV51" s="687">
        <v>1.330524</v>
      </c>
    </row>
    <row r="52" spans="1:74" s="116" customFormat="1" ht="11.15" customHeight="1" x14ac:dyDescent="0.25">
      <c r="A52" s="111" t="s">
        <v>1184</v>
      </c>
      <c r="B52" s="200" t="s">
        <v>440</v>
      </c>
      <c r="C52" s="688">
        <v>344.47768812999999</v>
      </c>
      <c r="D52" s="688">
        <v>292.73228481000001</v>
      </c>
      <c r="E52" s="688">
        <v>296.99930554000002</v>
      </c>
      <c r="F52" s="688">
        <v>278.46798732000002</v>
      </c>
      <c r="G52" s="688">
        <v>303.24800969</v>
      </c>
      <c r="H52" s="688">
        <v>338.08298767999997</v>
      </c>
      <c r="I52" s="688">
        <v>375.02342897</v>
      </c>
      <c r="J52" s="688">
        <v>381.13063082999997</v>
      </c>
      <c r="K52" s="688">
        <v>337.26254918000001</v>
      </c>
      <c r="L52" s="688">
        <v>309.11358574000002</v>
      </c>
      <c r="M52" s="688">
        <v>290.5071001</v>
      </c>
      <c r="N52" s="688">
        <v>312.13970977999998</v>
      </c>
      <c r="O52" s="688">
        <v>328.60925348000001</v>
      </c>
      <c r="P52" s="688">
        <v>295.79769285999998</v>
      </c>
      <c r="Q52" s="688">
        <v>301.85269296000001</v>
      </c>
      <c r="R52" s="688">
        <v>273.89983690000003</v>
      </c>
      <c r="S52" s="688">
        <v>296.80173710000003</v>
      </c>
      <c r="T52" s="688">
        <v>321.46160664000001</v>
      </c>
      <c r="U52" s="688">
        <v>376.0948214</v>
      </c>
      <c r="V52" s="688">
        <v>372.57408577000001</v>
      </c>
      <c r="W52" s="688">
        <v>340.46280239999999</v>
      </c>
      <c r="X52" s="688">
        <v>308.24120739</v>
      </c>
      <c r="Y52" s="688">
        <v>285.53204182000002</v>
      </c>
      <c r="Z52" s="688">
        <v>309.82269351999997</v>
      </c>
      <c r="AA52" s="688">
        <v>315.53278846000001</v>
      </c>
      <c r="AB52" s="688">
        <v>294.65940740999997</v>
      </c>
      <c r="AC52" s="688">
        <v>289.89377899999999</v>
      </c>
      <c r="AD52" s="688">
        <v>262.40056157999999</v>
      </c>
      <c r="AE52" s="688">
        <v>274.70708141</v>
      </c>
      <c r="AF52" s="688">
        <v>320.05572136000001</v>
      </c>
      <c r="AG52" s="688">
        <v>379.53004041999998</v>
      </c>
      <c r="AH52" s="688">
        <v>368.88450379</v>
      </c>
      <c r="AI52" s="688">
        <v>322.55451133999998</v>
      </c>
      <c r="AJ52" s="688">
        <v>296.87657825000002</v>
      </c>
      <c r="AK52" s="688">
        <v>277.24920278000002</v>
      </c>
      <c r="AL52" s="688">
        <v>315.33030411999999</v>
      </c>
      <c r="AM52" s="688">
        <v>320.93563848999997</v>
      </c>
      <c r="AN52" s="688">
        <v>298.68827962</v>
      </c>
      <c r="AO52" s="688">
        <v>293.37813181000001</v>
      </c>
      <c r="AP52" s="688">
        <v>271.62255171999999</v>
      </c>
      <c r="AQ52" s="688">
        <v>289.04097567999997</v>
      </c>
      <c r="AR52" s="688">
        <v>337.53174190999999</v>
      </c>
      <c r="AS52" s="688">
        <v>372.67852370000003</v>
      </c>
      <c r="AT52" s="688">
        <v>380.39883877</v>
      </c>
      <c r="AU52" s="688">
        <v>336.01329880999998</v>
      </c>
      <c r="AV52" s="688">
        <v>301.30995796000002</v>
      </c>
      <c r="AW52" s="688">
        <v>286.35998867000001</v>
      </c>
      <c r="AX52" s="688">
        <v>306.58123189000003</v>
      </c>
      <c r="AY52" s="688">
        <v>336.69183477000001</v>
      </c>
      <c r="AZ52" s="688">
        <v>304.27226301000002</v>
      </c>
      <c r="BA52" s="688">
        <v>303.48997048000001</v>
      </c>
      <c r="BB52" s="688">
        <v>279.92520213</v>
      </c>
      <c r="BC52" s="688">
        <v>303.67085143999998</v>
      </c>
      <c r="BD52" s="689">
        <v>342.53070000000002</v>
      </c>
      <c r="BE52" s="689">
        <v>377.38560000000001</v>
      </c>
      <c r="BF52" s="689">
        <v>378.38639999999998</v>
      </c>
      <c r="BG52" s="689">
        <v>334.84280000000001</v>
      </c>
      <c r="BH52" s="689">
        <v>303.5446</v>
      </c>
      <c r="BI52" s="689">
        <v>287.55160000000001</v>
      </c>
      <c r="BJ52" s="689">
        <v>319.49579999999997</v>
      </c>
      <c r="BK52" s="689">
        <v>341.9194</v>
      </c>
      <c r="BL52" s="689">
        <v>302.5711</v>
      </c>
      <c r="BM52" s="689">
        <v>305.74959999999999</v>
      </c>
      <c r="BN52" s="689">
        <v>279.14659999999998</v>
      </c>
      <c r="BO52" s="689">
        <v>298.55959999999999</v>
      </c>
      <c r="BP52" s="689">
        <v>339.98829999999998</v>
      </c>
      <c r="BQ52" s="689">
        <v>376.25560000000002</v>
      </c>
      <c r="BR52" s="689">
        <v>377.93099999999998</v>
      </c>
      <c r="BS52" s="689">
        <v>337.52659999999997</v>
      </c>
      <c r="BT52" s="689">
        <v>306.41219999999998</v>
      </c>
      <c r="BU52" s="689">
        <v>290.37689999999998</v>
      </c>
      <c r="BV52" s="689">
        <v>322.80189999999999</v>
      </c>
    </row>
    <row r="53" spans="1:74" s="420" customFormat="1" ht="12" customHeight="1" x14ac:dyDescent="0.2">
      <c r="A53" s="419"/>
      <c r="B53" s="807" t="s">
        <v>866</v>
      </c>
      <c r="C53" s="752"/>
      <c r="D53" s="752"/>
      <c r="E53" s="752"/>
      <c r="F53" s="752"/>
      <c r="G53" s="752"/>
      <c r="H53" s="752"/>
      <c r="I53" s="752"/>
      <c r="J53" s="752"/>
      <c r="K53" s="752"/>
      <c r="L53" s="752"/>
      <c r="M53" s="752"/>
      <c r="N53" s="752"/>
      <c r="O53" s="752"/>
      <c r="P53" s="752"/>
      <c r="Q53" s="752"/>
      <c r="AY53" s="464"/>
      <c r="AZ53" s="464"/>
      <c r="BA53" s="464"/>
      <c r="BB53" s="464"/>
      <c r="BC53" s="464"/>
      <c r="BD53" s="464"/>
      <c r="BE53" s="464"/>
      <c r="BF53" s="464"/>
      <c r="BG53" s="464"/>
      <c r="BH53" s="340"/>
      <c r="BI53" s="464"/>
      <c r="BJ53" s="464"/>
    </row>
    <row r="54" spans="1:74" s="420" customFormat="1" ht="12" customHeight="1" x14ac:dyDescent="0.25">
      <c r="A54" s="419"/>
      <c r="B54" s="745" t="s">
        <v>808</v>
      </c>
      <c r="C54" s="737"/>
      <c r="D54" s="737"/>
      <c r="E54" s="737"/>
      <c r="F54" s="737"/>
      <c r="G54" s="737"/>
      <c r="H54" s="737"/>
      <c r="I54" s="737"/>
      <c r="J54" s="737"/>
      <c r="K54" s="737"/>
      <c r="L54" s="737"/>
      <c r="M54" s="737"/>
      <c r="N54" s="737"/>
      <c r="O54" s="737"/>
      <c r="P54" s="737"/>
      <c r="Q54" s="737"/>
      <c r="AY54" s="464"/>
      <c r="AZ54" s="464"/>
      <c r="BA54" s="464"/>
      <c r="BB54" s="464"/>
      <c r="BC54" s="464"/>
      <c r="BD54" s="603"/>
      <c r="BE54" s="603"/>
      <c r="BF54" s="603"/>
      <c r="BG54" s="464"/>
      <c r="BH54" s="251"/>
      <c r="BI54" s="464"/>
      <c r="BJ54" s="464"/>
    </row>
    <row r="55" spans="1:74" s="420" customFormat="1" ht="12" customHeight="1" x14ac:dyDescent="0.25">
      <c r="A55" s="419"/>
      <c r="B55" s="773" t="str">
        <f>"Notes: "&amp;"EIA completed modeling and analysis for this report on " &amp;Dates!D2&amp;"."</f>
        <v>Notes: EIA completed modeling and analysis for this report on Thursday June 2, 2022.</v>
      </c>
      <c r="C55" s="796"/>
      <c r="D55" s="796"/>
      <c r="E55" s="796"/>
      <c r="F55" s="796"/>
      <c r="G55" s="796"/>
      <c r="H55" s="796"/>
      <c r="I55" s="796"/>
      <c r="J55" s="796"/>
      <c r="K55" s="796"/>
      <c r="L55" s="796"/>
      <c r="M55" s="796"/>
      <c r="N55" s="796"/>
      <c r="O55" s="796"/>
      <c r="P55" s="796"/>
      <c r="Q55" s="774"/>
      <c r="AY55" s="464"/>
      <c r="AZ55" s="464"/>
      <c r="BA55" s="464"/>
      <c r="BB55" s="464"/>
      <c r="BC55" s="464"/>
      <c r="BD55" s="603"/>
      <c r="BE55" s="603"/>
      <c r="BF55" s="603"/>
      <c r="BG55" s="464"/>
      <c r="BH55" s="251"/>
      <c r="BI55" s="464"/>
      <c r="BJ55" s="464"/>
    </row>
    <row r="56" spans="1:74" s="420" customFormat="1" ht="12" customHeight="1" x14ac:dyDescent="0.25">
      <c r="A56" s="419"/>
      <c r="B56" s="763" t="s">
        <v>351</v>
      </c>
      <c r="C56" s="762"/>
      <c r="D56" s="762"/>
      <c r="E56" s="762"/>
      <c r="F56" s="762"/>
      <c r="G56" s="762"/>
      <c r="H56" s="762"/>
      <c r="I56" s="762"/>
      <c r="J56" s="762"/>
      <c r="K56" s="762"/>
      <c r="L56" s="762"/>
      <c r="M56" s="762"/>
      <c r="N56" s="762"/>
      <c r="O56" s="762"/>
      <c r="P56" s="762"/>
      <c r="Q56" s="762"/>
      <c r="AY56" s="464"/>
      <c r="AZ56" s="464"/>
      <c r="BA56" s="464"/>
      <c r="BB56" s="464"/>
      <c r="BC56" s="464"/>
      <c r="BD56" s="603"/>
      <c r="BE56" s="603"/>
      <c r="BF56" s="603"/>
      <c r="BG56" s="464"/>
      <c r="BH56" s="251"/>
      <c r="BI56" s="464"/>
      <c r="BJ56" s="464"/>
    </row>
    <row r="57" spans="1:74" s="420" customFormat="1" ht="12" customHeight="1" x14ac:dyDescent="0.25">
      <c r="A57" s="419"/>
      <c r="B57" s="758" t="s">
        <v>867</v>
      </c>
      <c r="C57" s="755"/>
      <c r="D57" s="755"/>
      <c r="E57" s="755"/>
      <c r="F57" s="755"/>
      <c r="G57" s="755"/>
      <c r="H57" s="755"/>
      <c r="I57" s="755"/>
      <c r="J57" s="755"/>
      <c r="K57" s="755"/>
      <c r="L57" s="755"/>
      <c r="M57" s="755"/>
      <c r="N57" s="755"/>
      <c r="O57" s="755"/>
      <c r="P57" s="755"/>
      <c r="Q57" s="752"/>
      <c r="AY57" s="464"/>
      <c r="AZ57" s="464"/>
      <c r="BA57" s="464"/>
      <c r="BB57" s="464"/>
      <c r="BC57" s="464"/>
      <c r="BD57" s="603"/>
      <c r="BE57" s="603"/>
      <c r="BF57" s="603"/>
      <c r="BG57" s="464"/>
      <c r="BH57" s="251"/>
      <c r="BI57" s="464"/>
      <c r="BJ57" s="464"/>
    </row>
    <row r="58" spans="1:74" s="420" customFormat="1" ht="12" customHeight="1" x14ac:dyDescent="0.25">
      <c r="A58" s="419"/>
      <c r="B58" s="758" t="s">
        <v>858</v>
      </c>
      <c r="C58" s="755"/>
      <c r="D58" s="755"/>
      <c r="E58" s="755"/>
      <c r="F58" s="755"/>
      <c r="G58" s="755"/>
      <c r="H58" s="755"/>
      <c r="I58" s="755"/>
      <c r="J58" s="755"/>
      <c r="K58" s="755"/>
      <c r="L58" s="755"/>
      <c r="M58" s="755"/>
      <c r="N58" s="755"/>
      <c r="O58" s="755"/>
      <c r="P58" s="755"/>
      <c r="Q58" s="752"/>
      <c r="AY58" s="464"/>
      <c r="AZ58" s="464"/>
      <c r="BA58" s="464"/>
      <c r="BB58" s="464"/>
      <c r="BC58" s="464"/>
      <c r="BD58" s="603"/>
      <c r="BE58" s="603"/>
      <c r="BF58" s="603"/>
      <c r="BG58" s="464"/>
      <c r="BH58" s="251"/>
      <c r="BI58" s="464"/>
      <c r="BJ58" s="464"/>
    </row>
    <row r="59" spans="1:74" s="420" customFormat="1" ht="12" customHeight="1" x14ac:dyDescent="0.25">
      <c r="A59" s="419"/>
      <c r="B59" s="793" t="s">
        <v>859</v>
      </c>
      <c r="C59" s="752"/>
      <c r="D59" s="752"/>
      <c r="E59" s="752"/>
      <c r="F59" s="752"/>
      <c r="G59" s="752"/>
      <c r="H59" s="752"/>
      <c r="I59" s="752"/>
      <c r="J59" s="752"/>
      <c r="K59" s="752"/>
      <c r="L59" s="752"/>
      <c r="M59" s="752"/>
      <c r="N59" s="752"/>
      <c r="O59" s="752"/>
      <c r="P59" s="752"/>
      <c r="Q59" s="752"/>
      <c r="AY59" s="464"/>
      <c r="AZ59" s="464"/>
      <c r="BA59" s="464"/>
      <c r="BB59" s="464"/>
      <c r="BC59" s="464"/>
      <c r="BD59" s="603"/>
      <c r="BE59" s="603"/>
      <c r="BF59" s="603"/>
      <c r="BG59" s="464"/>
      <c r="BH59" s="251"/>
      <c r="BI59" s="464"/>
      <c r="BJ59" s="464"/>
    </row>
    <row r="60" spans="1:74" s="420" customFormat="1" ht="12" customHeight="1" x14ac:dyDescent="0.25">
      <c r="A60" s="419"/>
      <c r="B60" s="756" t="s">
        <v>868</v>
      </c>
      <c r="C60" s="755"/>
      <c r="D60" s="755"/>
      <c r="E60" s="755"/>
      <c r="F60" s="755"/>
      <c r="G60" s="755"/>
      <c r="H60" s="755"/>
      <c r="I60" s="755"/>
      <c r="J60" s="755"/>
      <c r="K60" s="755"/>
      <c r="L60" s="755"/>
      <c r="M60" s="755"/>
      <c r="N60" s="755"/>
      <c r="O60" s="755"/>
      <c r="P60" s="755"/>
      <c r="Q60" s="752"/>
      <c r="AY60" s="464"/>
      <c r="AZ60" s="464"/>
      <c r="BA60" s="464"/>
      <c r="BB60" s="464"/>
      <c r="BC60" s="464"/>
      <c r="BD60" s="603"/>
      <c r="BE60" s="603"/>
      <c r="BF60" s="603"/>
      <c r="BG60" s="464"/>
      <c r="BH60" s="251"/>
      <c r="BI60" s="464"/>
      <c r="BJ60" s="464"/>
    </row>
    <row r="61" spans="1:74" s="420" customFormat="1" ht="12" customHeight="1" x14ac:dyDescent="0.25">
      <c r="A61" s="419"/>
      <c r="B61" s="758" t="s">
        <v>831</v>
      </c>
      <c r="C61" s="759"/>
      <c r="D61" s="759"/>
      <c r="E61" s="759"/>
      <c r="F61" s="759"/>
      <c r="G61" s="759"/>
      <c r="H61" s="759"/>
      <c r="I61" s="759"/>
      <c r="J61" s="759"/>
      <c r="K61" s="759"/>
      <c r="L61" s="759"/>
      <c r="M61" s="759"/>
      <c r="N61" s="759"/>
      <c r="O61" s="759"/>
      <c r="P61" s="759"/>
      <c r="Q61" s="752"/>
      <c r="AY61" s="464"/>
      <c r="AZ61" s="464"/>
      <c r="BA61" s="464"/>
      <c r="BB61" s="464"/>
      <c r="BC61" s="464"/>
      <c r="BD61" s="603"/>
      <c r="BE61" s="603"/>
      <c r="BF61" s="603"/>
      <c r="BG61" s="464"/>
      <c r="BH61" s="251"/>
      <c r="BI61" s="464"/>
      <c r="BJ61" s="464"/>
    </row>
    <row r="62" spans="1:74" s="418" customFormat="1" ht="12" customHeight="1" x14ac:dyDescent="0.25">
      <c r="A62" s="393"/>
      <c r="B62" s="764" t="s">
        <v>1362</v>
      </c>
      <c r="C62" s="752"/>
      <c r="D62" s="752"/>
      <c r="E62" s="752"/>
      <c r="F62" s="752"/>
      <c r="G62" s="752"/>
      <c r="H62" s="752"/>
      <c r="I62" s="752"/>
      <c r="J62" s="752"/>
      <c r="K62" s="752"/>
      <c r="L62" s="752"/>
      <c r="M62" s="752"/>
      <c r="N62" s="752"/>
      <c r="O62" s="752"/>
      <c r="P62" s="752"/>
      <c r="Q62" s="752"/>
      <c r="AY62" s="462"/>
      <c r="AZ62" s="462"/>
      <c r="BA62" s="462"/>
      <c r="BB62" s="462"/>
      <c r="BC62" s="462"/>
      <c r="BD62" s="601"/>
      <c r="BE62" s="601"/>
      <c r="BF62" s="601"/>
      <c r="BG62" s="462"/>
      <c r="BH62" s="251"/>
      <c r="BI62" s="462"/>
      <c r="BJ62" s="462"/>
    </row>
    <row r="63" spans="1:74" x14ac:dyDescent="0.25">
      <c r="BH63" s="251"/>
      <c r="BK63" s="341"/>
      <c r="BL63" s="341"/>
      <c r="BM63" s="341"/>
      <c r="BN63" s="341"/>
      <c r="BO63" s="341"/>
      <c r="BP63" s="341"/>
      <c r="BQ63" s="341"/>
      <c r="BR63" s="341"/>
      <c r="BS63" s="341"/>
      <c r="BT63" s="341"/>
      <c r="BU63" s="341"/>
      <c r="BV63" s="341"/>
    </row>
    <row r="64" spans="1:74" x14ac:dyDescent="0.25">
      <c r="BH64" s="251"/>
      <c r="BK64" s="341"/>
      <c r="BL64" s="341"/>
      <c r="BM64" s="341"/>
      <c r="BN64" s="341"/>
      <c r="BO64" s="341"/>
      <c r="BP64" s="341"/>
      <c r="BQ64" s="341"/>
      <c r="BR64" s="341"/>
      <c r="BS64" s="341"/>
      <c r="BT64" s="341"/>
      <c r="BU64" s="341"/>
      <c r="BV64" s="341"/>
    </row>
    <row r="65" spans="60:74" x14ac:dyDescent="0.25">
      <c r="BH65" s="251"/>
      <c r="BK65" s="341"/>
      <c r="BL65" s="341"/>
      <c r="BM65" s="341"/>
      <c r="BN65" s="341"/>
      <c r="BO65" s="341"/>
      <c r="BP65" s="341"/>
      <c r="BQ65" s="341"/>
      <c r="BR65" s="341"/>
      <c r="BS65" s="341"/>
      <c r="BT65" s="341"/>
      <c r="BU65" s="341"/>
      <c r="BV65" s="341"/>
    </row>
    <row r="66" spans="60:74" x14ac:dyDescent="0.25">
      <c r="BH66" s="251"/>
      <c r="BK66" s="341"/>
      <c r="BL66" s="341"/>
      <c r="BM66" s="341"/>
      <c r="BN66" s="341"/>
      <c r="BO66" s="341"/>
      <c r="BP66" s="341"/>
      <c r="BQ66" s="341"/>
      <c r="BR66" s="341"/>
      <c r="BS66" s="341"/>
      <c r="BT66" s="341"/>
      <c r="BU66" s="341"/>
      <c r="BV66" s="341"/>
    </row>
    <row r="67" spans="60:74" x14ac:dyDescent="0.25">
      <c r="BH67" s="251"/>
      <c r="BK67" s="341"/>
      <c r="BL67" s="341"/>
      <c r="BM67" s="341"/>
      <c r="BN67" s="341"/>
      <c r="BO67" s="341"/>
      <c r="BP67" s="341"/>
      <c r="BQ67" s="341"/>
      <c r="BR67" s="341"/>
      <c r="BS67" s="341"/>
      <c r="BT67" s="341"/>
      <c r="BU67" s="341"/>
      <c r="BV67" s="341"/>
    </row>
    <row r="68" spans="60:74" x14ac:dyDescent="0.25">
      <c r="BK68" s="341"/>
      <c r="BL68" s="341"/>
      <c r="BM68" s="341"/>
      <c r="BN68" s="341"/>
      <c r="BO68" s="341"/>
      <c r="BP68" s="341"/>
      <c r="BQ68" s="341"/>
      <c r="BR68" s="341"/>
      <c r="BS68" s="341"/>
      <c r="BT68" s="341"/>
      <c r="BU68" s="341"/>
      <c r="BV68" s="341"/>
    </row>
    <row r="69" spans="60:74" x14ac:dyDescent="0.25">
      <c r="BK69" s="341"/>
      <c r="BL69" s="341"/>
      <c r="BM69" s="341"/>
      <c r="BN69" s="341"/>
      <c r="BO69" s="341"/>
      <c r="BP69" s="341"/>
      <c r="BQ69" s="341"/>
      <c r="BR69" s="341"/>
      <c r="BS69" s="341"/>
      <c r="BT69" s="341"/>
      <c r="BU69" s="341"/>
      <c r="BV69" s="341"/>
    </row>
    <row r="70" spans="60:74" x14ac:dyDescent="0.25">
      <c r="BK70" s="341"/>
      <c r="BL70" s="341"/>
      <c r="BM70" s="341"/>
      <c r="BN70" s="341"/>
      <c r="BO70" s="341"/>
      <c r="BP70" s="341"/>
      <c r="BQ70" s="341"/>
      <c r="BR70" s="341"/>
      <c r="BS70" s="341"/>
      <c r="BT70" s="341"/>
      <c r="BU70" s="341"/>
      <c r="BV70" s="341"/>
    </row>
    <row r="71" spans="60:74" x14ac:dyDescent="0.25">
      <c r="BK71" s="341"/>
      <c r="BL71" s="341"/>
      <c r="BM71" s="341"/>
      <c r="BN71" s="341"/>
      <c r="BO71" s="341"/>
      <c r="BP71" s="341"/>
      <c r="BQ71" s="341"/>
      <c r="BR71" s="341"/>
      <c r="BS71" s="341"/>
      <c r="BT71" s="341"/>
      <c r="BU71" s="341"/>
      <c r="BV71" s="341"/>
    </row>
    <row r="72" spans="60:74" x14ac:dyDescent="0.25">
      <c r="BK72" s="341"/>
      <c r="BL72" s="341"/>
      <c r="BM72" s="341"/>
      <c r="BN72" s="341"/>
      <c r="BO72" s="341"/>
      <c r="BP72" s="341"/>
      <c r="BQ72" s="341"/>
      <c r="BR72" s="341"/>
      <c r="BS72" s="341"/>
      <c r="BT72" s="341"/>
      <c r="BU72" s="341"/>
      <c r="BV72" s="341"/>
    </row>
    <row r="73" spans="60:74" x14ac:dyDescent="0.25">
      <c r="BK73" s="341"/>
      <c r="BL73" s="341"/>
      <c r="BM73" s="341"/>
      <c r="BN73" s="341"/>
      <c r="BO73" s="341"/>
      <c r="BP73" s="341"/>
      <c r="BQ73" s="341"/>
      <c r="BR73" s="341"/>
      <c r="BS73" s="341"/>
      <c r="BT73" s="341"/>
      <c r="BU73" s="341"/>
      <c r="BV73" s="341"/>
    </row>
    <row r="74" spans="60:74" x14ac:dyDescent="0.25">
      <c r="BK74" s="341"/>
      <c r="BL74" s="341"/>
      <c r="BM74" s="341"/>
      <c r="BN74" s="341"/>
      <c r="BO74" s="341"/>
      <c r="BP74" s="341"/>
      <c r="BQ74" s="341"/>
      <c r="BR74" s="341"/>
      <c r="BS74" s="341"/>
      <c r="BT74" s="341"/>
      <c r="BU74" s="341"/>
      <c r="BV74" s="341"/>
    </row>
    <row r="75" spans="60:74" x14ac:dyDescent="0.25">
      <c r="BK75" s="341"/>
      <c r="BL75" s="341"/>
      <c r="BM75" s="341"/>
      <c r="BN75" s="341"/>
      <c r="BO75" s="341"/>
      <c r="BP75" s="341"/>
      <c r="BQ75" s="341"/>
      <c r="BR75" s="341"/>
      <c r="BS75" s="341"/>
      <c r="BT75" s="341"/>
      <c r="BU75" s="341"/>
      <c r="BV75" s="341"/>
    </row>
    <row r="76" spans="60:74" x14ac:dyDescent="0.25">
      <c r="BK76" s="341"/>
      <c r="BL76" s="341"/>
      <c r="BM76" s="341"/>
      <c r="BN76" s="341"/>
      <c r="BO76" s="341"/>
      <c r="BP76" s="341"/>
      <c r="BQ76" s="341"/>
      <c r="BR76" s="341"/>
      <c r="BS76" s="341"/>
      <c r="BT76" s="341"/>
      <c r="BU76" s="341"/>
      <c r="BV76" s="341"/>
    </row>
    <row r="77" spans="60:74" x14ac:dyDescent="0.25">
      <c r="BK77" s="341"/>
      <c r="BL77" s="341"/>
      <c r="BM77" s="341"/>
      <c r="BN77" s="341"/>
      <c r="BO77" s="341"/>
      <c r="BP77" s="341"/>
      <c r="BQ77" s="341"/>
      <c r="BR77" s="341"/>
      <c r="BS77" s="341"/>
      <c r="BT77" s="341"/>
      <c r="BU77" s="341"/>
      <c r="BV77" s="341"/>
    </row>
    <row r="78" spans="60:74" x14ac:dyDescent="0.25">
      <c r="BK78" s="341"/>
      <c r="BL78" s="341"/>
      <c r="BM78" s="341"/>
      <c r="BN78" s="341"/>
      <c r="BO78" s="341"/>
      <c r="BP78" s="341"/>
      <c r="BQ78" s="341"/>
      <c r="BR78" s="341"/>
      <c r="BS78" s="341"/>
      <c r="BT78" s="341"/>
      <c r="BU78" s="341"/>
      <c r="BV78" s="341"/>
    </row>
    <row r="79" spans="60:74" x14ac:dyDescent="0.25">
      <c r="BK79" s="341"/>
      <c r="BL79" s="341"/>
      <c r="BM79" s="341"/>
      <c r="BN79" s="341"/>
      <c r="BO79" s="341"/>
      <c r="BP79" s="341"/>
      <c r="BQ79" s="341"/>
      <c r="BR79" s="341"/>
      <c r="BS79" s="341"/>
      <c r="BT79" s="341"/>
      <c r="BU79" s="341"/>
      <c r="BV79" s="341"/>
    </row>
    <row r="80" spans="60:74" x14ac:dyDescent="0.25">
      <c r="BK80" s="341"/>
      <c r="BL80" s="341"/>
      <c r="BM80" s="341"/>
      <c r="BN80" s="341"/>
      <c r="BO80" s="341"/>
      <c r="BP80" s="341"/>
      <c r="BQ80" s="341"/>
      <c r="BR80" s="341"/>
      <c r="BS80" s="341"/>
      <c r="BT80" s="341"/>
      <c r="BU80" s="341"/>
      <c r="BV80" s="341"/>
    </row>
    <row r="81" spans="63:74" x14ac:dyDescent="0.25">
      <c r="BK81" s="341"/>
      <c r="BL81" s="341"/>
      <c r="BM81" s="341"/>
      <c r="BN81" s="341"/>
      <c r="BO81" s="341"/>
      <c r="BP81" s="341"/>
      <c r="BQ81" s="341"/>
      <c r="BR81" s="341"/>
      <c r="BS81" s="341"/>
      <c r="BT81" s="341"/>
      <c r="BU81" s="341"/>
      <c r="BV81" s="341"/>
    </row>
    <row r="82" spans="63:74" x14ac:dyDescent="0.25">
      <c r="BK82" s="341"/>
      <c r="BL82" s="341"/>
      <c r="BM82" s="341"/>
      <c r="BN82" s="341"/>
      <c r="BO82" s="341"/>
      <c r="BP82" s="341"/>
      <c r="BQ82" s="341"/>
      <c r="BR82" s="341"/>
      <c r="BS82" s="341"/>
      <c r="BT82" s="341"/>
      <c r="BU82" s="341"/>
      <c r="BV82" s="341"/>
    </row>
    <row r="83" spans="63:74" x14ac:dyDescent="0.25">
      <c r="BK83" s="341"/>
      <c r="BL83" s="341"/>
      <c r="BM83" s="341"/>
      <c r="BN83" s="341"/>
      <c r="BO83" s="341"/>
      <c r="BP83" s="341"/>
      <c r="BQ83" s="341"/>
      <c r="BR83" s="341"/>
      <c r="BS83" s="341"/>
      <c r="BT83" s="341"/>
      <c r="BU83" s="341"/>
      <c r="BV83" s="341"/>
    </row>
    <row r="84" spans="63:74" x14ac:dyDescent="0.25">
      <c r="BK84" s="341"/>
      <c r="BL84" s="341"/>
      <c r="BM84" s="341"/>
      <c r="BN84" s="341"/>
      <c r="BO84" s="341"/>
      <c r="BP84" s="341"/>
      <c r="BQ84" s="341"/>
      <c r="BR84" s="341"/>
      <c r="BS84" s="341"/>
      <c r="BT84" s="341"/>
      <c r="BU84" s="341"/>
      <c r="BV84" s="341"/>
    </row>
    <row r="85" spans="63:74" x14ac:dyDescent="0.25">
      <c r="BK85" s="341"/>
      <c r="BL85" s="341"/>
      <c r="BM85" s="341"/>
      <c r="BN85" s="341"/>
      <c r="BO85" s="341"/>
      <c r="BP85" s="341"/>
      <c r="BQ85" s="341"/>
      <c r="BR85" s="341"/>
      <c r="BS85" s="341"/>
      <c r="BT85" s="341"/>
      <c r="BU85" s="341"/>
      <c r="BV85" s="341"/>
    </row>
    <row r="86" spans="63:74" x14ac:dyDescent="0.25">
      <c r="BK86" s="341"/>
      <c r="BL86" s="341"/>
      <c r="BM86" s="341"/>
      <c r="BN86" s="341"/>
      <c r="BO86" s="341"/>
      <c r="BP86" s="341"/>
      <c r="BQ86" s="341"/>
      <c r="BR86" s="341"/>
      <c r="BS86" s="341"/>
      <c r="BT86" s="341"/>
      <c r="BU86" s="341"/>
      <c r="BV86" s="341"/>
    </row>
    <row r="87" spans="63:74" x14ac:dyDescent="0.25">
      <c r="BK87" s="341"/>
      <c r="BL87" s="341"/>
      <c r="BM87" s="341"/>
      <c r="BN87" s="341"/>
      <c r="BO87" s="341"/>
      <c r="BP87" s="341"/>
      <c r="BQ87" s="341"/>
      <c r="BR87" s="341"/>
      <c r="BS87" s="341"/>
      <c r="BT87" s="341"/>
      <c r="BU87" s="341"/>
      <c r="BV87" s="341"/>
    </row>
    <row r="88" spans="63:74" x14ac:dyDescent="0.25">
      <c r="BK88" s="341"/>
      <c r="BL88" s="341"/>
      <c r="BM88" s="341"/>
      <c r="BN88" s="341"/>
      <c r="BO88" s="341"/>
      <c r="BP88" s="341"/>
      <c r="BQ88" s="341"/>
      <c r="BR88" s="341"/>
      <c r="BS88" s="341"/>
      <c r="BT88" s="341"/>
      <c r="BU88" s="341"/>
      <c r="BV88" s="341"/>
    </row>
    <row r="89" spans="63:74" x14ac:dyDescent="0.25">
      <c r="BK89" s="341"/>
      <c r="BL89" s="341"/>
      <c r="BM89" s="341"/>
      <c r="BN89" s="341"/>
      <c r="BO89" s="341"/>
      <c r="BP89" s="341"/>
      <c r="BQ89" s="341"/>
      <c r="BR89" s="341"/>
      <c r="BS89" s="341"/>
      <c r="BT89" s="341"/>
      <c r="BU89" s="341"/>
      <c r="BV89" s="341"/>
    </row>
    <row r="90" spans="63:74" x14ac:dyDescent="0.25">
      <c r="BK90" s="341"/>
      <c r="BL90" s="341"/>
      <c r="BM90" s="341"/>
      <c r="BN90" s="341"/>
      <c r="BO90" s="341"/>
      <c r="BP90" s="341"/>
      <c r="BQ90" s="341"/>
      <c r="BR90" s="341"/>
      <c r="BS90" s="341"/>
      <c r="BT90" s="341"/>
      <c r="BU90" s="341"/>
      <c r="BV90" s="341"/>
    </row>
    <row r="91" spans="63:74" x14ac:dyDescent="0.25">
      <c r="BK91" s="341"/>
      <c r="BL91" s="341"/>
      <c r="BM91" s="341"/>
      <c r="BN91" s="341"/>
      <c r="BO91" s="341"/>
      <c r="BP91" s="341"/>
      <c r="BQ91" s="341"/>
      <c r="BR91" s="341"/>
      <c r="BS91" s="341"/>
      <c r="BT91" s="341"/>
      <c r="BU91" s="341"/>
      <c r="BV91" s="341"/>
    </row>
    <row r="92" spans="63:74" x14ac:dyDescent="0.25">
      <c r="BK92" s="341"/>
      <c r="BL92" s="341"/>
      <c r="BM92" s="341"/>
      <c r="BN92" s="341"/>
      <c r="BO92" s="341"/>
      <c r="BP92" s="341"/>
      <c r="BQ92" s="341"/>
      <c r="BR92" s="341"/>
      <c r="BS92" s="341"/>
      <c r="BT92" s="341"/>
      <c r="BU92" s="341"/>
      <c r="BV92" s="341"/>
    </row>
    <row r="93" spans="63:74" x14ac:dyDescent="0.25">
      <c r="BK93" s="341"/>
      <c r="BL93" s="341"/>
      <c r="BM93" s="341"/>
      <c r="BN93" s="341"/>
      <c r="BO93" s="341"/>
      <c r="BP93" s="341"/>
      <c r="BQ93" s="341"/>
      <c r="BR93" s="341"/>
      <c r="BS93" s="341"/>
      <c r="BT93" s="341"/>
      <c r="BU93" s="341"/>
      <c r="BV93" s="341"/>
    </row>
    <row r="94" spans="63:74" x14ac:dyDescent="0.25">
      <c r="BK94" s="341"/>
      <c r="BL94" s="341"/>
      <c r="BM94" s="341"/>
      <c r="BN94" s="341"/>
      <c r="BO94" s="341"/>
      <c r="BP94" s="341"/>
      <c r="BQ94" s="341"/>
      <c r="BR94" s="341"/>
      <c r="BS94" s="341"/>
      <c r="BT94" s="341"/>
      <c r="BU94" s="341"/>
      <c r="BV94" s="341"/>
    </row>
    <row r="95" spans="63:74" x14ac:dyDescent="0.25">
      <c r="BK95" s="341"/>
      <c r="BL95" s="341"/>
      <c r="BM95" s="341"/>
      <c r="BN95" s="341"/>
      <c r="BO95" s="341"/>
      <c r="BP95" s="341"/>
      <c r="BQ95" s="341"/>
      <c r="BR95" s="341"/>
      <c r="BS95" s="341"/>
      <c r="BT95" s="341"/>
      <c r="BU95" s="341"/>
      <c r="BV95" s="341"/>
    </row>
    <row r="96" spans="63:74" x14ac:dyDescent="0.25">
      <c r="BK96" s="341"/>
      <c r="BL96" s="341"/>
      <c r="BM96" s="341"/>
      <c r="BN96" s="341"/>
      <c r="BO96" s="341"/>
      <c r="BP96" s="341"/>
      <c r="BQ96" s="341"/>
      <c r="BR96" s="341"/>
      <c r="BS96" s="341"/>
      <c r="BT96" s="341"/>
      <c r="BU96" s="341"/>
      <c r="BV96" s="341"/>
    </row>
    <row r="97" spans="63:74" x14ac:dyDescent="0.25">
      <c r="BK97" s="341"/>
      <c r="BL97" s="341"/>
      <c r="BM97" s="341"/>
      <c r="BN97" s="341"/>
      <c r="BO97" s="341"/>
      <c r="BP97" s="341"/>
      <c r="BQ97" s="341"/>
      <c r="BR97" s="341"/>
      <c r="BS97" s="341"/>
      <c r="BT97" s="341"/>
      <c r="BU97" s="341"/>
      <c r="BV97" s="341"/>
    </row>
    <row r="98" spans="63:74" x14ac:dyDescent="0.25">
      <c r="BK98" s="341"/>
      <c r="BL98" s="341"/>
      <c r="BM98" s="341"/>
      <c r="BN98" s="341"/>
      <c r="BO98" s="341"/>
      <c r="BP98" s="341"/>
      <c r="BQ98" s="341"/>
      <c r="BR98" s="341"/>
      <c r="BS98" s="341"/>
      <c r="BT98" s="341"/>
      <c r="BU98" s="341"/>
      <c r="BV98" s="341"/>
    </row>
    <row r="99" spans="63:74" x14ac:dyDescent="0.25">
      <c r="BK99" s="341"/>
      <c r="BL99" s="341"/>
      <c r="BM99" s="341"/>
      <c r="BN99" s="341"/>
      <c r="BO99" s="341"/>
      <c r="BP99" s="341"/>
      <c r="BQ99" s="341"/>
      <c r="BR99" s="341"/>
      <c r="BS99" s="341"/>
      <c r="BT99" s="341"/>
      <c r="BU99" s="341"/>
      <c r="BV99" s="341"/>
    </row>
    <row r="100" spans="63:74" x14ac:dyDescent="0.25">
      <c r="BK100" s="341"/>
      <c r="BL100" s="341"/>
      <c r="BM100" s="341"/>
      <c r="BN100" s="341"/>
      <c r="BO100" s="341"/>
      <c r="BP100" s="341"/>
      <c r="BQ100" s="341"/>
      <c r="BR100" s="341"/>
      <c r="BS100" s="341"/>
      <c r="BT100" s="341"/>
      <c r="BU100" s="341"/>
      <c r="BV100" s="341"/>
    </row>
    <row r="101" spans="63:74" x14ac:dyDescent="0.25">
      <c r="BK101" s="341"/>
      <c r="BL101" s="341"/>
      <c r="BM101" s="341"/>
      <c r="BN101" s="341"/>
      <c r="BO101" s="341"/>
      <c r="BP101" s="341"/>
      <c r="BQ101" s="341"/>
      <c r="BR101" s="341"/>
      <c r="BS101" s="341"/>
      <c r="BT101" s="341"/>
      <c r="BU101" s="341"/>
      <c r="BV101" s="341"/>
    </row>
    <row r="102" spans="63:74" x14ac:dyDescent="0.25">
      <c r="BK102" s="341"/>
      <c r="BL102" s="341"/>
      <c r="BM102" s="341"/>
      <c r="BN102" s="341"/>
      <c r="BO102" s="341"/>
      <c r="BP102" s="341"/>
      <c r="BQ102" s="341"/>
      <c r="BR102" s="341"/>
      <c r="BS102" s="341"/>
      <c r="BT102" s="341"/>
      <c r="BU102" s="341"/>
      <c r="BV102" s="341"/>
    </row>
    <row r="103" spans="63:74" x14ac:dyDescent="0.25">
      <c r="BK103" s="341"/>
      <c r="BL103" s="341"/>
      <c r="BM103" s="341"/>
      <c r="BN103" s="341"/>
      <c r="BO103" s="341"/>
      <c r="BP103" s="341"/>
      <c r="BQ103" s="341"/>
      <c r="BR103" s="341"/>
      <c r="BS103" s="341"/>
      <c r="BT103" s="341"/>
      <c r="BU103" s="341"/>
      <c r="BV103" s="341"/>
    </row>
    <row r="104" spans="63:74" x14ac:dyDescent="0.25">
      <c r="BK104" s="341"/>
      <c r="BL104" s="341"/>
      <c r="BM104" s="341"/>
      <c r="BN104" s="341"/>
      <c r="BO104" s="341"/>
      <c r="BP104" s="341"/>
      <c r="BQ104" s="341"/>
      <c r="BR104" s="341"/>
      <c r="BS104" s="341"/>
      <c r="BT104" s="341"/>
      <c r="BU104" s="341"/>
      <c r="BV104" s="341"/>
    </row>
    <row r="105" spans="63:74" x14ac:dyDescent="0.25">
      <c r="BK105" s="341"/>
      <c r="BL105" s="341"/>
      <c r="BM105" s="341"/>
      <c r="BN105" s="341"/>
      <c r="BO105" s="341"/>
      <c r="BP105" s="341"/>
      <c r="BQ105" s="341"/>
      <c r="BR105" s="341"/>
      <c r="BS105" s="341"/>
      <c r="BT105" s="341"/>
      <c r="BU105" s="341"/>
      <c r="BV105" s="341"/>
    </row>
    <row r="106" spans="63:74" x14ac:dyDescent="0.25">
      <c r="BK106" s="341"/>
      <c r="BL106" s="341"/>
      <c r="BM106" s="341"/>
      <c r="BN106" s="341"/>
      <c r="BO106" s="341"/>
      <c r="BP106" s="341"/>
      <c r="BQ106" s="341"/>
      <c r="BR106" s="341"/>
      <c r="BS106" s="341"/>
      <c r="BT106" s="341"/>
      <c r="BU106" s="341"/>
      <c r="BV106" s="341"/>
    </row>
    <row r="107" spans="63:74" x14ac:dyDescent="0.25">
      <c r="BK107" s="341"/>
      <c r="BL107" s="341"/>
      <c r="BM107" s="341"/>
      <c r="BN107" s="341"/>
      <c r="BO107" s="341"/>
      <c r="BP107" s="341"/>
      <c r="BQ107" s="341"/>
      <c r="BR107" s="341"/>
      <c r="BS107" s="341"/>
      <c r="BT107" s="341"/>
      <c r="BU107" s="341"/>
      <c r="BV107" s="341"/>
    </row>
    <row r="108" spans="63:74" x14ac:dyDescent="0.25">
      <c r="BK108" s="341"/>
      <c r="BL108" s="341"/>
      <c r="BM108" s="341"/>
      <c r="BN108" s="341"/>
      <c r="BO108" s="341"/>
      <c r="BP108" s="341"/>
      <c r="BQ108" s="341"/>
      <c r="BR108" s="341"/>
      <c r="BS108" s="341"/>
      <c r="BT108" s="341"/>
      <c r="BU108" s="341"/>
      <c r="BV108" s="341"/>
    </row>
    <row r="109" spans="63:74" x14ac:dyDescent="0.25">
      <c r="BK109" s="341"/>
      <c r="BL109" s="341"/>
      <c r="BM109" s="341"/>
      <c r="BN109" s="341"/>
      <c r="BO109" s="341"/>
      <c r="BP109" s="341"/>
      <c r="BQ109" s="341"/>
      <c r="BR109" s="341"/>
      <c r="BS109" s="341"/>
      <c r="BT109" s="341"/>
      <c r="BU109" s="341"/>
      <c r="BV109" s="341"/>
    </row>
    <row r="110" spans="63:74" x14ac:dyDescent="0.25">
      <c r="BK110" s="341"/>
      <c r="BL110" s="341"/>
      <c r="BM110" s="341"/>
      <c r="BN110" s="341"/>
      <c r="BO110" s="341"/>
      <c r="BP110" s="341"/>
      <c r="BQ110" s="341"/>
      <c r="BR110" s="341"/>
      <c r="BS110" s="341"/>
      <c r="BT110" s="341"/>
      <c r="BU110" s="341"/>
      <c r="BV110" s="341"/>
    </row>
    <row r="111" spans="63:74" x14ac:dyDescent="0.25">
      <c r="BK111" s="341"/>
      <c r="BL111" s="341"/>
      <c r="BM111" s="341"/>
      <c r="BN111" s="341"/>
      <c r="BO111" s="341"/>
      <c r="BP111" s="341"/>
      <c r="BQ111" s="341"/>
      <c r="BR111" s="341"/>
      <c r="BS111" s="341"/>
      <c r="BT111" s="341"/>
      <c r="BU111" s="341"/>
      <c r="BV111" s="341"/>
    </row>
    <row r="112" spans="63:74" x14ac:dyDescent="0.25">
      <c r="BK112" s="341"/>
      <c r="BL112" s="341"/>
      <c r="BM112" s="341"/>
      <c r="BN112" s="341"/>
      <c r="BO112" s="341"/>
      <c r="BP112" s="341"/>
      <c r="BQ112" s="341"/>
      <c r="BR112" s="341"/>
      <c r="BS112" s="341"/>
      <c r="BT112" s="341"/>
      <c r="BU112" s="341"/>
      <c r="BV112" s="341"/>
    </row>
    <row r="113" spans="63:74" x14ac:dyDescent="0.25">
      <c r="BK113" s="341"/>
      <c r="BL113" s="341"/>
      <c r="BM113" s="341"/>
      <c r="BN113" s="341"/>
      <c r="BO113" s="341"/>
      <c r="BP113" s="341"/>
      <c r="BQ113" s="341"/>
      <c r="BR113" s="341"/>
      <c r="BS113" s="341"/>
      <c r="BT113" s="341"/>
      <c r="BU113" s="341"/>
      <c r="BV113" s="341"/>
    </row>
    <row r="114" spans="63:74" x14ac:dyDescent="0.25">
      <c r="BK114" s="341"/>
      <c r="BL114" s="341"/>
      <c r="BM114" s="341"/>
      <c r="BN114" s="341"/>
      <c r="BO114" s="341"/>
      <c r="BP114" s="341"/>
      <c r="BQ114" s="341"/>
      <c r="BR114" s="341"/>
      <c r="BS114" s="341"/>
      <c r="BT114" s="341"/>
      <c r="BU114" s="341"/>
      <c r="BV114" s="341"/>
    </row>
    <row r="115" spans="63:74" x14ac:dyDescent="0.25">
      <c r="BK115" s="341"/>
      <c r="BL115" s="341"/>
      <c r="BM115" s="341"/>
      <c r="BN115" s="341"/>
      <c r="BO115" s="341"/>
      <c r="BP115" s="341"/>
      <c r="BQ115" s="341"/>
      <c r="BR115" s="341"/>
      <c r="BS115" s="341"/>
      <c r="BT115" s="341"/>
      <c r="BU115" s="341"/>
      <c r="BV115" s="341"/>
    </row>
    <row r="116" spans="63:74" x14ac:dyDescent="0.25">
      <c r="BK116" s="341"/>
      <c r="BL116" s="341"/>
      <c r="BM116" s="341"/>
      <c r="BN116" s="341"/>
      <c r="BO116" s="341"/>
      <c r="BP116" s="341"/>
      <c r="BQ116" s="341"/>
      <c r="BR116" s="341"/>
      <c r="BS116" s="341"/>
      <c r="BT116" s="341"/>
      <c r="BU116" s="341"/>
      <c r="BV116" s="341"/>
    </row>
    <row r="117" spans="63:74" x14ac:dyDescent="0.25">
      <c r="BK117" s="341"/>
      <c r="BL117" s="341"/>
      <c r="BM117" s="341"/>
      <c r="BN117" s="341"/>
      <c r="BO117" s="341"/>
      <c r="BP117" s="341"/>
      <c r="BQ117" s="341"/>
      <c r="BR117" s="341"/>
      <c r="BS117" s="341"/>
      <c r="BT117" s="341"/>
      <c r="BU117" s="341"/>
      <c r="BV117" s="341"/>
    </row>
    <row r="118" spans="63:74" x14ac:dyDescent="0.25">
      <c r="BK118" s="341"/>
      <c r="BL118" s="341"/>
      <c r="BM118" s="341"/>
      <c r="BN118" s="341"/>
      <c r="BO118" s="341"/>
      <c r="BP118" s="341"/>
      <c r="BQ118" s="341"/>
      <c r="BR118" s="341"/>
      <c r="BS118" s="341"/>
      <c r="BT118" s="341"/>
      <c r="BU118" s="341"/>
      <c r="BV118" s="341"/>
    </row>
    <row r="119" spans="63:74" x14ac:dyDescent="0.25">
      <c r="BK119" s="341"/>
      <c r="BL119" s="341"/>
      <c r="BM119" s="341"/>
      <c r="BN119" s="341"/>
      <c r="BO119" s="341"/>
      <c r="BP119" s="341"/>
      <c r="BQ119" s="341"/>
      <c r="BR119" s="341"/>
      <c r="BS119" s="341"/>
      <c r="BT119" s="341"/>
      <c r="BU119" s="341"/>
      <c r="BV119" s="341"/>
    </row>
    <row r="120" spans="63:74" x14ac:dyDescent="0.25">
      <c r="BK120" s="341"/>
      <c r="BL120" s="341"/>
      <c r="BM120" s="341"/>
      <c r="BN120" s="341"/>
      <c r="BO120" s="341"/>
      <c r="BP120" s="341"/>
      <c r="BQ120" s="341"/>
      <c r="BR120" s="341"/>
      <c r="BS120" s="341"/>
      <c r="BT120" s="341"/>
      <c r="BU120" s="341"/>
      <c r="BV120" s="341"/>
    </row>
    <row r="121" spans="63:74" x14ac:dyDescent="0.25">
      <c r="BK121" s="341"/>
      <c r="BL121" s="341"/>
      <c r="BM121" s="341"/>
      <c r="BN121" s="341"/>
      <c r="BO121" s="341"/>
      <c r="BP121" s="341"/>
      <c r="BQ121" s="341"/>
      <c r="BR121" s="341"/>
      <c r="BS121" s="341"/>
      <c r="BT121" s="341"/>
      <c r="BU121" s="341"/>
      <c r="BV121" s="341"/>
    </row>
    <row r="122" spans="63:74" x14ac:dyDescent="0.25">
      <c r="BK122" s="341"/>
      <c r="BL122" s="341"/>
      <c r="BM122" s="341"/>
      <c r="BN122" s="341"/>
      <c r="BO122" s="341"/>
      <c r="BP122" s="341"/>
      <c r="BQ122" s="341"/>
      <c r="BR122" s="341"/>
      <c r="BS122" s="341"/>
      <c r="BT122" s="341"/>
      <c r="BU122" s="341"/>
      <c r="BV122" s="341"/>
    </row>
    <row r="123" spans="63:74" x14ac:dyDescent="0.25">
      <c r="BK123" s="341"/>
      <c r="BL123" s="341"/>
      <c r="BM123" s="341"/>
      <c r="BN123" s="341"/>
      <c r="BO123" s="341"/>
      <c r="BP123" s="341"/>
      <c r="BQ123" s="341"/>
      <c r="BR123" s="341"/>
      <c r="BS123" s="341"/>
      <c r="BT123" s="341"/>
      <c r="BU123" s="341"/>
      <c r="BV123" s="341"/>
    </row>
    <row r="124" spans="63:74" x14ac:dyDescent="0.25">
      <c r="BK124" s="341"/>
      <c r="BL124" s="341"/>
      <c r="BM124" s="341"/>
      <c r="BN124" s="341"/>
      <c r="BO124" s="341"/>
      <c r="BP124" s="341"/>
      <c r="BQ124" s="341"/>
      <c r="BR124" s="341"/>
      <c r="BS124" s="341"/>
      <c r="BT124" s="341"/>
      <c r="BU124" s="341"/>
      <c r="BV124" s="341"/>
    </row>
    <row r="125" spans="63:74" x14ac:dyDescent="0.25">
      <c r="BK125" s="341"/>
      <c r="BL125" s="341"/>
      <c r="BM125" s="341"/>
      <c r="BN125" s="341"/>
      <c r="BO125" s="341"/>
      <c r="BP125" s="341"/>
      <c r="BQ125" s="341"/>
      <c r="BR125" s="341"/>
      <c r="BS125" s="341"/>
      <c r="BT125" s="341"/>
      <c r="BU125" s="341"/>
      <c r="BV125" s="341"/>
    </row>
    <row r="126" spans="63:74" x14ac:dyDescent="0.25">
      <c r="BK126" s="341"/>
      <c r="BL126" s="341"/>
      <c r="BM126" s="341"/>
      <c r="BN126" s="341"/>
      <c r="BO126" s="341"/>
      <c r="BP126" s="341"/>
      <c r="BQ126" s="341"/>
      <c r="BR126" s="341"/>
      <c r="BS126" s="341"/>
      <c r="BT126" s="341"/>
      <c r="BU126" s="341"/>
      <c r="BV126" s="341"/>
    </row>
    <row r="127" spans="63:74" x14ac:dyDescent="0.25">
      <c r="BK127" s="341"/>
      <c r="BL127" s="341"/>
      <c r="BM127" s="341"/>
      <c r="BN127" s="341"/>
      <c r="BO127" s="341"/>
      <c r="BP127" s="341"/>
      <c r="BQ127" s="341"/>
      <c r="BR127" s="341"/>
      <c r="BS127" s="341"/>
      <c r="BT127" s="341"/>
      <c r="BU127" s="341"/>
      <c r="BV127" s="341"/>
    </row>
    <row r="128" spans="63:74" x14ac:dyDescent="0.25">
      <c r="BK128" s="341"/>
      <c r="BL128" s="341"/>
      <c r="BM128" s="341"/>
      <c r="BN128" s="341"/>
      <c r="BO128" s="341"/>
      <c r="BP128" s="341"/>
      <c r="BQ128" s="341"/>
      <c r="BR128" s="341"/>
      <c r="BS128" s="341"/>
      <c r="BT128" s="341"/>
      <c r="BU128" s="341"/>
      <c r="BV128" s="341"/>
    </row>
    <row r="129" spans="63:74" x14ac:dyDescent="0.25">
      <c r="BK129" s="341"/>
      <c r="BL129" s="341"/>
      <c r="BM129" s="341"/>
      <c r="BN129" s="341"/>
      <c r="BO129" s="341"/>
      <c r="BP129" s="341"/>
      <c r="BQ129" s="341"/>
      <c r="BR129" s="341"/>
      <c r="BS129" s="341"/>
      <c r="BT129" s="341"/>
      <c r="BU129" s="341"/>
      <c r="BV129" s="341"/>
    </row>
    <row r="130" spans="63:74" x14ac:dyDescent="0.25">
      <c r="BK130" s="341"/>
      <c r="BL130" s="341"/>
      <c r="BM130" s="341"/>
      <c r="BN130" s="341"/>
      <c r="BO130" s="341"/>
      <c r="BP130" s="341"/>
      <c r="BQ130" s="341"/>
      <c r="BR130" s="341"/>
      <c r="BS130" s="341"/>
      <c r="BT130" s="341"/>
      <c r="BU130" s="341"/>
      <c r="BV130" s="341"/>
    </row>
    <row r="131" spans="63:74" x14ac:dyDescent="0.25">
      <c r="BK131" s="341"/>
      <c r="BL131" s="341"/>
      <c r="BM131" s="341"/>
      <c r="BN131" s="341"/>
      <c r="BO131" s="341"/>
      <c r="BP131" s="341"/>
      <c r="BQ131" s="341"/>
      <c r="BR131" s="341"/>
      <c r="BS131" s="341"/>
      <c r="BT131" s="341"/>
      <c r="BU131" s="341"/>
      <c r="BV131" s="341"/>
    </row>
    <row r="132" spans="63:74" x14ac:dyDescent="0.25">
      <c r="BK132" s="341"/>
      <c r="BL132" s="341"/>
      <c r="BM132" s="341"/>
      <c r="BN132" s="341"/>
      <c r="BO132" s="341"/>
      <c r="BP132" s="341"/>
      <c r="BQ132" s="341"/>
      <c r="BR132" s="341"/>
      <c r="BS132" s="341"/>
      <c r="BT132" s="341"/>
      <c r="BU132" s="341"/>
      <c r="BV132" s="341"/>
    </row>
    <row r="133" spans="63:74" x14ac:dyDescent="0.25">
      <c r="BK133" s="341"/>
      <c r="BL133" s="341"/>
      <c r="BM133" s="341"/>
      <c r="BN133" s="341"/>
      <c r="BO133" s="341"/>
      <c r="BP133" s="341"/>
      <c r="BQ133" s="341"/>
      <c r="BR133" s="341"/>
      <c r="BS133" s="341"/>
      <c r="BT133" s="341"/>
      <c r="BU133" s="341"/>
      <c r="BV133" s="341"/>
    </row>
    <row r="134" spans="63:74" x14ac:dyDescent="0.25">
      <c r="BK134" s="341"/>
      <c r="BL134" s="341"/>
      <c r="BM134" s="341"/>
      <c r="BN134" s="341"/>
      <c r="BO134" s="341"/>
      <c r="BP134" s="341"/>
      <c r="BQ134" s="341"/>
      <c r="BR134" s="341"/>
      <c r="BS134" s="341"/>
      <c r="BT134" s="341"/>
      <c r="BU134" s="341"/>
      <c r="BV134" s="341"/>
    </row>
    <row r="135" spans="63:74" x14ac:dyDescent="0.25">
      <c r="BK135" s="341"/>
      <c r="BL135" s="341"/>
      <c r="BM135" s="341"/>
      <c r="BN135" s="341"/>
      <c r="BO135" s="341"/>
      <c r="BP135" s="341"/>
      <c r="BQ135" s="341"/>
      <c r="BR135" s="341"/>
      <c r="BS135" s="341"/>
      <c r="BT135" s="341"/>
      <c r="BU135" s="341"/>
      <c r="BV135" s="341"/>
    </row>
    <row r="136" spans="63:74" x14ac:dyDescent="0.25">
      <c r="BK136" s="341"/>
      <c r="BL136" s="341"/>
      <c r="BM136" s="341"/>
      <c r="BN136" s="341"/>
      <c r="BO136" s="341"/>
      <c r="BP136" s="341"/>
      <c r="BQ136" s="341"/>
      <c r="BR136" s="341"/>
      <c r="BS136" s="341"/>
      <c r="BT136" s="341"/>
      <c r="BU136" s="341"/>
      <c r="BV136" s="341"/>
    </row>
    <row r="137" spans="63:74" x14ac:dyDescent="0.25">
      <c r="BK137" s="341"/>
      <c r="BL137" s="341"/>
      <c r="BM137" s="341"/>
      <c r="BN137" s="341"/>
      <c r="BO137" s="341"/>
      <c r="BP137" s="341"/>
      <c r="BQ137" s="341"/>
      <c r="BR137" s="341"/>
      <c r="BS137" s="341"/>
      <c r="BT137" s="341"/>
      <c r="BU137" s="341"/>
      <c r="BV137" s="341"/>
    </row>
    <row r="138" spans="63:74" x14ac:dyDescent="0.25">
      <c r="BK138" s="341"/>
      <c r="BL138" s="341"/>
      <c r="BM138" s="341"/>
      <c r="BN138" s="341"/>
      <c r="BO138" s="341"/>
      <c r="BP138" s="341"/>
      <c r="BQ138" s="341"/>
      <c r="BR138" s="341"/>
      <c r="BS138" s="341"/>
      <c r="BT138" s="341"/>
      <c r="BU138" s="341"/>
      <c r="BV138" s="341"/>
    </row>
    <row r="139" spans="63:74" x14ac:dyDescent="0.25">
      <c r="BK139" s="341"/>
      <c r="BL139" s="341"/>
      <c r="BM139" s="341"/>
      <c r="BN139" s="341"/>
      <c r="BO139" s="341"/>
      <c r="BP139" s="341"/>
      <c r="BQ139" s="341"/>
      <c r="BR139" s="341"/>
      <c r="BS139" s="341"/>
      <c r="BT139" s="341"/>
      <c r="BU139" s="341"/>
      <c r="BV139" s="341"/>
    </row>
    <row r="140" spans="63:74" x14ac:dyDescent="0.25">
      <c r="BK140" s="341"/>
      <c r="BL140" s="341"/>
      <c r="BM140" s="341"/>
      <c r="BN140" s="341"/>
      <c r="BO140" s="341"/>
      <c r="BP140" s="341"/>
      <c r="BQ140" s="341"/>
      <c r="BR140" s="341"/>
      <c r="BS140" s="341"/>
      <c r="BT140" s="341"/>
      <c r="BU140" s="341"/>
      <c r="BV140" s="341"/>
    </row>
    <row r="141" spans="63:74" x14ac:dyDescent="0.25">
      <c r="BK141" s="341"/>
      <c r="BL141" s="341"/>
      <c r="BM141" s="341"/>
      <c r="BN141" s="341"/>
      <c r="BO141" s="341"/>
      <c r="BP141" s="341"/>
      <c r="BQ141" s="341"/>
      <c r="BR141" s="341"/>
      <c r="BS141" s="341"/>
      <c r="BT141" s="341"/>
      <c r="BU141" s="341"/>
      <c r="BV141" s="341"/>
    </row>
    <row r="142" spans="63:74" x14ac:dyDescent="0.25">
      <c r="BK142" s="341"/>
      <c r="BL142" s="341"/>
      <c r="BM142" s="341"/>
      <c r="BN142" s="341"/>
      <c r="BO142" s="341"/>
      <c r="BP142" s="341"/>
      <c r="BQ142" s="341"/>
      <c r="BR142" s="341"/>
      <c r="BS142" s="341"/>
      <c r="BT142" s="341"/>
      <c r="BU142" s="341"/>
      <c r="BV142" s="341"/>
    </row>
    <row r="143" spans="63:74" x14ac:dyDescent="0.25">
      <c r="BK143" s="341"/>
      <c r="BL143" s="341"/>
      <c r="BM143" s="341"/>
      <c r="BN143" s="341"/>
      <c r="BO143" s="341"/>
      <c r="BP143" s="341"/>
      <c r="BQ143" s="341"/>
      <c r="BR143" s="341"/>
      <c r="BS143" s="341"/>
      <c r="BT143" s="341"/>
      <c r="BU143" s="341"/>
      <c r="BV143" s="341"/>
    </row>
  </sheetData>
  <mergeCells count="18">
    <mergeCell ref="A1:A2"/>
    <mergeCell ref="AM3:AX3"/>
    <mergeCell ref="AY3:BJ3"/>
    <mergeCell ref="BK3:BV3"/>
    <mergeCell ref="B1:AL1"/>
    <mergeCell ref="C3:N3"/>
    <mergeCell ref="O3:Z3"/>
    <mergeCell ref="AA3:AL3"/>
    <mergeCell ref="B54:Q54"/>
    <mergeCell ref="B53:Q53"/>
    <mergeCell ref="B55:Q55"/>
    <mergeCell ref="B57:Q57"/>
    <mergeCell ref="B62:Q62"/>
    <mergeCell ref="B58:Q58"/>
    <mergeCell ref="B59:Q59"/>
    <mergeCell ref="B60:Q60"/>
    <mergeCell ref="B61:Q61"/>
    <mergeCell ref="B56:Q56"/>
  </mergeCells>
  <phoneticPr fontId="6" type="noConversion"/>
  <hyperlinks>
    <hyperlink ref="A1:A2" location="Contents!A1" display="Table of Contents"/>
  </hyperlinks>
  <pageMargins left="0.25" right="0.25" top="0.25" bottom="0.25" header="0.5" footer="0.5"/>
  <pageSetup scale="87" orientation="portrait" horizontalDpi="300" verticalDpi="300" r:id="rId1"/>
  <headerFooter alignWithMargins="0">
    <oddFooter>&amp;L&amp;"Courier,Bold"&amp;14&amp;F&amp;C&amp;6&amp;P&amp;R&amp;"Courier,Bold"&amp;14&amp;D  &amp;T</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7">
    <pageSetUpPr fitToPage="1"/>
  </sheetPr>
  <dimension ref="A1:BV144"/>
  <sheetViews>
    <sheetView showGridLines="0" zoomScaleNormal="100" workbookViewId="0">
      <pane xSplit="2" ySplit="4" topLeftCell="AV5" activePane="bottomRight" state="frozen"/>
      <selection activeCell="BF63" sqref="BF63"/>
      <selection pane="topRight" activeCell="BF63" sqref="BF63"/>
      <selection pane="bottomLeft" activeCell="BF63" sqref="BF63"/>
      <selection pane="bottomRight" activeCell="B1" sqref="B1:AL1"/>
    </sheetView>
  </sheetViews>
  <sheetFormatPr defaultColWidth="9.54296875" defaultRowHeight="10.5" x14ac:dyDescent="0.25"/>
  <cols>
    <col min="1" max="1" width="10.54296875" style="121" customWidth="1"/>
    <col min="2" max="2" width="16.54296875" style="121" customWidth="1"/>
    <col min="3" max="50" width="6.54296875" style="121" customWidth="1"/>
    <col min="51" max="55" width="6.54296875" style="336" customWidth="1"/>
    <col min="56" max="58" width="6.54296875" style="604" customWidth="1"/>
    <col min="59" max="62" width="6.54296875" style="336" customWidth="1"/>
    <col min="63" max="74" width="6.54296875" style="121" customWidth="1"/>
    <col min="75" max="16384" width="9.54296875" style="121"/>
  </cols>
  <sheetData>
    <row r="1" spans="1:74" ht="13.4" customHeight="1" x14ac:dyDescent="0.3">
      <c r="A1" s="734" t="s">
        <v>792</v>
      </c>
      <c r="B1" s="811" t="s">
        <v>1345</v>
      </c>
      <c r="C1" s="737"/>
      <c r="D1" s="737"/>
      <c r="E1" s="737"/>
      <c r="F1" s="737"/>
      <c r="G1" s="737"/>
      <c r="H1" s="737"/>
      <c r="I1" s="737"/>
      <c r="J1" s="737"/>
      <c r="K1" s="737"/>
      <c r="L1" s="737"/>
      <c r="M1" s="737"/>
      <c r="N1" s="737"/>
      <c r="O1" s="737"/>
      <c r="P1" s="737"/>
      <c r="Q1" s="737"/>
      <c r="R1" s="737"/>
      <c r="S1" s="737"/>
      <c r="T1" s="737"/>
      <c r="U1" s="737"/>
      <c r="V1" s="737"/>
      <c r="W1" s="737"/>
      <c r="X1" s="737"/>
      <c r="Y1" s="737"/>
      <c r="Z1" s="737"/>
      <c r="AA1" s="737"/>
      <c r="AB1" s="737"/>
      <c r="AC1" s="737"/>
      <c r="AD1" s="737"/>
      <c r="AE1" s="737"/>
      <c r="AF1" s="737"/>
      <c r="AG1" s="737"/>
      <c r="AH1" s="737"/>
      <c r="AI1" s="737"/>
      <c r="AJ1" s="737"/>
      <c r="AK1" s="737"/>
      <c r="AL1" s="737"/>
      <c r="AM1" s="120"/>
    </row>
    <row r="2" spans="1:74" s="112" customFormat="1" ht="13.4" customHeight="1" x14ac:dyDescent="0.25">
      <c r="A2" s="735"/>
      <c r="B2" s="486" t="str">
        <f>"U.S. Energy Information Administration  |  Short-Term Energy Outlook  - "&amp;Dates!D1</f>
        <v>U.S. Energy Information Administration  |  Short-Term Energy Outlook  - June 2022</v>
      </c>
      <c r="C2" s="487"/>
      <c r="D2" s="487"/>
      <c r="E2" s="487"/>
      <c r="F2" s="487"/>
      <c r="G2" s="487"/>
      <c r="H2" s="487"/>
      <c r="I2" s="487"/>
      <c r="J2" s="487"/>
      <c r="K2" s="487"/>
      <c r="L2" s="487"/>
      <c r="M2" s="487"/>
      <c r="N2" s="487"/>
      <c r="O2" s="487"/>
      <c r="P2" s="487"/>
      <c r="Q2" s="487"/>
      <c r="R2" s="487"/>
      <c r="S2" s="487"/>
      <c r="T2" s="487"/>
      <c r="U2" s="487"/>
      <c r="V2" s="487"/>
      <c r="W2" s="487"/>
      <c r="X2" s="487"/>
      <c r="Y2" s="487"/>
      <c r="Z2" s="487"/>
      <c r="AA2" s="487"/>
      <c r="AB2" s="487"/>
      <c r="AC2" s="487"/>
      <c r="AD2" s="487"/>
      <c r="AE2" s="487"/>
      <c r="AF2" s="487"/>
      <c r="AG2" s="487"/>
      <c r="AH2" s="487"/>
      <c r="AI2" s="487"/>
      <c r="AJ2" s="487"/>
      <c r="AK2" s="487"/>
      <c r="AL2" s="487"/>
      <c r="AM2" s="116"/>
      <c r="AY2" s="341"/>
      <c r="AZ2" s="341"/>
      <c r="BA2" s="341"/>
      <c r="BB2" s="341"/>
      <c r="BC2" s="341"/>
      <c r="BD2" s="602"/>
      <c r="BE2" s="602"/>
      <c r="BF2" s="602"/>
      <c r="BG2" s="341"/>
      <c r="BH2" s="341"/>
      <c r="BI2" s="341"/>
      <c r="BJ2" s="341"/>
    </row>
    <row r="3" spans="1:74" s="12" customFormat="1" ht="13" x14ac:dyDescent="0.3">
      <c r="A3" s="14"/>
      <c r="B3" s="15"/>
      <c r="C3" s="738">
        <f>Dates!D3</f>
        <v>2018</v>
      </c>
      <c r="D3" s="739"/>
      <c r="E3" s="739"/>
      <c r="F3" s="739"/>
      <c r="G3" s="739"/>
      <c r="H3" s="739"/>
      <c r="I3" s="739"/>
      <c r="J3" s="739"/>
      <c r="K3" s="739"/>
      <c r="L3" s="739"/>
      <c r="M3" s="739"/>
      <c r="N3" s="740"/>
      <c r="O3" s="738">
        <f>C3+1</f>
        <v>2019</v>
      </c>
      <c r="P3" s="741"/>
      <c r="Q3" s="741"/>
      <c r="R3" s="741"/>
      <c r="S3" s="741"/>
      <c r="T3" s="741"/>
      <c r="U3" s="741"/>
      <c r="V3" s="741"/>
      <c r="W3" s="741"/>
      <c r="X3" s="739"/>
      <c r="Y3" s="739"/>
      <c r="Z3" s="740"/>
      <c r="AA3" s="742">
        <f>O3+1</f>
        <v>2020</v>
      </c>
      <c r="AB3" s="739"/>
      <c r="AC3" s="739"/>
      <c r="AD3" s="739"/>
      <c r="AE3" s="739"/>
      <c r="AF3" s="739"/>
      <c r="AG3" s="739"/>
      <c r="AH3" s="739"/>
      <c r="AI3" s="739"/>
      <c r="AJ3" s="739"/>
      <c r="AK3" s="739"/>
      <c r="AL3" s="740"/>
      <c r="AM3" s="742">
        <f>AA3+1</f>
        <v>2021</v>
      </c>
      <c r="AN3" s="739"/>
      <c r="AO3" s="739"/>
      <c r="AP3" s="739"/>
      <c r="AQ3" s="739"/>
      <c r="AR3" s="739"/>
      <c r="AS3" s="739"/>
      <c r="AT3" s="739"/>
      <c r="AU3" s="739"/>
      <c r="AV3" s="739"/>
      <c r="AW3" s="739"/>
      <c r="AX3" s="740"/>
      <c r="AY3" s="742">
        <f>AM3+1</f>
        <v>2022</v>
      </c>
      <c r="AZ3" s="743"/>
      <c r="BA3" s="743"/>
      <c r="BB3" s="743"/>
      <c r="BC3" s="743"/>
      <c r="BD3" s="743"/>
      <c r="BE3" s="743"/>
      <c r="BF3" s="743"/>
      <c r="BG3" s="743"/>
      <c r="BH3" s="743"/>
      <c r="BI3" s="743"/>
      <c r="BJ3" s="744"/>
      <c r="BK3" s="742">
        <f>AY3+1</f>
        <v>2023</v>
      </c>
      <c r="BL3" s="739"/>
      <c r="BM3" s="739"/>
      <c r="BN3" s="739"/>
      <c r="BO3" s="739"/>
      <c r="BP3" s="739"/>
      <c r="BQ3" s="739"/>
      <c r="BR3" s="739"/>
      <c r="BS3" s="739"/>
      <c r="BT3" s="739"/>
      <c r="BU3" s="739"/>
      <c r="BV3" s="740"/>
    </row>
    <row r="4" spans="1:74" s="12" customFormat="1" x14ac:dyDescent="0.25">
      <c r="A4" s="16"/>
      <c r="B4" s="17"/>
      <c r="C4" s="18" t="s">
        <v>470</v>
      </c>
      <c r="D4" s="18" t="s">
        <v>471</v>
      </c>
      <c r="E4" s="18" t="s">
        <v>472</v>
      </c>
      <c r="F4" s="18" t="s">
        <v>473</v>
      </c>
      <c r="G4" s="18" t="s">
        <v>474</v>
      </c>
      <c r="H4" s="18" t="s">
        <v>475</v>
      </c>
      <c r="I4" s="18" t="s">
        <v>476</v>
      </c>
      <c r="J4" s="18" t="s">
        <v>477</v>
      </c>
      <c r="K4" s="18" t="s">
        <v>478</v>
      </c>
      <c r="L4" s="18" t="s">
        <v>479</v>
      </c>
      <c r="M4" s="18" t="s">
        <v>480</v>
      </c>
      <c r="N4" s="18" t="s">
        <v>481</v>
      </c>
      <c r="O4" s="18" t="s">
        <v>470</v>
      </c>
      <c r="P4" s="18" t="s">
        <v>471</v>
      </c>
      <c r="Q4" s="18" t="s">
        <v>472</v>
      </c>
      <c r="R4" s="18" t="s">
        <v>473</v>
      </c>
      <c r="S4" s="18" t="s">
        <v>474</v>
      </c>
      <c r="T4" s="18" t="s">
        <v>475</v>
      </c>
      <c r="U4" s="18" t="s">
        <v>476</v>
      </c>
      <c r="V4" s="18" t="s">
        <v>477</v>
      </c>
      <c r="W4" s="18" t="s">
        <v>478</v>
      </c>
      <c r="X4" s="18" t="s">
        <v>479</v>
      </c>
      <c r="Y4" s="18" t="s">
        <v>480</v>
      </c>
      <c r="Z4" s="18" t="s">
        <v>481</v>
      </c>
      <c r="AA4" s="18" t="s">
        <v>470</v>
      </c>
      <c r="AB4" s="18" t="s">
        <v>471</v>
      </c>
      <c r="AC4" s="18" t="s">
        <v>472</v>
      </c>
      <c r="AD4" s="18" t="s">
        <v>473</v>
      </c>
      <c r="AE4" s="18" t="s">
        <v>474</v>
      </c>
      <c r="AF4" s="18" t="s">
        <v>475</v>
      </c>
      <c r="AG4" s="18" t="s">
        <v>476</v>
      </c>
      <c r="AH4" s="18" t="s">
        <v>477</v>
      </c>
      <c r="AI4" s="18" t="s">
        <v>478</v>
      </c>
      <c r="AJ4" s="18" t="s">
        <v>479</v>
      </c>
      <c r="AK4" s="18" t="s">
        <v>480</v>
      </c>
      <c r="AL4" s="18" t="s">
        <v>481</v>
      </c>
      <c r="AM4" s="18" t="s">
        <v>470</v>
      </c>
      <c r="AN4" s="18" t="s">
        <v>471</v>
      </c>
      <c r="AO4" s="18" t="s">
        <v>472</v>
      </c>
      <c r="AP4" s="18" t="s">
        <v>473</v>
      </c>
      <c r="AQ4" s="18" t="s">
        <v>474</v>
      </c>
      <c r="AR4" s="18" t="s">
        <v>475</v>
      </c>
      <c r="AS4" s="18" t="s">
        <v>476</v>
      </c>
      <c r="AT4" s="18" t="s">
        <v>477</v>
      </c>
      <c r="AU4" s="18" t="s">
        <v>478</v>
      </c>
      <c r="AV4" s="18" t="s">
        <v>479</v>
      </c>
      <c r="AW4" s="18" t="s">
        <v>480</v>
      </c>
      <c r="AX4" s="18" t="s">
        <v>481</v>
      </c>
      <c r="AY4" s="18" t="s">
        <v>470</v>
      </c>
      <c r="AZ4" s="18" t="s">
        <v>471</v>
      </c>
      <c r="BA4" s="18" t="s">
        <v>472</v>
      </c>
      <c r="BB4" s="18" t="s">
        <v>473</v>
      </c>
      <c r="BC4" s="18" t="s">
        <v>474</v>
      </c>
      <c r="BD4" s="18" t="s">
        <v>475</v>
      </c>
      <c r="BE4" s="18" t="s">
        <v>476</v>
      </c>
      <c r="BF4" s="18" t="s">
        <v>477</v>
      </c>
      <c r="BG4" s="18" t="s">
        <v>478</v>
      </c>
      <c r="BH4" s="18" t="s">
        <v>479</v>
      </c>
      <c r="BI4" s="18" t="s">
        <v>480</v>
      </c>
      <c r="BJ4" s="18" t="s">
        <v>481</v>
      </c>
      <c r="BK4" s="18" t="s">
        <v>470</v>
      </c>
      <c r="BL4" s="18" t="s">
        <v>471</v>
      </c>
      <c r="BM4" s="18" t="s">
        <v>472</v>
      </c>
      <c r="BN4" s="18" t="s">
        <v>473</v>
      </c>
      <c r="BO4" s="18" t="s">
        <v>474</v>
      </c>
      <c r="BP4" s="18" t="s">
        <v>475</v>
      </c>
      <c r="BQ4" s="18" t="s">
        <v>476</v>
      </c>
      <c r="BR4" s="18" t="s">
        <v>477</v>
      </c>
      <c r="BS4" s="18" t="s">
        <v>478</v>
      </c>
      <c r="BT4" s="18" t="s">
        <v>479</v>
      </c>
      <c r="BU4" s="18" t="s">
        <v>480</v>
      </c>
      <c r="BV4" s="18" t="s">
        <v>481</v>
      </c>
    </row>
    <row r="5" spans="1:74" ht="11.15" customHeight="1" x14ac:dyDescent="0.25">
      <c r="A5" s="119"/>
      <c r="B5" s="122" t="s">
        <v>7</v>
      </c>
      <c r="C5" s="123"/>
      <c r="D5" s="123"/>
      <c r="E5" s="123"/>
      <c r="F5" s="123"/>
      <c r="G5" s="123"/>
      <c r="H5" s="123"/>
      <c r="I5" s="123"/>
      <c r="J5" s="123"/>
      <c r="K5" s="123"/>
      <c r="L5" s="123"/>
      <c r="M5" s="123"/>
      <c r="N5" s="123"/>
      <c r="O5" s="123"/>
      <c r="P5" s="123"/>
      <c r="Q5" s="123"/>
      <c r="R5" s="123"/>
      <c r="S5" s="123"/>
      <c r="T5" s="123"/>
      <c r="U5" s="123"/>
      <c r="V5" s="123"/>
      <c r="W5" s="123"/>
      <c r="X5" s="123"/>
      <c r="Y5" s="123"/>
      <c r="Z5" s="123"/>
      <c r="AA5" s="123"/>
      <c r="AB5" s="123"/>
      <c r="AC5" s="123"/>
      <c r="AD5" s="123"/>
      <c r="AE5" s="123"/>
      <c r="AF5" s="123"/>
      <c r="AG5" s="123"/>
      <c r="AH5" s="123"/>
      <c r="AI5" s="123"/>
      <c r="AJ5" s="123"/>
      <c r="AK5" s="123"/>
      <c r="AL5" s="123"/>
      <c r="AM5" s="123"/>
      <c r="AN5" s="123"/>
      <c r="AO5" s="123"/>
      <c r="AP5" s="123"/>
      <c r="AQ5" s="123"/>
      <c r="AR5" s="123"/>
      <c r="AS5" s="123"/>
      <c r="AT5" s="123"/>
      <c r="AU5" s="123"/>
      <c r="AV5" s="123"/>
      <c r="AW5" s="123"/>
      <c r="AX5" s="123"/>
      <c r="AY5" s="380"/>
      <c r="AZ5" s="380"/>
      <c r="BA5" s="380"/>
      <c r="BB5" s="380"/>
      <c r="BC5" s="380"/>
      <c r="BD5" s="123"/>
      <c r="BE5" s="123"/>
      <c r="BF5" s="123"/>
      <c r="BG5" s="123"/>
      <c r="BH5" s="123"/>
      <c r="BI5" s="123"/>
      <c r="BJ5" s="380"/>
      <c r="BK5" s="380"/>
      <c r="BL5" s="380"/>
      <c r="BM5" s="380"/>
      <c r="BN5" s="380"/>
      <c r="BO5" s="380"/>
      <c r="BP5" s="380"/>
      <c r="BQ5" s="380"/>
      <c r="BR5" s="380"/>
      <c r="BS5" s="380"/>
      <c r="BT5" s="380"/>
      <c r="BU5" s="380"/>
      <c r="BV5" s="380"/>
    </row>
    <row r="6" spans="1:74" ht="11.15" customHeight="1" x14ac:dyDescent="0.25">
      <c r="A6" s="119" t="s">
        <v>615</v>
      </c>
      <c r="B6" s="199" t="s">
        <v>432</v>
      </c>
      <c r="C6" s="208">
        <v>20.624341869999999</v>
      </c>
      <c r="D6" s="208">
        <v>20.947172076000001</v>
      </c>
      <c r="E6" s="208">
        <v>20.850936086000001</v>
      </c>
      <c r="F6" s="208">
        <v>20.898225877000002</v>
      </c>
      <c r="G6" s="208">
        <v>20.69266726</v>
      </c>
      <c r="H6" s="208">
        <v>20.391959078999999</v>
      </c>
      <c r="I6" s="208">
        <v>19.973712801000001</v>
      </c>
      <c r="J6" s="208">
        <v>20.194239823</v>
      </c>
      <c r="K6" s="208">
        <v>21.227778900000001</v>
      </c>
      <c r="L6" s="208">
        <v>20.761036674</v>
      </c>
      <c r="M6" s="208">
        <v>20.532651025</v>
      </c>
      <c r="N6" s="208">
        <v>20.515890641999999</v>
      </c>
      <c r="O6" s="208">
        <v>20.936984856999999</v>
      </c>
      <c r="P6" s="208">
        <v>21.548644420999999</v>
      </c>
      <c r="Q6" s="208">
        <v>21.626688227999999</v>
      </c>
      <c r="R6" s="208">
        <v>21.803839933999999</v>
      </c>
      <c r="S6" s="208">
        <v>21.605534248000001</v>
      </c>
      <c r="T6" s="208">
        <v>21.16963045</v>
      </c>
      <c r="U6" s="208">
        <v>20.283593081999999</v>
      </c>
      <c r="V6" s="208">
        <v>20.819872121</v>
      </c>
      <c r="W6" s="208">
        <v>21.162524052999999</v>
      </c>
      <c r="X6" s="208">
        <v>20.941286633000001</v>
      </c>
      <c r="Y6" s="208">
        <v>21.009630791999999</v>
      </c>
      <c r="Z6" s="208">
        <v>20.856606633999998</v>
      </c>
      <c r="AA6" s="208">
        <v>21.683181081000001</v>
      </c>
      <c r="AB6" s="208">
        <v>22.109746094999998</v>
      </c>
      <c r="AC6" s="208">
        <v>21.722515873999999</v>
      </c>
      <c r="AD6" s="208">
        <v>22.06718339</v>
      </c>
      <c r="AE6" s="208">
        <v>21.656900639</v>
      </c>
      <c r="AF6" s="208">
        <v>20.517213578</v>
      </c>
      <c r="AG6" s="208">
        <v>20.722164775</v>
      </c>
      <c r="AH6" s="208">
        <v>21.015734777999999</v>
      </c>
      <c r="AI6" s="208">
        <v>21.374816669000001</v>
      </c>
      <c r="AJ6" s="208">
        <v>21.146947888</v>
      </c>
      <c r="AK6" s="208">
        <v>21.052254747999999</v>
      </c>
      <c r="AL6" s="208">
        <v>20.440250031000001</v>
      </c>
      <c r="AM6" s="208">
        <v>20.988524807000001</v>
      </c>
      <c r="AN6" s="208">
        <v>21.515866011</v>
      </c>
      <c r="AO6" s="208">
        <v>21.707624871</v>
      </c>
      <c r="AP6" s="208">
        <v>22.097643502</v>
      </c>
      <c r="AQ6" s="208">
        <v>21.361769251999998</v>
      </c>
      <c r="AR6" s="208">
        <v>20.716723004999999</v>
      </c>
      <c r="AS6" s="208">
        <v>21.353477623</v>
      </c>
      <c r="AT6" s="208">
        <v>20.835809427000001</v>
      </c>
      <c r="AU6" s="208">
        <v>22.207845114000001</v>
      </c>
      <c r="AV6" s="208">
        <v>21.901076891999999</v>
      </c>
      <c r="AW6" s="208">
        <v>21.872171523999999</v>
      </c>
      <c r="AX6" s="208">
        <v>22.043798575</v>
      </c>
      <c r="AY6" s="208">
        <v>22.824232874</v>
      </c>
      <c r="AZ6" s="208">
        <v>24.63</v>
      </c>
      <c r="BA6" s="208">
        <v>24.5</v>
      </c>
      <c r="BB6" s="208">
        <v>25.125910000000001</v>
      </c>
      <c r="BC6" s="208">
        <v>24.46171</v>
      </c>
      <c r="BD6" s="324">
        <v>23.89799</v>
      </c>
      <c r="BE6" s="324">
        <v>24.79701</v>
      </c>
      <c r="BF6" s="324">
        <v>24.364560000000001</v>
      </c>
      <c r="BG6" s="324">
        <v>26.059180000000001</v>
      </c>
      <c r="BH6" s="324">
        <v>25.691320000000001</v>
      </c>
      <c r="BI6" s="324">
        <v>25.62641</v>
      </c>
      <c r="BJ6" s="324">
        <v>25.681519999999999</v>
      </c>
      <c r="BK6" s="324">
        <v>26.357839999999999</v>
      </c>
      <c r="BL6" s="324">
        <v>28.142499999999998</v>
      </c>
      <c r="BM6" s="324">
        <v>27.74081</v>
      </c>
      <c r="BN6" s="324">
        <v>28.139040000000001</v>
      </c>
      <c r="BO6" s="324">
        <v>27.084849999999999</v>
      </c>
      <c r="BP6" s="324">
        <v>26.151540000000001</v>
      </c>
      <c r="BQ6" s="324">
        <v>26.83343</v>
      </c>
      <c r="BR6" s="324">
        <v>26.050899999999999</v>
      </c>
      <c r="BS6" s="324">
        <v>27.6326</v>
      </c>
      <c r="BT6" s="324">
        <v>27.049669999999999</v>
      </c>
      <c r="BU6" s="324">
        <v>26.76783</v>
      </c>
      <c r="BV6" s="324">
        <v>26.594290000000001</v>
      </c>
    </row>
    <row r="7" spans="1:74" ht="11.15" customHeight="1" x14ac:dyDescent="0.25">
      <c r="A7" s="119" t="s">
        <v>616</v>
      </c>
      <c r="B7" s="184" t="s">
        <v>465</v>
      </c>
      <c r="C7" s="208">
        <v>15.384579012</v>
      </c>
      <c r="D7" s="208">
        <v>15.816790305</v>
      </c>
      <c r="E7" s="208">
        <v>15.463876959</v>
      </c>
      <c r="F7" s="208">
        <v>15.756292966</v>
      </c>
      <c r="G7" s="208">
        <v>16.255337072</v>
      </c>
      <c r="H7" s="208">
        <v>16.450108631999999</v>
      </c>
      <c r="I7" s="208">
        <v>16.421705134</v>
      </c>
      <c r="J7" s="208">
        <v>16.243312875000001</v>
      </c>
      <c r="K7" s="208">
        <v>16.359095752999998</v>
      </c>
      <c r="L7" s="208">
        <v>16.383830171</v>
      </c>
      <c r="M7" s="208">
        <v>15.779661121</v>
      </c>
      <c r="N7" s="208">
        <v>15.323638127000001</v>
      </c>
      <c r="O7" s="208">
        <v>14.857610643999999</v>
      </c>
      <c r="P7" s="208">
        <v>15.534123229</v>
      </c>
      <c r="Q7" s="208">
        <v>15.257233878999999</v>
      </c>
      <c r="R7" s="208">
        <v>15.911457301</v>
      </c>
      <c r="S7" s="208">
        <v>16.011567223</v>
      </c>
      <c r="T7" s="208">
        <v>16.203018595</v>
      </c>
      <c r="U7" s="208">
        <v>16.211395421999999</v>
      </c>
      <c r="V7" s="208">
        <v>16.092890186999998</v>
      </c>
      <c r="W7" s="208">
        <v>16.178074078000002</v>
      </c>
      <c r="X7" s="208">
        <v>16.192758355999999</v>
      </c>
      <c r="Y7" s="208">
        <v>15.80901113</v>
      </c>
      <c r="Z7" s="208">
        <v>15.46378986</v>
      </c>
      <c r="AA7" s="208">
        <v>15.430668606999999</v>
      </c>
      <c r="AB7" s="208">
        <v>15.471068882999999</v>
      </c>
      <c r="AC7" s="208">
        <v>15.56662279</v>
      </c>
      <c r="AD7" s="208">
        <v>15.542254802</v>
      </c>
      <c r="AE7" s="208">
        <v>16.074557588000001</v>
      </c>
      <c r="AF7" s="208">
        <v>16.2446102</v>
      </c>
      <c r="AG7" s="208">
        <v>16.184340699</v>
      </c>
      <c r="AH7" s="208">
        <v>16.035819673999999</v>
      </c>
      <c r="AI7" s="208">
        <v>16.412071710999999</v>
      </c>
      <c r="AJ7" s="208">
        <v>16.538432045</v>
      </c>
      <c r="AK7" s="208">
        <v>16.024348595999999</v>
      </c>
      <c r="AL7" s="208">
        <v>15.569857628999999</v>
      </c>
      <c r="AM7" s="208">
        <v>15.558347369</v>
      </c>
      <c r="AN7" s="208">
        <v>15.800612134</v>
      </c>
      <c r="AO7" s="208">
        <v>15.535892966</v>
      </c>
      <c r="AP7" s="208">
        <v>16.194074405999999</v>
      </c>
      <c r="AQ7" s="208">
        <v>16.615836885</v>
      </c>
      <c r="AR7" s="208">
        <v>16.669837313999999</v>
      </c>
      <c r="AS7" s="208">
        <v>16.759374789999999</v>
      </c>
      <c r="AT7" s="208">
        <v>16.891724769</v>
      </c>
      <c r="AU7" s="208">
        <v>17.204521949</v>
      </c>
      <c r="AV7" s="208">
        <v>17.301544534000001</v>
      </c>
      <c r="AW7" s="208">
        <v>16.732923267</v>
      </c>
      <c r="AX7" s="208">
        <v>16.591830682000001</v>
      </c>
      <c r="AY7" s="208">
        <v>16.964534292</v>
      </c>
      <c r="AZ7" s="208">
        <v>17.350000000000001</v>
      </c>
      <c r="BA7" s="208">
        <v>17.079999999999998</v>
      </c>
      <c r="BB7" s="208">
        <v>17.655370000000001</v>
      </c>
      <c r="BC7" s="208">
        <v>18.052009999999999</v>
      </c>
      <c r="BD7" s="324">
        <v>18.14331</v>
      </c>
      <c r="BE7" s="324">
        <v>18.222539999999999</v>
      </c>
      <c r="BF7" s="324">
        <v>18.345469999999999</v>
      </c>
      <c r="BG7" s="324">
        <v>18.60857</v>
      </c>
      <c r="BH7" s="324">
        <v>18.560130000000001</v>
      </c>
      <c r="BI7" s="324">
        <v>17.841830000000002</v>
      </c>
      <c r="BJ7" s="324">
        <v>17.583629999999999</v>
      </c>
      <c r="BK7" s="324">
        <v>17.805540000000001</v>
      </c>
      <c r="BL7" s="324">
        <v>18.086639999999999</v>
      </c>
      <c r="BM7" s="324">
        <v>17.520040000000002</v>
      </c>
      <c r="BN7" s="324">
        <v>17.83691</v>
      </c>
      <c r="BO7" s="324">
        <v>18.035150000000002</v>
      </c>
      <c r="BP7" s="324">
        <v>17.914570000000001</v>
      </c>
      <c r="BQ7" s="324">
        <v>17.806730000000002</v>
      </c>
      <c r="BR7" s="324">
        <v>17.793849999999999</v>
      </c>
      <c r="BS7" s="324">
        <v>18.003039999999999</v>
      </c>
      <c r="BT7" s="324">
        <v>17.950320000000001</v>
      </c>
      <c r="BU7" s="324">
        <v>17.233029999999999</v>
      </c>
      <c r="BV7" s="324">
        <v>16.970759999999999</v>
      </c>
    </row>
    <row r="8" spans="1:74" ht="11.15" customHeight="1" x14ac:dyDescent="0.25">
      <c r="A8" s="119" t="s">
        <v>617</v>
      </c>
      <c r="B8" s="199" t="s">
        <v>433</v>
      </c>
      <c r="C8" s="208">
        <v>12.784626887</v>
      </c>
      <c r="D8" s="208">
        <v>13.037765153</v>
      </c>
      <c r="E8" s="208">
        <v>13.355598599</v>
      </c>
      <c r="F8" s="208">
        <v>13.576065758</v>
      </c>
      <c r="G8" s="208">
        <v>13.743034307</v>
      </c>
      <c r="H8" s="208">
        <v>13.389464494</v>
      </c>
      <c r="I8" s="208">
        <v>13.26233807</v>
      </c>
      <c r="J8" s="208">
        <v>13.316738939</v>
      </c>
      <c r="K8" s="208">
        <v>12.961644381999999</v>
      </c>
      <c r="L8" s="208">
        <v>13.57019238</v>
      </c>
      <c r="M8" s="208">
        <v>13.397436025999999</v>
      </c>
      <c r="N8" s="208">
        <v>12.909799505000001</v>
      </c>
      <c r="O8" s="208">
        <v>12.865613262</v>
      </c>
      <c r="P8" s="208">
        <v>12.960572499</v>
      </c>
      <c r="Q8" s="208">
        <v>13.203687543999999</v>
      </c>
      <c r="R8" s="208">
        <v>13.890655158</v>
      </c>
      <c r="S8" s="208">
        <v>14.125409316000001</v>
      </c>
      <c r="T8" s="208">
        <v>13.795335948</v>
      </c>
      <c r="U8" s="208">
        <v>13.307899964000001</v>
      </c>
      <c r="V8" s="208">
        <v>13.520106896</v>
      </c>
      <c r="W8" s="208">
        <v>13.278261464</v>
      </c>
      <c r="X8" s="208">
        <v>13.742308917000001</v>
      </c>
      <c r="Y8" s="208">
        <v>13.493092326999999</v>
      </c>
      <c r="Z8" s="208">
        <v>13.022816993999999</v>
      </c>
      <c r="AA8" s="208">
        <v>13.086401128</v>
      </c>
      <c r="AB8" s="208">
        <v>13.122253329999999</v>
      </c>
      <c r="AC8" s="208">
        <v>13.479141599</v>
      </c>
      <c r="AD8" s="208">
        <v>13.860042158000001</v>
      </c>
      <c r="AE8" s="208">
        <v>14.023185935000001</v>
      </c>
      <c r="AF8" s="208">
        <v>13.621928906999999</v>
      </c>
      <c r="AG8" s="208">
        <v>13.279374110999999</v>
      </c>
      <c r="AH8" s="208">
        <v>13.415107501</v>
      </c>
      <c r="AI8" s="208">
        <v>13.692963796000001</v>
      </c>
      <c r="AJ8" s="208">
        <v>14.36820855</v>
      </c>
      <c r="AK8" s="208">
        <v>13.940286709</v>
      </c>
      <c r="AL8" s="208">
        <v>13.348007754999999</v>
      </c>
      <c r="AM8" s="208">
        <v>13.174195552</v>
      </c>
      <c r="AN8" s="208">
        <v>13.114794215</v>
      </c>
      <c r="AO8" s="208">
        <v>14.010006373</v>
      </c>
      <c r="AP8" s="208">
        <v>14.545503518</v>
      </c>
      <c r="AQ8" s="208">
        <v>14.719465901</v>
      </c>
      <c r="AR8" s="208">
        <v>14.314181874999999</v>
      </c>
      <c r="AS8" s="208">
        <v>14.104177135</v>
      </c>
      <c r="AT8" s="208">
        <v>14.123609212</v>
      </c>
      <c r="AU8" s="208">
        <v>14.211124349</v>
      </c>
      <c r="AV8" s="208">
        <v>14.722467805000001</v>
      </c>
      <c r="AW8" s="208">
        <v>14.661906132</v>
      </c>
      <c r="AX8" s="208">
        <v>14.132968471</v>
      </c>
      <c r="AY8" s="208">
        <v>13.906592014999999</v>
      </c>
      <c r="AZ8" s="208">
        <v>14.17</v>
      </c>
      <c r="BA8" s="208">
        <v>14.68</v>
      </c>
      <c r="BB8" s="208">
        <v>15.199120000000001</v>
      </c>
      <c r="BC8" s="208">
        <v>15.38973</v>
      </c>
      <c r="BD8" s="324">
        <v>15.15465</v>
      </c>
      <c r="BE8" s="324">
        <v>14.78819</v>
      </c>
      <c r="BF8" s="324">
        <v>14.9841</v>
      </c>
      <c r="BG8" s="324">
        <v>15.053319999999999</v>
      </c>
      <c r="BH8" s="324">
        <v>15.448219999999999</v>
      </c>
      <c r="BI8" s="324">
        <v>15.401949999999999</v>
      </c>
      <c r="BJ8" s="324">
        <v>14.69074</v>
      </c>
      <c r="BK8" s="324">
        <v>14.59155</v>
      </c>
      <c r="BL8" s="324">
        <v>14.86225</v>
      </c>
      <c r="BM8" s="324">
        <v>15.299659999999999</v>
      </c>
      <c r="BN8" s="324">
        <v>15.85815</v>
      </c>
      <c r="BO8" s="324">
        <v>16.007090000000002</v>
      </c>
      <c r="BP8" s="324">
        <v>15.66442</v>
      </c>
      <c r="BQ8" s="324">
        <v>15.21269</v>
      </c>
      <c r="BR8" s="324">
        <v>15.32305</v>
      </c>
      <c r="BS8" s="324">
        <v>15.228590000000001</v>
      </c>
      <c r="BT8" s="324">
        <v>15.50184</v>
      </c>
      <c r="BU8" s="324">
        <v>15.34881</v>
      </c>
      <c r="BV8" s="324">
        <v>14.55791</v>
      </c>
    </row>
    <row r="9" spans="1:74" ht="11.15" customHeight="1" x14ac:dyDescent="0.25">
      <c r="A9" s="119" t="s">
        <v>618</v>
      </c>
      <c r="B9" s="199" t="s">
        <v>434</v>
      </c>
      <c r="C9" s="208">
        <v>10.483565192</v>
      </c>
      <c r="D9" s="208">
        <v>10.919799646</v>
      </c>
      <c r="E9" s="208">
        <v>11.437563473999999</v>
      </c>
      <c r="F9" s="208">
        <v>11.560813058999999</v>
      </c>
      <c r="G9" s="208">
        <v>12.812961222</v>
      </c>
      <c r="H9" s="208">
        <v>13.267116475</v>
      </c>
      <c r="I9" s="208">
        <v>13.409768207999999</v>
      </c>
      <c r="J9" s="208">
        <v>13.283885761000001</v>
      </c>
      <c r="K9" s="208">
        <v>12.517236308999999</v>
      </c>
      <c r="L9" s="208">
        <v>12.090155189000001</v>
      </c>
      <c r="M9" s="208">
        <v>11.418304754999999</v>
      </c>
      <c r="N9" s="208">
        <v>10.808431783</v>
      </c>
      <c r="O9" s="208">
        <v>10.507440755999999</v>
      </c>
      <c r="P9" s="208">
        <v>10.652735998000001</v>
      </c>
      <c r="Q9" s="208">
        <v>10.954159914</v>
      </c>
      <c r="R9" s="208">
        <v>11.987827027</v>
      </c>
      <c r="S9" s="208">
        <v>12.865651043</v>
      </c>
      <c r="T9" s="208">
        <v>13.272087782</v>
      </c>
      <c r="U9" s="208">
        <v>13.084840946</v>
      </c>
      <c r="V9" s="208">
        <v>13.146309048999999</v>
      </c>
      <c r="W9" s="208">
        <v>12.51612166</v>
      </c>
      <c r="X9" s="208">
        <v>11.794458489</v>
      </c>
      <c r="Y9" s="208">
        <v>11.225342945</v>
      </c>
      <c r="Z9" s="208">
        <v>10.819048251</v>
      </c>
      <c r="AA9" s="208">
        <v>10.733188022</v>
      </c>
      <c r="AB9" s="208">
        <v>10.873007125999999</v>
      </c>
      <c r="AC9" s="208">
        <v>11.338593746000001</v>
      </c>
      <c r="AD9" s="208">
        <v>11.708627462000001</v>
      </c>
      <c r="AE9" s="208">
        <v>12.886608449000001</v>
      </c>
      <c r="AF9" s="208">
        <v>12.946082441</v>
      </c>
      <c r="AG9" s="208">
        <v>13.015088499000001</v>
      </c>
      <c r="AH9" s="208">
        <v>13.081791482</v>
      </c>
      <c r="AI9" s="208">
        <v>12.370494774000001</v>
      </c>
      <c r="AJ9" s="208">
        <v>12.147167603</v>
      </c>
      <c r="AK9" s="208">
        <v>11.498895962000001</v>
      </c>
      <c r="AL9" s="208">
        <v>10.846659003999999</v>
      </c>
      <c r="AM9" s="208">
        <v>10.601326753</v>
      </c>
      <c r="AN9" s="208">
        <v>10.777848914</v>
      </c>
      <c r="AO9" s="208">
        <v>11.366577812999999</v>
      </c>
      <c r="AP9" s="208">
        <v>12.143946661999999</v>
      </c>
      <c r="AQ9" s="208">
        <v>12.592742382000001</v>
      </c>
      <c r="AR9" s="208">
        <v>13.33344612</v>
      </c>
      <c r="AS9" s="208">
        <v>13.312474741000001</v>
      </c>
      <c r="AT9" s="208">
        <v>13.307878880000001</v>
      </c>
      <c r="AU9" s="208">
        <v>13.247680698</v>
      </c>
      <c r="AV9" s="208">
        <v>12.394899718</v>
      </c>
      <c r="AW9" s="208">
        <v>12.034492496</v>
      </c>
      <c r="AX9" s="208">
        <v>11.409323367000001</v>
      </c>
      <c r="AY9" s="208">
        <v>10.979254835000001</v>
      </c>
      <c r="AZ9" s="208">
        <v>11.16</v>
      </c>
      <c r="BA9" s="208">
        <v>11.82</v>
      </c>
      <c r="BB9" s="208">
        <v>12.3857</v>
      </c>
      <c r="BC9" s="208">
        <v>12.79424</v>
      </c>
      <c r="BD9" s="324">
        <v>13.804040000000001</v>
      </c>
      <c r="BE9" s="324">
        <v>13.836539999999999</v>
      </c>
      <c r="BF9" s="324">
        <v>13.93338</v>
      </c>
      <c r="BG9" s="324">
        <v>13.828989999999999</v>
      </c>
      <c r="BH9" s="324">
        <v>12.83625</v>
      </c>
      <c r="BI9" s="324">
        <v>12.36702</v>
      </c>
      <c r="BJ9" s="324">
        <v>11.655379999999999</v>
      </c>
      <c r="BK9" s="324">
        <v>11.200469999999999</v>
      </c>
      <c r="BL9" s="324">
        <v>11.48142</v>
      </c>
      <c r="BM9" s="324">
        <v>12.12284</v>
      </c>
      <c r="BN9" s="324">
        <v>12.765790000000001</v>
      </c>
      <c r="BO9" s="324">
        <v>13.105880000000001</v>
      </c>
      <c r="BP9" s="324">
        <v>13.800179999999999</v>
      </c>
      <c r="BQ9" s="324">
        <v>13.75135</v>
      </c>
      <c r="BR9" s="324">
        <v>13.699680000000001</v>
      </c>
      <c r="BS9" s="324">
        <v>13.454599999999999</v>
      </c>
      <c r="BT9" s="324">
        <v>12.53478</v>
      </c>
      <c r="BU9" s="324">
        <v>12.0977</v>
      </c>
      <c r="BV9" s="324">
        <v>11.428240000000001</v>
      </c>
    </row>
    <row r="10" spans="1:74" ht="11.15" customHeight="1" x14ac:dyDescent="0.25">
      <c r="A10" s="119" t="s">
        <v>619</v>
      </c>
      <c r="B10" s="199" t="s">
        <v>435</v>
      </c>
      <c r="C10" s="208">
        <v>11.252927843</v>
      </c>
      <c r="D10" s="208">
        <v>11.787202859000001</v>
      </c>
      <c r="E10" s="208">
        <v>11.727303354</v>
      </c>
      <c r="F10" s="208">
        <v>11.843931009</v>
      </c>
      <c r="G10" s="208">
        <v>11.8495051</v>
      </c>
      <c r="H10" s="208">
        <v>11.954259997999999</v>
      </c>
      <c r="I10" s="208">
        <v>11.946398292</v>
      </c>
      <c r="J10" s="208">
        <v>11.710714422000001</v>
      </c>
      <c r="K10" s="208">
        <v>11.851543940999999</v>
      </c>
      <c r="L10" s="208">
        <v>11.839015760000001</v>
      </c>
      <c r="M10" s="208">
        <v>11.668435533</v>
      </c>
      <c r="N10" s="208">
        <v>11.082718398000001</v>
      </c>
      <c r="O10" s="208">
        <v>11.497264058000001</v>
      </c>
      <c r="P10" s="208">
        <v>11.730472603999999</v>
      </c>
      <c r="Q10" s="208">
        <v>11.854392848</v>
      </c>
      <c r="R10" s="208">
        <v>12.223729565999999</v>
      </c>
      <c r="S10" s="208">
        <v>11.963257217000001</v>
      </c>
      <c r="T10" s="208">
        <v>12.186374561999999</v>
      </c>
      <c r="U10" s="208">
        <v>12.074350303999999</v>
      </c>
      <c r="V10" s="208">
        <v>12.105231635999999</v>
      </c>
      <c r="W10" s="208">
        <v>12.038863303999999</v>
      </c>
      <c r="X10" s="208">
        <v>12.035754121</v>
      </c>
      <c r="Y10" s="208">
        <v>12.001223123000001</v>
      </c>
      <c r="Z10" s="208">
        <v>11.454639856</v>
      </c>
      <c r="AA10" s="208">
        <v>11.534651801000001</v>
      </c>
      <c r="AB10" s="208">
        <v>11.730764423</v>
      </c>
      <c r="AC10" s="208">
        <v>11.870337598000001</v>
      </c>
      <c r="AD10" s="208">
        <v>11.965997818</v>
      </c>
      <c r="AE10" s="208">
        <v>11.22147157</v>
      </c>
      <c r="AF10" s="208">
        <v>11.924951368</v>
      </c>
      <c r="AG10" s="208">
        <v>11.864651592</v>
      </c>
      <c r="AH10" s="208">
        <v>11.948515231</v>
      </c>
      <c r="AI10" s="208">
        <v>12.072773284</v>
      </c>
      <c r="AJ10" s="208">
        <v>12.083548015</v>
      </c>
      <c r="AK10" s="208">
        <v>11.902273472999999</v>
      </c>
      <c r="AL10" s="208">
        <v>11.348057684</v>
      </c>
      <c r="AM10" s="208">
        <v>11.354993983</v>
      </c>
      <c r="AN10" s="208">
        <v>11.772574970999999</v>
      </c>
      <c r="AO10" s="208">
        <v>11.922542804000001</v>
      </c>
      <c r="AP10" s="208">
        <v>12.187531833</v>
      </c>
      <c r="AQ10" s="208">
        <v>12.329846214</v>
      </c>
      <c r="AR10" s="208">
        <v>12.451026249</v>
      </c>
      <c r="AS10" s="208">
        <v>12.393351846</v>
      </c>
      <c r="AT10" s="208">
        <v>12.400707103</v>
      </c>
      <c r="AU10" s="208">
        <v>12.662159383000001</v>
      </c>
      <c r="AV10" s="208">
        <v>12.697876097</v>
      </c>
      <c r="AW10" s="208">
        <v>12.558631476</v>
      </c>
      <c r="AX10" s="208">
        <v>12.214234190999999</v>
      </c>
      <c r="AY10" s="208">
        <v>12.326841268000001</v>
      </c>
      <c r="AZ10" s="208">
        <v>12.64</v>
      </c>
      <c r="BA10" s="208">
        <v>13.17</v>
      </c>
      <c r="BB10" s="208">
        <v>13.21955</v>
      </c>
      <c r="BC10" s="208">
        <v>13.1515</v>
      </c>
      <c r="BD10" s="324">
        <v>13.28659</v>
      </c>
      <c r="BE10" s="324">
        <v>13.19125</v>
      </c>
      <c r="BF10" s="324">
        <v>13.254490000000001</v>
      </c>
      <c r="BG10" s="324">
        <v>13.47179</v>
      </c>
      <c r="BH10" s="324">
        <v>13.393660000000001</v>
      </c>
      <c r="BI10" s="324">
        <v>13.22339</v>
      </c>
      <c r="BJ10" s="324">
        <v>12.59904</v>
      </c>
      <c r="BK10" s="324">
        <v>12.71133</v>
      </c>
      <c r="BL10" s="324">
        <v>12.953099999999999</v>
      </c>
      <c r="BM10" s="324">
        <v>13.486800000000001</v>
      </c>
      <c r="BN10" s="324">
        <v>13.52947</v>
      </c>
      <c r="BO10" s="324">
        <v>13.47194</v>
      </c>
      <c r="BP10" s="324">
        <v>13.43787</v>
      </c>
      <c r="BQ10" s="324">
        <v>13.235939999999999</v>
      </c>
      <c r="BR10" s="324">
        <v>13.194660000000001</v>
      </c>
      <c r="BS10" s="324">
        <v>13.27225</v>
      </c>
      <c r="BT10" s="324">
        <v>13.10582</v>
      </c>
      <c r="BU10" s="324">
        <v>12.887499999999999</v>
      </c>
      <c r="BV10" s="324">
        <v>12.20252</v>
      </c>
    </row>
    <row r="11" spans="1:74" ht="11.15" customHeight="1" x14ac:dyDescent="0.25">
      <c r="A11" s="119" t="s">
        <v>620</v>
      </c>
      <c r="B11" s="199" t="s">
        <v>436</v>
      </c>
      <c r="C11" s="208">
        <v>10.444112037</v>
      </c>
      <c r="D11" s="208">
        <v>10.950284453</v>
      </c>
      <c r="E11" s="208">
        <v>11.514426609999999</v>
      </c>
      <c r="F11" s="208">
        <v>11.458740062</v>
      </c>
      <c r="G11" s="208">
        <v>11.444091775</v>
      </c>
      <c r="H11" s="208">
        <v>11.301891978</v>
      </c>
      <c r="I11" s="208">
        <v>11.075428114999999</v>
      </c>
      <c r="J11" s="208">
        <v>11.194187704000001</v>
      </c>
      <c r="K11" s="208">
        <v>11.178083689999999</v>
      </c>
      <c r="L11" s="208">
        <v>11.276012487999999</v>
      </c>
      <c r="M11" s="208">
        <v>11.38330373</v>
      </c>
      <c r="N11" s="208">
        <v>10.950542305000001</v>
      </c>
      <c r="O11" s="208">
        <v>10.990532200000001</v>
      </c>
      <c r="P11" s="208">
        <v>11.188292648999999</v>
      </c>
      <c r="Q11" s="208">
        <v>11.268012577</v>
      </c>
      <c r="R11" s="208">
        <v>11.767059934000001</v>
      </c>
      <c r="S11" s="208">
        <v>11.746953692</v>
      </c>
      <c r="T11" s="208">
        <v>11.605294708000001</v>
      </c>
      <c r="U11" s="208">
        <v>11.488975304</v>
      </c>
      <c r="V11" s="208">
        <v>11.41772851</v>
      </c>
      <c r="W11" s="208">
        <v>11.231154046</v>
      </c>
      <c r="X11" s="208">
        <v>11.362224552000001</v>
      </c>
      <c r="Y11" s="208">
        <v>11.521337147000001</v>
      </c>
      <c r="Z11" s="208">
        <v>10.987340086</v>
      </c>
      <c r="AA11" s="208">
        <v>11.270339946</v>
      </c>
      <c r="AB11" s="208">
        <v>11.088529462</v>
      </c>
      <c r="AC11" s="208">
        <v>11.388670056</v>
      </c>
      <c r="AD11" s="208">
        <v>11.537479803</v>
      </c>
      <c r="AE11" s="208">
        <v>11.560424291</v>
      </c>
      <c r="AF11" s="208">
        <v>11.454827847000001</v>
      </c>
      <c r="AG11" s="208">
        <v>11.200704303</v>
      </c>
      <c r="AH11" s="208">
        <v>11.166418407</v>
      </c>
      <c r="AI11" s="208">
        <v>11.361022176000001</v>
      </c>
      <c r="AJ11" s="208">
        <v>11.806252103</v>
      </c>
      <c r="AK11" s="208">
        <v>11.813711671</v>
      </c>
      <c r="AL11" s="208">
        <v>10.837257554000001</v>
      </c>
      <c r="AM11" s="208">
        <v>10.988257558999999</v>
      </c>
      <c r="AN11" s="208">
        <v>11.119439646</v>
      </c>
      <c r="AO11" s="208">
        <v>11.567718489000001</v>
      </c>
      <c r="AP11" s="208">
        <v>12.351358319999999</v>
      </c>
      <c r="AQ11" s="208">
        <v>12.309522222</v>
      </c>
      <c r="AR11" s="208">
        <v>12.107815840000001</v>
      </c>
      <c r="AS11" s="208">
        <v>11.960417618999999</v>
      </c>
      <c r="AT11" s="208">
        <v>11.986252345</v>
      </c>
      <c r="AU11" s="208">
        <v>12.037692106</v>
      </c>
      <c r="AV11" s="208">
        <v>12.361429853000001</v>
      </c>
      <c r="AW11" s="208">
        <v>12.451098463999999</v>
      </c>
      <c r="AX11" s="208">
        <v>11.341568732000001</v>
      </c>
      <c r="AY11" s="208">
        <v>11.971532735</v>
      </c>
      <c r="AZ11" s="208">
        <v>11.68</v>
      </c>
      <c r="BA11" s="208">
        <v>12.34</v>
      </c>
      <c r="BB11" s="208">
        <v>12.95818</v>
      </c>
      <c r="BC11" s="208">
        <v>12.71968</v>
      </c>
      <c r="BD11" s="324">
        <v>12.463050000000001</v>
      </c>
      <c r="BE11" s="324">
        <v>12.29753</v>
      </c>
      <c r="BF11" s="324">
        <v>12.2746</v>
      </c>
      <c r="BG11" s="324">
        <v>12.36833</v>
      </c>
      <c r="BH11" s="324">
        <v>12.629160000000001</v>
      </c>
      <c r="BI11" s="324">
        <v>12.823919999999999</v>
      </c>
      <c r="BJ11" s="324">
        <v>11.3621</v>
      </c>
      <c r="BK11" s="324">
        <v>12.039479999999999</v>
      </c>
      <c r="BL11" s="324">
        <v>11.946020000000001</v>
      </c>
      <c r="BM11" s="324">
        <v>12.49696</v>
      </c>
      <c r="BN11" s="324">
        <v>13.149620000000001</v>
      </c>
      <c r="BO11" s="324">
        <v>13.015560000000001</v>
      </c>
      <c r="BP11" s="324">
        <v>12.721959999999999</v>
      </c>
      <c r="BQ11" s="324">
        <v>12.46801</v>
      </c>
      <c r="BR11" s="324">
        <v>12.409000000000001</v>
      </c>
      <c r="BS11" s="324">
        <v>12.33616</v>
      </c>
      <c r="BT11" s="324">
        <v>12.50939</v>
      </c>
      <c r="BU11" s="324">
        <v>12.665430000000001</v>
      </c>
      <c r="BV11" s="324">
        <v>11.21561</v>
      </c>
    </row>
    <row r="12" spans="1:74" ht="11.15" customHeight="1" x14ac:dyDescent="0.25">
      <c r="A12" s="119" t="s">
        <v>621</v>
      </c>
      <c r="B12" s="199" t="s">
        <v>437</v>
      </c>
      <c r="C12" s="208">
        <v>10.089650592</v>
      </c>
      <c r="D12" s="208">
        <v>10.4364724</v>
      </c>
      <c r="E12" s="208">
        <v>11.059155568</v>
      </c>
      <c r="F12" s="208">
        <v>11.071343991000001</v>
      </c>
      <c r="G12" s="208">
        <v>10.909535643</v>
      </c>
      <c r="H12" s="208">
        <v>10.864133315</v>
      </c>
      <c r="I12" s="208">
        <v>10.778603558</v>
      </c>
      <c r="J12" s="208">
        <v>10.960922376999999</v>
      </c>
      <c r="K12" s="208">
        <v>10.979771712</v>
      </c>
      <c r="L12" s="208">
        <v>10.976830383999999</v>
      </c>
      <c r="M12" s="208">
        <v>10.949073199000001</v>
      </c>
      <c r="N12" s="208">
        <v>10.353378274000001</v>
      </c>
      <c r="O12" s="208">
        <v>10.644672781000001</v>
      </c>
      <c r="P12" s="208">
        <v>10.860638324</v>
      </c>
      <c r="Q12" s="208">
        <v>10.934651712000001</v>
      </c>
      <c r="R12" s="208">
        <v>11.459860992999999</v>
      </c>
      <c r="S12" s="208">
        <v>11.536387203</v>
      </c>
      <c r="T12" s="208">
        <v>11.305378039000001</v>
      </c>
      <c r="U12" s="208">
        <v>11.243663997000001</v>
      </c>
      <c r="V12" s="208">
        <v>11.281283174</v>
      </c>
      <c r="W12" s="208">
        <v>11.312986313</v>
      </c>
      <c r="X12" s="208">
        <v>11.355993570000001</v>
      </c>
      <c r="Y12" s="208">
        <v>11.242877995000001</v>
      </c>
      <c r="Z12" s="208">
        <v>10.836665559</v>
      </c>
      <c r="AA12" s="208">
        <v>10.747674409</v>
      </c>
      <c r="AB12" s="208">
        <v>10.951225450000001</v>
      </c>
      <c r="AC12" s="208">
        <v>11.121433237</v>
      </c>
      <c r="AD12" s="208">
        <v>11.409023266</v>
      </c>
      <c r="AE12" s="208">
        <v>11.280819304</v>
      </c>
      <c r="AF12" s="208">
        <v>11.268439274</v>
      </c>
      <c r="AG12" s="208">
        <v>11.127682278</v>
      </c>
      <c r="AH12" s="208">
        <v>11.076658077999999</v>
      </c>
      <c r="AI12" s="208">
        <v>11.388073949000001</v>
      </c>
      <c r="AJ12" s="208">
        <v>11.501579159</v>
      </c>
      <c r="AK12" s="208">
        <v>11.417120816000001</v>
      </c>
      <c r="AL12" s="208">
        <v>10.901400370999999</v>
      </c>
      <c r="AM12" s="208">
        <v>10.688373033</v>
      </c>
      <c r="AN12" s="208">
        <v>13.99980132</v>
      </c>
      <c r="AO12" s="208">
        <v>10.966722572</v>
      </c>
      <c r="AP12" s="208">
        <v>11.671457354999999</v>
      </c>
      <c r="AQ12" s="208">
        <v>11.745392706000001</v>
      </c>
      <c r="AR12" s="208">
        <v>11.675143942</v>
      </c>
      <c r="AS12" s="208">
        <v>11.530230736</v>
      </c>
      <c r="AT12" s="208">
        <v>11.766031837</v>
      </c>
      <c r="AU12" s="208">
        <v>12.115387344</v>
      </c>
      <c r="AV12" s="208">
        <v>12.36465351</v>
      </c>
      <c r="AW12" s="208">
        <v>12.400720250999999</v>
      </c>
      <c r="AX12" s="208">
        <v>12.071102462000001</v>
      </c>
      <c r="AY12" s="208">
        <v>11.67208965</v>
      </c>
      <c r="AZ12" s="208">
        <v>11.64</v>
      </c>
      <c r="BA12" s="208">
        <v>12.23</v>
      </c>
      <c r="BB12" s="208">
        <v>12.619529999999999</v>
      </c>
      <c r="BC12" s="208">
        <v>12.11469</v>
      </c>
      <c r="BD12" s="324">
        <v>11.95966</v>
      </c>
      <c r="BE12" s="324">
        <v>11.81737</v>
      </c>
      <c r="BF12" s="324">
        <v>12.02529</v>
      </c>
      <c r="BG12" s="324">
        <v>12.50882</v>
      </c>
      <c r="BH12" s="324">
        <v>12.818289999999999</v>
      </c>
      <c r="BI12" s="324">
        <v>12.854100000000001</v>
      </c>
      <c r="BJ12" s="324">
        <v>12.164859999999999</v>
      </c>
      <c r="BK12" s="324">
        <v>12.0617</v>
      </c>
      <c r="BL12" s="324">
        <v>12.44618</v>
      </c>
      <c r="BM12" s="324">
        <v>13.21449</v>
      </c>
      <c r="BN12" s="324">
        <v>13.546200000000001</v>
      </c>
      <c r="BO12" s="324">
        <v>13.153549999999999</v>
      </c>
      <c r="BP12" s="324">
        <v>12.83037</v>
      </c>
      <c r="BQ12" s="324">
        <v>12.444100000000001</v>
      </c>
      <c r="BR12" s="324">
        <v>12.48915</v>
      </c>
      <c r="BS12" s="324">
        <v>12.78302</v>
      </c>
      <c r="BT12" s="324">
        <v>12.87941</v>
      </c>
      <c r="BU12" s="324">
        <v>12.71208</v>
      </c>
      <c r="BV12" s="324">
        <v>11.828189999999999</v>
      </c>
    </row>
    <row r="13" spans="1:74" ht="11.15" customHeight="1" x14ac:dyDescent="0.25">
      <c r="A13" s="119" t="s">
        <v>622</v>
      </c>
      <c r="B13" s="199" t="s">
        <v>438</v>
      </c>
      <c r="C13" s="208">
        <v>11.470777977999999</v>
      </c>
      <c r="D13" s="208">
        <v>11.510565667</v>
      </c>
      <c r="E13" s="208">
        <v>11.619365117999999</v>
      </c>
      <c r="F13" s="208">
        <v>12.007489179</v>
      </c>
      <c r="G13" s="208">
        <v>12.202160852</v>
      </c>
      <c r="H13" s="208">
        <v>12.273961566000001</v>
      </c>
      <c r="I13" s="208">
        <v>12.173097921</v>
      </c>
      <c r="J13" s="208">
        <v>12.164706759</v>
      </c>
      <c r="K13" s="208">
        <v>12.201798784999999</v>
      </c>
      <c r="L13" s="208">
        <v>12.142934629999999</v>
      </c>
      <c r="M13" s="208">
        <v>11.628877922999999</v>
      </c>
      <c r="N13" s="208">
        <v>11.423110206</v>
      </c>
      <c r="O13" s="208">
        <v>11.399688226</v>
      </c>
      <c r="P13" s="208">
        <v>11.411275362</v>
      </c>
      <c r="Q13" s="208">
        <v>11.519409521</v>
      </c>
      <c r="R13" s="208">
        <v>11.864349383</v>
      </c>
      <c r="S13" s="208">
        <v>12.081300814</v>
      </c>
      <c r="T13" s="208">
        <v>12.183678613</v>
      </c>
      <c r="U13" s="208">
        <v>12.173488983</v>
      </c>
      <c r="V13" s="208">
        <v>12.058729963999999</v>
      </c>
      <c r="W13" s="208">
        <v>12.093385468999999</v>
      </c>
      <c r="X13" s="208">
        <v>11.912948567000001</v>
      </c>
      <c r="Y13" s="208">
        <v>11.440558060000001</v>
      </c>
      <c r="Z13" s="208">
        <v>11.228945415</v>
      </c>
      <c r="AA13" s="208">
        <v>11.229337871</v>
      </c>
      <c r="AB13" s="208">
        <v>11.302544805</v>
      </c>
      <c r="AC13" s="208">
        <v>11.4507048</v>
      </c>
      <c r="AD13" s="208">
        <v>11.69461753</v>
      </c>
      <c r="AE13" s="208">
        <v>11.916282880000001</v>
      </c>
      <c r="AF13" s="208">
        <v>12.130062002000001</v>
      </c>
      <c r="AG13" s="208">
        <v>12.06686865</v>
      </c>
      <c r="AH13" s="208">
        <v>11.929822802</v>
      </c>
      <c r="AI13" s="208">
        <v>12.211021643</v>
      </c>
      <c r="AJ13" s="208">
        <v>11.802868740999999</v>
      </c>
      <c r="AK13" s="208">
        <v>11.400880235000001</v>
      </c>
      <c r="AL13" s="208">
        <v>11.391379177999999</v>
      </c>
      <c r="AM13" s="208">
        <v>11.368923880000001</v>
      </c>
      <c r="AN13" s="208">
        <v>11.592741236</v>
      </c>
      <c r="AO13" s="208">
        <v>11.652188698</v>
      </c>
      <c r="AP13" s="208">
        <v>11.889958675999999</v>
      </c>
      <c r="AQ13" s="208">
        <v>12.141587454</v>
      </c>
      <c r="AR13" s="208">
        <v>12.176238135</v>
      </c>
      <c r="AS13" s="208">
        <v>12.210998369</v>
      </c>
      <c r="AT13" s="208">
        <v>12.319392603000001</v>
      </c>
      <c r="AU13" s="208">
        <v>12.50569615</v>
      </c>
      <c r="AV13" s="208">
        <v>12.551118084000001</v>
      </c>
      <c r="AW13" s="208">
        <v>12.201047196999999</v>
      </c>
      <c r="AX13" s="208">
        <v>12.080571111999999</v>
      </c>
      <c r="AY13" s="208">
        <v>12.005198821</v>
      </c>
      <c r="AZ13" s="208">
        <v>12.14</v>
      </c>
      <c r="BA13" s="208">
        <v>12.3</v>
      </c>
      <c r="BB13" s="208">
        <v>12.531319999999999</v>
      </c>
      <c r="BC13" s="208">
        <v>12.762180000000001</v>
      </c>
      <c r="BD13" s="324">
        <v>12.75629</v>
      </c>
      <c r="BE13" s="324">
        <v>12.726229999999999</v>
      </c>
      <c r="BF13" s="324">
        <v>12.77904</v>
      </c>
      <c r="BG13" s="324">
        <v>12.94247</v>
      </c>
      <c r="BH13" s="324">
        <v>12.95961</v>
      </c>
      <c r="BI13" s="324">
        <v>12.571680000000001</v>
      </c>
      <c r="BJ13" s="324">
        <v>12.42394</v>
      </c>
      <c r="BK13" s="324">
        <v>12.32404</v>
      </c>
      <c r="BL13" s="324">
        <v>12.446120000000001</v>
      </c>
      <c r="BM13" s="324">
        <v>12.61238</v>
      </c>
      <c r="BN13" s="324">
        <v>12.835599999999999</v>
      </c>
      <c r="BO13" s="324">
        <v>13.040889999999999</v>
      </c>
      <c r="BP13" s="324">
        <v>12.999840000000001</v>
      </c>
      <c r="BQ13" s="324">
        <v>12.93783</v>
      </c>
      <c r="BR13" s="324">
        <v>12.96316</v>
      </c>
      <c r="BS13" s="324">
        <v>13.081160000000001</v>
      </c>
      <c r="BT13" s="324">
        <v>13.05466</v>
      </c>
      <c r="BU13" s="324">
        <v>12.621969999999999</v>
      </c>
      <c r="BV13" s="324">
        <v>12.42286</v>
      </c>
    </row>
    <row r="14" spans="1:74" ht="11.15" customHeight="1" x14ac:dyDescent="0.25">
      <c r="A14" s="119" t="s">
        <v>623</v>
      </c>
      <c r="B14" s="201" t="s">
        <v>439</v>
      </c>
      <c r="C14" s="208">
        <v>14.947870658999999</v>
      </c>
      <c r="D14" s="208">
        <v>14.853458203000001</v>
      </c>
      <c r="E14" s="208">
        <v>15.015295179000001</v>
      </c>
      <c r="F14" s="208">
        <v>13.48293464</v>
      </c>
      <c r="G14" s="208">
        <v>15.824785822999999</v>
      </c>
      <c r="H14" s="208">
        <v>16.585565893999998</v>
      </c>
      <c r="I14" s="208">
        <v>16.858564774000001</v>
      </c>
      <c r="J14" s="208">
        <v>17.510996889000001</v>
      </c>
      <c r="K14" s="208">
        <v>16.467030239</v>
      </c>
      <c r="L14" s="208">
        <v>13.795332325</v>
      </c>
      <c r="M14" s="208">
        <v>15.328844986</v>
      </c>
      <c r="N14" s="208">
        <v>15.087805781</v>
      </c>
      <c r="O14" s="208">
        <v>14.667632762</v>
      </c>
      <c r="P14" s="208">
        <v>14.996124156</v>
      </c>
      <c r="Q14" s="208">
        <v>14.957448785</v>
      </c>
      <c r="R14" s="208">
        <v>14.508417301</v>
      </c>
      <c r="S14" s="208">
        <v>15.788905652</v>
      </c>
      <c r="T14" s="208">
        <v>17.154270468</v>
      </c>
      <c r="U14" s="208">
        <v>16.986784757999999</v>
      </c>
      <c r="V14" s="208">
        <v>17.120522830999999</v>
      </c>
      <c r="W14" s="208">
        <v>17.668808365</v>
      </c>
      <c r="X14" s="208">
        <v>13.159892553000001</v>
      </c>
      <c r="Y14" s="208">
        <v>15.536421296</v>
      </c>
      <c r="Z14" s="208">
        <v>15.174705424000001</v>
      </c>
      <c r="AA14" s="208">
        <v>15.590223887000001</v>
      </c>
      <c r="AB14" s="208">
        <v>15.90377159</v>
      </c>
      <c r="AC14" s="208">
        <v>15.627945686</v>
      </c>
      <c r="AD14" s="208">
        <v>15.898811409</v>
      </c>
      <c r="AE14" s="208">
        <v>15.849550673</v>
      </c>
      <c r="AF14" s="208">
        <v>16.732188941</v>
      </c>
      <c r="AG14" s="208">
        <v>17.246142771999999</v>
      </c>
      <c r="AH14" s="208">
        <v>17.777884082</v>
      </c>
      <c r="AI14" s="208">
        <v>18.301697109999999</v>
      </c>
      <c r="AJ14" s="208">
        <v>17.667856653000001</v>
      </c>
      <c r="AK14" s="208">
        <v>16.682205188000001</v>
      </c>
      <c r="AL14" s="208">
        <v>16.145313010999999</v>
      </c>
      <c r="AM14" s="208">
        <v>16.426219415999999</v>
      </c>
      <c r="AN14" s="208">
        <v>16.584397420999998</v>
      </c>
      <c r="AO14" s="208">
        <v>17.254489408000001</v>
      </c>
      <c r="AP14" s="208">
        <v>17.528727772</v>
      </c>
      <c r="AQ14" s="208">
        <v>18.247170592</v>
      </c>
      <c r="AR14" s="208">
        <v>18.584206555000002</v>
      </c>
      <c r="AS14" s="208">
        <v>19.004144902</v>
      </c>
      <c r="AT14" s="208">
        <v>19.572731019999999</v>
      </c>
      <c r="AU14" s="208">
        <v>19.779936487000001</v>
      </c>
      <c r="AV14" s="208">
        <v>17.571958788</v>
      </c>
      <c r="AW14" s="208">
        <v>17.916609194999999</v>
      </c>
      <c r="AX14" s="208">
        <v>17.249437441000001</v>
      </c>
      <c r="AY14" s="208">
        <v>17.544847530999998</v>
      </c>
      <c r="AZ14" s="208">
        <v>17.920000000000002</v>
      </c>
      <c r="BA14" s="208">
        <v>19.05</v>
      </c>
      <c r="BB14" s="208">
        <v>18.838239999999999</v>
      </c>
      <c r="BC14" s="208">
        <v>18.73376</v>
      </c>
      <c r="BD14" s="324">
        <v>19.090990000000001</v>
      </c>
      <c r="BE14" s="324">
        <v>19.551909999999999</v>
      </c>
      <c r="BF14" s="324">
        <v>20.209769999999999</v>
      </c>
      <c r="BG14" s="324">
        <v>20.515280000000001</v>
      </c>
      <c r="BH14" s="324">
        <v>17.600809999999999</v>
      </c>
      <c r="BI14" s="324">
        <v>18.699490000000001</v>
      </c>
      <c r="BJ14" s="324">
        <v>17.95119</v>
      </c>
      <c r="BK14" s="324">
        <v>18.215150000000001</v>
      </c>
      <c r="BL14" s="324">
        <v>18.591889999999999</v>
      </c>
      <c r="BM14" s="324">
        <v>19.754259999999999</v>
      </c>
      <c r="BN14" s="324">
        <v>20.592849999999999</v>
      </c>
      <c r="BO14" s="324">
        <v>19.488669999999999</v>
      </c>
      <c r="BP14" s="324">
        <v>19.900220000000001</v>
      </c>
      <c r="BQ14" s="324">
        <v>20.376190000000001</v>
      </c>
      <c r="BR14" s="324">
        <v>21.075839999999999</v>
      </c>
      <c r="BS14" s="324">
        <v>21.393689999999999</v>
      </c>
      <c r="BT14" s="324">
        <v>17.632899999999999</v>
      </c>
      <c r="BU14" s="324">
        <v>19.427569999999999</v>
      </c>
      <c r="BV14" s="324">
        <v>18.622309999999999</v>
      </c>
    </row>
    <row r="15" spans="1:74" ht="11.15" customHeight="1" x14ac:dyDescent="0.25">
      <c r="A15" s="119" t="s">
        <v>624</v>
      </c>
      <c r="B15" s="201" t="s">
        <v>413</v>
      </c>
      <c r="C15" s="208">
        <v>12.22</v>
      </c>
      <c r="D15" s="208">
        <v>12.63</v>
      </c>
      <c r="E15" s="208">
        <v>12.97</v>
      </c>
      <c r="F15" s="208">
        <v>12.88</v>
      </c>
      <c r="G15" s="208">
        <v>13.12</v>
      </c>
      <c r="H15" s="208">
        <v>13.03</v>
      </c>
      <c r="I15" s="208">
        <v>13.13</v>
      </c>
      <c r="J15" s="208">
        <v>13.26</v>
      </c>
      <c r="K15" s="208">
        <v>13.01</v>
      </c>
      <c r="L15" s="208">
        <v>12.85</v>
      </c>
      <c r="M15" s="208">
        <v>12.9</v>
      </c>
      <c r="N15" s="208">
        <v>12.43</v>
      </c>
      <c r="O15" s="208">
        <v>12.47</v>
      </c>
      <c r="P15" s="208">
        <v>12.72</v>
      </c>
      <c r="Q15" s="208">
        <v>12.84</v>
      </c>
      <c r="R15" s="208">
        <v>13.25</v>
      </c>
      <c r="S15" s="208">
        <v>13.31</v>
      </c>
      <c r="T15" s="208">
        <v>13.32</v>
      </c>
      <c r="U15" s="208">
        <v>13.26</v>
      </c>
      <c r="V15" s="208">
        <v>13.3</v>
      </c>
      <c r="W15" s="208">
        <v>13.16</v>
      </c>
      <c r="X15" s="208">
        <v>12.81</v>
      </c>
      <c r="Y15" s="208">
        <v>13.03</v>
      </c>
      <c r="Z15" s="208">
        <v>12.68</v>
      </c>
      <c r="AA15" s="208">
        <v>12.76</v>
      </c>
      <c r="AB15" s="208">
        <v>12.82</v>
      </c>
      <c r="AC15" s="208">
        <v>13.04</v>
      </c>
      <c r="AD15" s="208">
        <v>13.24</v>
      </c>
      <c r="AE15" s="208">
        <v>13.1</v>
      </c>
      <c r="AF15" s="208">
        <v>13.22</v>
      </c>
      <c r="AG15" s="208">
        <v>13.21</v>
      </c>
      <c r="AH15" s="208">
        <v>13.26</v>
      </c>
      <c r="AI15" s="208">
        <v>13.49</v>
      </c>
      <c r="AJ15" s="208">
        <v>13.66</v>
      </c>
      <c r="AK15" s="208">
        <v>13.31</v>
      </c>
      <c r="AL15" s="208">
        <v>12.78</v>
      </c>
      <c r="AM15" s="208">
        <v>12.69</v>
      </c>
      <c r="AN15" s="208">
        <v>13.35</v>
      </c>
      <c r="AO15" s="208">
        <v>13.3</v>
      </c>
      <c r="AP15" s="208">
        <v>13.76</v>
      </c>
      <c r="AQ15" s="208">
        <v>13.89</v>
      </c>
      <c r="AR15" s="208">
        <v>13.85</v>
      </c>
      <c r="AS15" s="208">
        <v>13.87</v>
      </c>
      <c r="AT15" s="208">
        <v>13.95</v>
      </c>
      <c r="AU15" s="208">
        <v>14.19</v>
      </c>
      <c r="AV15" s="208">
        <v>14.09</v>
      </c>
      <c r="AW15" s="208">
        <v>14.11</v>
      </c>
      <c r="AX15" s="208">
        <v>13.75</v>
      </c>
      <c r="AY15" s="208">
        <v>13.72</v>
      </c>
      <c r="AZ15" s="208">
        <v>13.83</v>
      </c>
      <c r="BA15" s="208">
        <v>14.47</v>
      </c>
      <c r="BB15" s="208">
        <v>14.744630000000001</v>
      </c>
      <c r="BC15" s="208">
        <v>14.55053</v>
      </c>
      <c r="BD15" s="324">
        <v>14.517329999999999</v>
      </c>
      <c r="BE15" s="324">
        <v>14.523669999999999</v>
      </c>
      <c r="BF15" s="324">
        <v>14.62494</v>
      </c>
      <c r="BG15" s="324">
        <v>14.91459</v>
      </c>
      <c r="BH15" s="324">
        <v>14.760120000000001</v>
      </c>
      <c r="BI15" s="324">
        <v>14.863670000000001</v>
      </c>
      <c r="BJ15" s="324">
        <v>14.184760000000001</v>
      </c>
      <c r="BK15" s="324">
        <v>14.210520000000001</v>
      </c>
      <c r="BL15" s="324">
        <v>14.46288</v>
      </c>
      <c r="BM15" s="324">
        <v>15.074059999999999</v>
      </c>
      <c r="BN15" s="324">
        <v>15.4214</v>
      </c>
      <c r="BO15" s="324">
        <v>15.15253</v>
      </c>
      <c r="BP15" s="324">
        <v>14.95543</v>
      </c>
      <c r="BQ15" s="324">
        <v>14.80705</v>
      </c>
      <c r="BR15" s="324">
        <v>14.805820000000001</v>
      </c>
      <c r="BS15" s="324">
        <v>14.97148</v>
      </c>
      <c r="BT15" s="324">
        <v>14.653600000000001</v>
      </c>
      <c r="BU15" s="324">
        <v>14.761419999999999</v>
      </c>
      <c r="BV15" s="324">
        <v>14.01727</v>
      </c>
    </row>
    <row r="16" spans="1:74" ht="11.15" customHeight="1" x14ac:dyDescent="0.25">
      <c r="A16" s="119"/>
      <c r="B16" s="122" t="s">
        <v>8</v>
      </c>
      <c r="C16" s="441"/>
      <c r="D16" s="441"/>
      <c r="E16" s="441"/>
      <c r="F16" s="441"/>
      <c r="G16" s="441"/>
      <c r="H16" s="441"/>
      <c r="I16" s="441"/>
      <c r="J16" s="441"/>
      <c r="K16" s="441"/>
      <c r="L16" s="441"/>
      <c r="M16" s="441"/>
      <c r="N16" s="441"/>
      <c r="O16" s="441"/>
      <c r="P16" s="441"/>
      <c r="Q16" s="441"/>
      <c r="R16" s="441"/>
      <c r="S16" s="441"/>
      <c r="T16" s="441"/>
      <c r="U16" s="441"/>
      <c r="V16" s="441"/>
      <c r="W16" s="441"/>
      <c r="X16" s="441"/>
      <c r="Y16" s="441"/>
      <c r="Z16" s="441"/>
      <c r="AA16" s="441"/>
      <c r="AB16" s="441"/>
      <c r="AC16" s="441"/>
      <c r="AD16" s="441"/>
      <c r="AE16" s="441"/>
      <c r="AF16" s="441"/>
      <c r="AG16" s="441"/>
      <c r="AH16" s="441"/>
      <c r="AI16" s="441"/>
      <c r="AJ16" s="441"/>
      <c r="AK16" s="441"/>
      <c r="AL16" s="441"/>
      <c r="AM16" s="441"/>
      <c r="AN16" s="441"/>
      <c r="AO16" s="441"/>
      <c r="AP16" s="441"/>
      <c r="AQ16" s="441"/>
      <c r="AR16" s="441"/>
      <c r="AS16" s="441"/>
      <c r="AT16" s="441"/>
      <c r="AU16" s="441"/>
      <c r="AV16" s="441"/>
      <c r="AW16" s="441"/>
      <c r="AX16" s="441"/>
      <c r="AY16" s="441"/>
      <c r="AZ16" s="441"/>
      <c r="BA16" s="441"/>
      <c r="BB16" s="441"/>
      <c r="BC16" s="441"/>
      <c r="BD16" s="442"/>
      <c r="BE16" s="442"/>
      <c r="BF16" s="442"/>
      <c r="BG16" s="442"/>
      <c r="BH16" s="442"/>
      <c r="BI16" s="442"/>
      <c r="BJ16" s="442"/>
      <c r="BK16" s="442"/>
      <c r="BL16" s="442"/>
      <c r="BM16" s="442"/>
      <c r="BN16" s="442"/>
      <c r="BO16" s="442"/>
      <c r="BP16" s="442"/>
      <c r="BQ16" s="442"/>
      <c r="BR16" s="442"/>
      <c r="BS16" s="442"/>
      <c r="BT16" s="442"/>
      <c r="BU16" s="442"/>
      <c r="BV16" s="442"/>
    </row>
    <row r="17" spans="1:74" ht="11.15" customHeight="1" x14ac:dyDescent="0.25">
      <c r="A17" s="119" t="s">
        <v>625</v>
      </c>
      <c r="B17" s="199" t="s">
        <v>432</v>
      </c>
      <c r="C17" s="208">
        <v>16.571271005</v>
      </c>
      <c r="D17" s="208">
        <v>17.102231623000002</v>
      </c>
      <c r="E17" s="208">
        <v>17.052349036999999</v>
      </c>
      <c r="F17" s="208">
        <v>16.181518157999999</v>
      </c>
      <c r="G17" s="208">
        <v>16.106089801</v>
      </c>
      <c r="H17" s="208">
        <v>15.894128714000001</v>
      </c>
      <c r="I17" s="208">
        <v>16.084538952999999</v>
      </c>
      <c r="J17" s="208">
        <v>16.138825644000001</v>
      </c>
      <c r="K17" s="208">
        <v>16.89059121</v>
      </c>
      <c r="L17" s="208">
        <v>16.569384453000001</v>
      </c>
      <c r="M17" s="208">
        <v>16.356897666999998</v>
      </c>
      <c r="N17" s="208">
        <v>16.67001608</v>
      </c>
      <c r="O17" s="208">
        <v>16.900892968000001</v>
      </c>
      <c r="P17" s="208">
        <v>16.881588044000001</v>
      </c>
      <c r="Q17" s="208">
        <v>16.932042584000001</v>
      </c>
      <c r="R17" s="208">
        <v>16.449975915</v>
      </c>
      <c r="S17" s="208">
        <v>16.309969098</v>
      </c>
      <c r="T17" s="208">
        <v>16.340658174000001</v>
      </c>
      <c r="U17" s="208">
        <v>15.990228895</v>
      </c>
      <c r="V17" s="208">
        <v>16.204672890000001</v>
      </c>
      <c r="W17" s="208">
        <v>16.107578183000001</v>
      </c>
      <c r="X17" s="208">
        <v>16.008036393000001</v>
      </c>
      <c r="Y17" s="208">
        <v>15.797951680000001</v>
      </c>
      <c r="Z17" s="208">
        <v>16.107216737000002</v>
      </c>
      <c r="AA17" s="208">
        <v>16.186677169999999</v>
      </c>
      <c r="AB17" s="208">
        <v>16.347419266999999</v>
      </c>
      <c r="AC17" s="208">
        <v>15.984393038</v>
      </c>
      <c r="AD17" s="208">
        <v>16.102505294</v>
      </c>
      <c r="AE17" s="208">
        <v>15.422289617000001</v>
      </c>
      <c r="AF17" s="208">
        <v>15.329538927</v>
      </c>
      <c r="AG17" s="208">
        <v>15.805311869000001</v>
      </c>
      <c r="AH17" s="208">
        <v>16.196122151000001</v>
      </c>
      <c r="AI17" s="208">
        <v>15.721464696</v>
      </c>
      <c r="AJ17" s="208">
        <v>15.668205794</v>
      </c>
      <c r="AK17" s="208">
        <v>15.495932445999999</v>
      </c>
      <c r="AL17" s="208">
        <v>15.626898262999999</v>
      </c>
      <c r="AM17" s="208">
        <v>15.980612358</v>
      </c>
      <c r="AN17" s="208">
        <v>16.590426814000001</v>
      </c>
      <c r="AO17" s="208">
        <v>16.371246042999999</v>
      </c>
      <c r="AP17" s="208">
        <v>15.836567645000001</v>
      </c>
      <c r="AQ17" s="208">
        <v>15.779983512999999</v>
      </c>
      <c r="AR17" s="208">
        <v>16.22106131</v>
      </c>
      <c r="AS17" s="208">
        <v>17.004528489999998</v>
      </c>
      <c r="AT17" s="208">
        <v>16.273031973999998</v>
      </c>
      <c r="AU17" s="208">
        <v>17.138481164000002</v>
      </c>
      <c r="AV17" s="208">
        <v>16.907737790999999</v>
      </c>
      <c r="AW17" s="208">
        <v>16.716434491000001</v>
      </c>
      <c r="AX17" s="208">
        <v>17.031776256000001</v>
      </c>
      <c r="AY17" s="208">
        <v>18.235097767999999</v>
      </c>
      <c r="AZ17" s="208">
        <v>19.38</v>
      </c>
      <c r="BA17" s="208">
        <v>18.03</v>
      </c>
      <c r="BB17" s="208">
        <v>17.445329999999998</v>
      </c>
      <c r="BC17" s="208">
        <v>17.376259999999998</v>
      </c>
      <c r="BD17" s="324">
        <v>17.980899999999998</v>
      </c>
      <c r="BE17" s="324">
        <v>18.757239999999999</v>
      </c>
      <c r="BF17" s="324">
        <v>18.09431</v>
      </c>
      <c r="BG17" s="324">
        <v>19.025169999999999</v>
      </c>
      <c r="BH17" s="324">
        <v>18.68835</v>
      </c>
      <c r="BI17" s="324">
        <v>18.431889999999999</v>
      </c>
      <c r="BJ17" s="324">
        <v>18.672409999999999</v>
      </c>
      <c r="BK17" s="324">
        <v>19.87706</v>
      </c>
      <c r="BL17" s="324">
        <v>20.923839999999998</v>
      </c>
      <c r="BM17" s="324">
        <v>19.25385</v>
      </c>
      <c r="BN17" s="324">
        <v>18.432939999999999</v>
      </c>
      <c r="BO17" s="324">
        <v>18.21997</v>
      </c>
      <c r="BP17" s="324">
        <v>18.668890000000001</v>
      </c>
      <c r="BQ17" s="324">
        <v>19.308450000000001</v>
      </c>
      <c r="BR17" s="324">
        <v>18.475359999999998</v>
      </c>
      <c r="BS17" s="324">
        <v>19.30922</v>
      </c>
      <c r="BT17" s="324">
        <v>18.890609999999999</v>
      </c>
      <c r="BU17" s="324">
        <v>18.545929999999998</v>
      </c>
      <c r="BV17" s="324">
        <v>18.71058</v>
      </c>
    </row>
    <row r="18" spans="1:74" ht="11.15" customHeight="1" x14ac:dyDescent="0.25">
      <c r="A18" s="119" t="s">
        <v>626</v>
      </c>
      <c r="B18" s="184" t="s">
        <v>465</v>
      </c>
      <c r="C18" s="208">
        <v>12.413819976999999</v>
      </c>
      <c r="D18" s="208">
        <v>12.244146242999999</v>
      </c>
      <c r="E18" s="208">
        <v>11.660665474</v>
      </c>
      <c r="F18" s="208">
        <v>11.691150263000001</v>
      </c>
      <c r="G18" s="208">
        <v>12.064825410999999</v>
      </c>
      <c r="H18" s="208">
        <v>12.852264872999999</v>
      </c>
      <c r="I18" s="208">
        <v>13.257640432000001</v>
      </c>
      <c r="J18" s="208">
        <v>13.025448656</v>
      </c>
      <c r="K18" s="208">
        <v>13.225259076</v>
      </c>
      <c r="L18" s="208">
        <v>12.529253539000001</v>
      </c>
      <c r="M18" s="208">
        <v>11.994522257</v>
      </c>
      <c r="N18" s="208">
        <v>11.715407622000001</v>
      </c>
      <c r="O18" s="208">
        <v>11.399382705000001</v>
      </c>
      <c r="P18" s="208">
        <v>11.767127780999999</v>
      </c>
      <c r="Q18" s="208">
        <v>11.551194471000001</v>
      </c>
      <c r="R18" s="208">
        <v>11.801137090999999</v>
      </c>
      <c r="S18" s="208">
        <v>11.953796555</v>
      </c>
      <c r="T18" s="208">
        <v>12.708235274</v>
      </c>
      <c r="U18" s="208">
        <v>13.052195677</v>
      </c>
      <c r="V18" s="208">
        <v>12.947850976</v>
      </c>
      <c r="W18" s="208">
        <v>13.075196742999999</v>
      </c>
      <c r="X18" s="208">
        <v>12.333625134</v>
      </c>
      <c r="Y18" s="208">
        <v>11.868135050999999</v>
      </c>
      <c r="Z18" s="208">
        <v>11.715388806</v>
      </c>
      <c r="AA18" s="208">
        <v>11.573990487</v>
      </c>
      <c r="AB18" s="208">
        <v>11.609913350999999</v>
      </c>
      <c r="AC18" s="208">
        <v>11.864847665999999</v>
      </c>
      <c r="AD18" s="208">
        <v>11.854787188</v>
      </c>
      <c r="AE18" s="208">
        <v>12.273592130999999</v>
      </c>
      <c r="AF18" s="208">
        <v>13.287174928000001</v>
      </c>
      <c r="AG18" s="208">
        <v>13.161075282000001</v>
      </c>
      <c r="AH18" s="208">
        <v>13.191348573999999</v>
      </c>
      <c r="AI18" s="208">
        <v>13.270994694000001</v>
      </c>
      <c r="AJ18" s="208">
        <v>12.790435639</v>
      </c>
      <c r="AK18" s="208">
        <v>12.446685916</v>
      </c>
      <c r="AL18" s="208">
        <v>11.98879827</v>
      </c>
      <c r="AM18" s="208">
        <v>12.134690782</v>
      </c>
      <c r="AN18" s="208">
        <v>12.716037676999999</v>
      </c>
      <c r="AO18" s="208">
        <v>12.682826067000001</v>
      </c>
      <c r="AP18" s="208">
        <v>12.348658722</v>
      </c>
      <c r="AQ18" s="208">
        <v>13.135916308000001</v>
      </c>
      <c r="AR18" s="208">
        <v>14.089139391</v>
      </c>
      <c r="AS18" s="208">
        <v>14.218336713999999</v>
      </c>
      <c r="AT18" s="208">
        <v>14.266198845</v>
      </c>
      <c r="AU18" s="208">
        <v>14.457094139000001</v>
      </c>
      <c r="AV18" s="208">
        <v>14.039923095000001</v>
      </c>
      <c r="AW18" s="208">
        <v>13.389139402</v>
      </c>
      <c r="AX18" s="208">
        <v>13.143199299999999</v>
      </c>
      <c r="AY18" s="208">
        <v>13.845208856999999</v>
      </c>
      <c r="AZ18" s="208">
        <v>14.47</v>
      </c>
      <c r="BA18" s="208">
        <v>13.85</v>
      </c>
      <c r="BB18" s="208">
        <v>13.35974</v>
      </c>
      <c r="BC18" s="208">
        <v>14.191929999999999</v>
      </c>
      <c r="BD18" s="324">
        <v>15.15305</v>
      </c>
      <c r="BE18" s="324">
        <v>15.276149999999999</v>
      </c>
      <c r="BF18" s="324">
        <v>15.162990000000001</v>
      </c>
      <c r="BG18" s="324">
        <v>15.29921</v>
      </c>
      <c r="BH18" s="324">
        <v>14.812480000000001</v>
      </c>
      <c r="BI18" s="324">
        <v>14.062099999999999</v>
      </c>
      <c r="BJ18" s="324">
        <v>13.782450000000001</v>
      </c>
      <c r="BK18" s="324">
        <v>14.224320000000001</v>
      </c>
      <c r="BL18" s="324">
        <v>14.69243</v>
      </c>
      <c r="BM18" s="324">
        <v>13.66126</v>
      </c>
      <c r="BN18" s="324">
        <v>12.8911</v>
      </c>
      <c r="BO18" s="324">
        <v>13.4825</v>
      </c>
      <c r="BP18" s="324">
        <v>14.280480000000001</v>
      </c>
      <c r="BQ18" s="324">
        <v>14.225070000000001</v>
      </c>
      <c r="BR18" s="324">
        <v>14.09535</v>
      </c>
      <c r="BS18" s="324">
        <v>14.264720000000001</v>
      </c>
      <c r="BT18" s="324">
        <v>13.856769999999999</v>
      </c>
      <c r="BU18" s="324">
        <v>13.122</v>
      </c>
      <c r="BV18" s="324">
        <v>12.850630000000001</v>
      </c>
    </row>
    <row r="19" spans="1:74" ht="11.15" customHeight="1" x14ac:dyDescent="0.25">
      <c r="A19" s="119" t="s">
        <v>627</v>
      </c>
      <c r="B19" s="199" t="s">
        <v>433</v>
      </c>
      <c r="C19" s="208">
        <v>10.135052009000001</v>
      </c>
      <c r="D19" s="208">
        <v>10.252255063</v>
      </c>
      <c r="E19" s="208">
        <v>10.186748156</v>
      </c>
      <c r="F19" s="208">
        <v>10.25826603</v>
      </c>
      <c r="G19" s="208">
        <v>10.275907794</v>
      </c>
      <c r="H19" s="208">
        <v>10.168537951999999</v>
      </c>
      <c r="I19" s="208">
        <v>10.244197856</v>
      </c>
      <c r="J19" s="208">
        <v>10.118931042</v>
      </c>
      <c r="K19" s="208">
        <v>10.175367496</v>
      </c>
      <c r="L19" s="208">
        <v>10.346462649999999</v>
      </c>
      <c r="M19" s="208">
        <v>10.287822717999999</v>
      </c>
      <c r="N19" s="208">
        <v>9.9036732679000004</v>
      </c>
      <c r="O19" s="208">
        <v>9.9959147156999997</v>
      </c>
      <c r="P19" s="208">
        <v>10.332152430000001</v>
      </c>
      <c r="Q19" s="208">
        <v>10.257750438</v>
      </c>
      <c r="R19" s="208">
        <v>10.362803958000001</v>
      </c>
      <c r="S19" s="208">
        <v>10.324943945999999</v>
      </c>
      <c r="T19" s="208">
        <v>10.312409350999999</v>
      </c>
      <c r="U19" s="208">
        <v>10.184971246</v>
      </c>
      <c r="V19" s="208">
        <v>10.151874599999999</v>
      </c>
      <c r="W19" s="208">
        <v>10.152263259</v>
      </c>
      <c r="X19" s="208">
        <v>10.231337412</v>
      </c>
      <c r="Y19" s="208">
        <v>10.21152749</v>
      </c>
      <c r="Z19" s="208">
        <v>9.8883392163000003</v>
      </c>
      <c r="AA19" s="208">
        <v>9.9315446591000001</v>
      </c>
      <c r="AB19" s="208">
        <v>9.9388998430999997</v>
      </c>
      <c r="AC19" s="208">
        <v>10.163630700000001</v>
      </c>
      <c r="AD19" s="208">
        <v>10.410397318999999</v>
      </c>
      <c r="AE19" s="208">
        <v>10.350308734</v>
      </c>
      <c r="AF19" s="208">
        <v>10.5432484</v>
      </c>
      <c r="AG19" s="208">
        <v>10.113948667000001</v>
      </c>
      <c r="AH19" s="208">
        <v>10.135232021</v>
      </c>
      <c r="AI19" s="208">
        <v>10.622865904999999</v>
      </c>
      <c r="AJ19" s="208">
        <v>10.440630404</v>
      </c>
      <c r="AK19" s="208">
        <v>10.466703295</v>
      </c>
      <c r="AL19" s="208">
        <v>10.1942336</v>
      </c>
      <c r="AM19" s="208">
        <v>10.08375099</v>
      </c>
      <c r="AN19" s="208">
        <v>10.465723557</v>
      </c>
      <c r="AO19" s="208">
        <v>10.66917581</v>
      </c>
      <c r="AP19" s="208">
        <v>10.621541284999999</v>
      </c>
      <c r="AQ19" s="208">
        <v>10.744013385000001</v>
      </c>
      <c r="AR19" s="208">
        <v>10.719275821</v>
      </c>
      <c r="AS19" s="208">
        <v>10.505300123</v>
      </c>
      <c r="AT19" s="208">
        <v>10.668075175</v>
      </c>
      <c r="AU19" s="208">
        <v>10.836825723</v>
      </c>
      <c r="AV19" s="208">
        <v>10.968074154</v>
      </c>
      <c r="AW19" s="208">
        <v>11.083076706</v>
      </c>
      <c r="AX19" s="208">
        <v>10.720288626</v>
      </c>
      <c r="AY19" s="208">
        <v>10.786503453</v>
      </c>
      <c r="AZ19" s="208">
        <v>11.25</v>
      </c>
      <c r="BA19" s="208">
        <v>11.22</v>
      </c>
      <c r="BB19" s="208">
        <v>11.259320000000001</v>
      </c>
      <c r="BC19" s="208">
        <v>11.432829999999999</v>
      </c>
      <c r="BD19" s="324">
        <v>11.43005</v>
      </c>
      <c r="BE19" s="324">
        <v>11.21233</v>
      </c>
      <c r="BF19" s="324">
        <v>11.36487</v>
      </c>
      <c r="BG19" s="324">
        <v>11.5311</v>
      </c>
      <c r="BH19" s="324">
        <v>11.646520000000001</v>
      </c>
      <c r="BI19" s="324">
        <v>11.7446</v>
      </c>
      <c r="BJ19" s="324">
        <v>11.3681</v>
      </c>
      <c r="BK19" s="324">
        <v>11.400510000000001</v>
      </c>
      <c r="BL19" s="324">
        <v>11.901300000000001</v>
      </c>
      <c r="BM19" s="324">
        <v>11.79889</v>
      </c>
      <c r="BN19" s="324">
        <v>11.72719</v>
      </c>
      <c r="BO19" s="324">
        <v>11.774559999999999</v>
      </c>
      <c r="BP19" s="324">
        <v>11.63561</v>
      </c>
      <c r="BQ19" s="324">
        <v>11.26967</v>
      </c>
      <c r="BR19" s="324">
        <v>11.283620000000001</v>
      </c>
      <c r="BS19" s="324">
        <v>11.314909999999999</v>
      </c>
      <c r="BT19" s="324">
        <v>11.300979999999999</v>
      </c>
      <c r="BU19" s="324">
        <v>11.25665</v>
      </c>
      <c r="BV19" s="324">
        <v>10.764570000000001</v>
      </c>
    </row>
    <row r="20" spans="1:74" ht="11.15" customHeight="1" x14ac:dyDescent="0.25">
      <c r="A20" s="119" t="s">
        <v>628</v>
      </c>
      <c r="B20" s="199" t="s">
        <v>434</v>
      </c>
      <c r="C20" s="208">
        <v>9.0496987365999999</v>
      </c>
      <c r="D20" s="208">
        <v>9.2848044510999994</v>
      </c>
      <c r="E20" s="208">
        <v>9.3465763771999999</v>
      </c>
      <c r="F20" s="208">
        <v>9.3390045925000003</v>
      </c>
      <c r="G20" s="208">
        <v>10.067154449</v>
      </c>
      <c r="H20" s="208">
        <v>10.737714739999999</v>
      </c>
      <c r="I20" s="208">
        <v>10.786064510999999</v>
      </c>
      <c r="J20" s="208">
        <v>10.570473219</v>
      </c>
      <c r="K20" s="208">
        <v>10.028886089</v>
      </c>
      <c r="L20" s="208">
        <v>9.5559895361000002</v>
      </c>
      <c r="M20" s="208">
        <v>9.2322388484999998</v>
      </c>
      <c r="N20" s="208">
        <v>9.0389579389999994</v>
      </c>
      <c r="O20" s="208">
        <v>8.7349903932000004</v>
      </c>
      <c r="P20" s="208">
        <v>9.0198755245999997</v>
      </c>
      <c r="Q20" s="208">
        <v>9.1772777971000004</v>
      </c>
      <c r="R20" s="208">
        <v>9.3571111377000005</v>
      </c>
      <c r="S20" s="208">
        <v>10.008897785</v>
      </c>
      <c r="T20" s="208">
        <v>10.687248664</v>
      </c>
      <c r="U20" s="208">
        <v>10.601475904000001</v>
      </c>
      <c r="V20" s="208">
        <v>10.578756876</v>
      </c>
      <c r="W20" s="208">
        <v>10.062903208</v>
      </c>
      <c r="X20" s="208">
        <v>9.3210069427000004</v>
      </c>
      <c r="Y20" s="208">
        <v>9.1238335964000008</v>
      </c>
      <c r="Z20" s="208">
        <v>8.9083096034999993</v>
      </c>
      <c r="AA20" s="208">
        <v>8.8992918552999996</v>
      </c>
      <c r="AB20" s="208">
        <v>9.0853980486000001</v>
      </c>
      <c r="AC20" s="208">
        <v>9.2141435809000001</v>
      </c>
      <c r="AD20" s="208">
        <v>9.4989764316999992</v>
      </c>
      <c r="AE20" s="208">
        <v>10.139348942</v>
      </c>
      <c r="AF20" s="208">
        <v>10.600035021</v>
      </c>
      <c r="AG20" s="208">
        <v>10.454887144000001</v>
      </c>
      <c r="AH20" s="208">
        <v>10.472018223999999</v>
      </c>
      <c r="AI20" s="208">
        <v>10.003935475</v>
      </c>
      <c r="AJ20" s="208">
        <v>9.2810515593999998</v>
      </c>
      <c r="AK20" s="208">
        <v>9.1429101726000006</v>
      </c>
      <c r="AL20" s="208">
        <v>8.8643407180999993</v>
      </c>
      <c r="AM20" s="208">
        <v>8.8115603751999991</v>
      </c>
      <c r="AN20" s="208">
        <v>9.2350423534000008</v>
      </c>
      <c r="AO20" s="208">
        <v>9.2638432316999992</v>
      </c>
      <c r="AP20" s="208">
        <v>9.4934973204999995</v>
      </c>
      <c r="AQ20" s="208">
        <v>9.8832213222000007</v>
      </c>
      <c r="AR20" s="208">
        <v>11.034311174000001</v>
      </c>
      <c r="AS20" s="208">
        <v>10.927830064</v>
      </c>
      <c r="AT20" s="208">
        <v>10.849046385999999</v>
      </c>
      <c r="AU20" s="208">
        <v>10.697564395000001</v>
      </c>
      <c r="AV20" s="208">
        <v>9.7123243896000009</v>
      </c>
      <c r="AW20" s="208">
        <v>9.7300907986999992</v>
      </c>
      <c r="AX20" s="208">
        <v>9.4086122910000007</v>
      </c>
      <c r="AY20" s="208">
        <v>9.4792966980000006</v>
      </c>
      <c r="AZ20" s="208">
        <v>9.6300000000000008</v>
      </c>
      <c r="BA20" s="208">
        <v>9.86</v>
      </c>
      <c r="BB20" s="208">
        <v>9.3580660000000009</v>
      </c>
      <c r="BC20" s="208">
        <v>9.3896379999999997</v>
      </c>
      <c r="BD20" s="324">
        <v>10.42695</v>
      </c>
      <c r="BE20" s="324">
        <v>10.179209999999999</v>
      </c>
      <c r="BF20" s="324">
        <v>9.9290610000000008</v>
      </c>
      <c r="BG20" s="324">
        <v>9.6913289999999996</v>
      </c>
      <c r="BH20" s="324">
        <v>8.8165169999999993</v>
      </c>
      <c r="BI20" s="324">
        <v>8.9863999999999997</v>
      </c>
      <c r="BJ20" s="324">
        <v>8.9647229999999993</v>
      </c>
      <c r="BK20" s="324">
        <v>9.0406860000000009</v>
      </c>
      <c r="BL20" s="324">
        <v>9.2961939999999998</v>
      </c>
      <c r="BM20" s="324">
        <v>8.9720809999999993</v>
      </c>
      <c r="BN20" s="324">
        <v>8.5110869999999998</v>
      </c>
      <c r="BO20" s="324">
        <v>8.6372780000000002</v>
      </c>
      <c r="BP20" s="324">
        <v>9.6384589999999992</v>
      </c>
      <c r="BQ20" s="324">
        <v>9.4480959999999996</v>
      </c>
      <c r="BR20" s="324">
        <v>9.1895439999999997</v>
      </c>
      <c r="BS20" s="324">
        <v>8.9775050000000007</v>
      </c>
      <c r="BT20" s="324">
        <v>8.2178640000000005</v>
      </c>
      <c r="BU20" s="324">
        <v>8.2710489999999997</v>
      </c>
      <c r="BV20" s="324">
        <v>8.1743959999999998</v>
      </c>
    </row>
    <row r="21" spans="1:74" ht="11.15" customHeight="1" x14ac:dyDescent="0.25">
      <c r="A21" s="119" t="s">
        <v>629</v>
      </c>
      <c r="B21" s="199" t="s">
        <v>435</v>
      </c>
      <c r="C21" s="208">
        <v>9.5856704018999999</v>
      </c>
      <c r="D21" s="208">
        <v>9.6523029432000005</v>
      </c>
      <c r="E21" s="208">
        <v>9.2953135608000004</v>
      </c>
      <c r="F21" s="208">
        <v>9.3284743287000005</v>
      </c>
      <c r="G21" s="208">
        <v>9.1831770759999998</v>
      </c>
      <c r="H21" s="208">
        <v>9.2835576578999994</v>
      </c>
      <c r="I21" s="208">
        <v>9.2566834768999993</v>
      </c>
      <c r="J21" s="208">
        <v>9.0761006828999999</v>
      </c>
      <c r="K21" s="208">
        <v>9.1561700517000002</v>
      </c>
      <c r="L21" s="208">
        <v>9.3116434453999997</v>
      </c>
      <c r="M21" s="208">
        <v>9.3763192314000001</v>
      </c>
      <c r="N21" s="208">
        <v>9.2231956063999991</v>
      </c>
      <c r="O21" s="208">
        <v>9.3108152247000007</v>
      </c>
      <c r="P21" s="208">
        <v>9.5809942592000006</v>
      </c>
      <c r="Q21" s="208">
        <v>9.4228549725999997</v>
      </c>
      <c r="R21" s="208">
        <v>9.4596731559999991</v>
      </c>
      <c r="S21" s="208">
        <v>9.2843065869999997</v>
      </c>
      <c r="T21" s="208">
        <v>9.3080561887000002</v>
      </c>
      <c r="U21" s="208">
        <v>9.3564680361000008</v>
      </c>
      <c r="V21" s="208">
        <v>9.3008046527000001</v>
      </c>
      <c r="W21" s="208">
        <v>9.3404175110000001</v>
      </c>
      <c r="X21" s="208">
        <v>9.3318351653999994</v>
      </c>
      <c r="Y21" s="208">
        <v>9.4842970589999993</v>
      </c>
      <c r="Z21" s="208">
        <v>9.1403209522999997</v>
      </c>
      <c r="AA21" s="208">
        <v>9.0220932071999993</v>
      </c>
      <c r="AB21" s="208">
        <v>9.2237169948000002</v>
      </c>
      <c r="AC21" s="208">
        <v>9.2133336825000001</v>
      </c>
      <c r="AD21" s="208">
        <v>9.2255742287999993</v>
      </c>
      <c r="AE21" s="208">
        <v>8.6171248157000004</v>
      </c>
      <c r="AF21" s="208">
        <v>9.0000674042999993</v>
      </c>
      <c r="AG21" s="208">
        <v>8.9217604592999997</v>
      </c>
      <c r="AH21" s="208">
        <v>9.0021871545999996</v>
      </c>
      <c r="AI21" s="208">
        <v>9.1158535542999992</v>
      </c>
      <c r="AJ21" s="208">
        <v>9.0801091762000006</v>
      </c>
      <c r="AK21" s="208">
        <v>9.0175567133999994</v>
      </c>
      <c r="AL21" s="208">
        <v>9.2471422151000002</v>
      </c>
      <c r="AM21" s="208">
        <v>8.9602558511999995</v>
      </c>
      <c r="AN21" s="208">
        <v>9.5542689928000009</v>
      </c>
      <c r="AO21" s="208">
        <v>9.3839202761999996</v>
      </c>
      <c r="AP21" s="208">
        <v>8.9322367105999998</v>
      </c>
      <c r="AQ21" s="208">
        <v>9.2110084272999995</v>
      </c>
      <c r="AR21" s="208">
        <v>9.3757188251999999</v>
      </c>
      <c r="AS21" s="208">
        <v>9.4130143728999993</v>
      </c>
      <c r="AT21" s="208">
        <v>9.5210304278999995</v>
      </c>
      <c r="AU21" s="208">
        <v>9.6479226874999995</v>
      </c>
      <c r="AV21" s="208">
        <v>9.8478478858000003</v>
      </c>
      <c r="AW21" s="208">
        <v>10.028706472</v>
      </c>
      <c r="AX21" s="208">
        <v>9.9715703997999992</v>
      </c>
      <c r="AY21" s="208">
        <v>10.029795605</v>
      </c>
      <c r="AZ21" s="208">
        <v>10.43</v>
      </c>
      <c r="BA21" s="208">
        <v>10.45</v>
      </c>
      <c r="BB21" s="208">
        <v>9.6217229999999994</v>
      </c>
      <c r="BC21" s="208">
        <v>9.8270429999999998</v>
      </c>
      <c r="BD21" s="324">
        <v>9.9755789999999998</v>
      </c>
      <c r="BE21" s="324">
        <v>10.007989999999999</v>
      </c>
      <c r="BF21" s="324">
        <v>10.07906</v>
      </c>
      <c r="BG21" s="324">
        <v>10.215249999999999</v>
      </c>
      <c r="BH21" s="324">
        <v>10.41189</v>
      </c>
      <c r="BI21" s="324">
        <v>10.61477</v>
      </c>
      <c r="BJ21" s="324">
        <v>10.509650000000001</v>
      </c>
      <c r="BK21" s="324">
        <v>10.569739999999999</v>
      </c>
      <c r="BL21" s="324">
        <v>10.91473</v>
      </c>
      <c r="BM21" s="324">
        <v>10.856439999999999</v>
      </c>
      <c r="BN21" s="324">
        <v>9.9296039999999994</v>
      </c>
      <c r="BO21" s="324">
        <v>10.10256</v>
      </c>
      <c r="BP21" s="324">
        <v>10.20365</v>
      </c>
      <c r="BQ21" s="324">
        <v>10.112869999999999</v>
      </c>
      <c r="BR21" s="324">
        <v>10.06291</v>
      </c>
      <c r="BS21" s="324">
        <v>9.9756619999999998</v>
      </c>
      <c r="BT21" s="324">
        <v>10.01066</v>
      </c>
      <c r="BU21" s="324">
        <v>10.05181</v>
      </c>
      <c r="BV21" s="324">
        <v>9.8403270000000003</v>
      </c>
    </row>
    <row r="22" spans="1:74" ht="11.15" customHeight="1" x14ac:dyDescent="0.25">
      <c r="A22" s="119" t="s">
        <v>630</v>
      </c>
      <c r="B22" s="199" t="s">
        <v>436</v>
      </c>
      <c r="C22" s="208">
        <v>10.326085472000001</v>
      </c>
      <c r="D22" s="208">
        <v>10.621206147000001</v>
      </c>
      <c r="E22" s="208">
        <v>10.781160549000001</v>
      </c>
      <c r="F22" s="208">
        <v>10.629836315</v>
      </c>
      <c r="G22" s="208">
        <v>10.456703439</v>
      </c>
      <c r="H22" s="208">
        <v>10.525404978999999</v>
      </c>
      <c r="I22" s="208">
        <v>10.366825970000001</v>
      </c>
      <c r="J22" s="208">
        <v>10.426353352</v>
      </c>
      <c r="K22" s="208">
        <v>10.418471617</v>
      </c>
      <c r="L22" s="208">
        <v>10.391783078</v>
      </c>
      <c r="M22" s="208">
        <v>10.769508717000001</v>
      </c>
      <c r="N22" s="208">
        <v>10.6463038</v>
      </c>
      <c r="O22" s="208">
        <v>10.666324405999999</v>
      </c>
      <c r="P22" s="208">
        <v>10.899272472</v>
      </c>
      <c r="Q22" s="208">
        <v>10.776482851000001</v>
      </c>
      <c r="R22" s="208">
        <v>10.784565212</v>
      </c>
      <c r="S22" s="208">
        <v>10.692703759</v>
      </c>
      <c r="T22" s="208">
        <v>10.816802999</v>
      </c>
      <c r="U22" s="208">
        <v>10.806621345</v>
      </c>
      <c r="V22" s="208">
        <v>10.744997418000001</v>
      </c>
      <c r="W22" s="208">
        <v>10.612079591000001</v>
      </c>
      <c r="X22" s="208">
        <v>10.569602769999999</v>
      </c>
      <c r="Y22" s="208">
        <v>10.969699339</v>
      </c>
      <c r="Z22" s="208">
        <v>10.575673049000001</v>
      </c>
      <c r="AA22" s="208">
        <v>10.812263388</v>
      </c>
      <c r="AB22" s="208">
        <v>10.717488900999999</v>
      </c>
      <c r="AC22" s="208">
        <v>10.809890880999999</v>
      </c>
      <c r="AD22" s="208">
        <v>10.819069051</v>
      </c>
      <c r="AE22" s="208">
        <v>10.872665333</v>
      </c>
      <c r="AF22" s="208">
        <v>10.834884309</v>
      </c>
      <c r="AG22" s="208">
        <v>10.585759914</v>
      </c>
      <c r="AH22" s="208">
        <v>10.560347957999999</v>
      </c>
      <c r="AI22" s="208">
        <v>10.740716446</v>
      </c>
      <c r="AJ22" s="208">
        <v>10.670218156000001</v>
      </c>
      <c r="AK22" s="208">
        <v>10.914178994</v>
      </c>
      <c r="AL22" s="208">
        <v>10.529464662000001</v>
      </c>
      <c r="AM22" s="208">
        <v>10.715936297000001</v>
      </c>
      <c r="AN22" s="208">
        <v>11.100173375000001</v>
      </c>
      <c r="AO22" s="208">
        <v>11.127158382999999</v>
      </c>
      <c r="AP22" s="208">
        <v>11.255682537</v>
      </c>
      <c r="AQ22" s="208">
        <v>11.207643071</v>
      </c>
      <c r="AR22" s="208">
        <v>11.260945238</v>
      </c>
      <c r="AS22" s="208">
        <v>11.238984083</v>
      </c>
      <c r="AT22" s="208">
        <v>11.231845227999999</v>
      </c>
      <c r="AU22" s="208">
        <v>11.336308386000001</v>
      </c>
      <c r="AV22" s="208">
        <v>11.310925103000001</v>
      </c>
      <c r="AW22" s="208">
        <v>11.626813178000001</v>
      </c>
      <c r="AX22" s="208">
        <v>10.847843909</v>
      </c>
      <c r="AY22" s="208">
        <v>11.658108057</v>
      </c>
      <c r="AZ22" s="208">
        <v>11.63</v>
      </c>
      <c r="BA22" s="208">
        <v>11.77</v>
      </c>
      <c r="BB22" s="208">
        <v>11.78417</v>
      </c>
      <c r="BC22" s="208">
        <v>11.55381</v>
      </c>
      <c r="BD22" s="324">
        <v>11.631019999999999</v>
      </c>
      <c r="BE22" s="324">
        <v>11.64545</v>
      </c>
      <c r="BF22" s="324">
        <v>11.661960000000001</v>
      </c>
      <c r="BG22" s="324">
        <v>11.762130000000001</v>
      </c>
      <c r="BH22" s="324">
        <v>11.76257</v>
      </c>
      <c r="BI22" s="324">
        <v>12.133649999999999</v>
      </c>
      <c r="BJ22" s="324">
        <v>11.252929999999999</v>
      </c>
      <c r="BK22" s="324">
        <v>12.140309999999999</v>
      </c>
      <c r="BL22" s="324">
        <v>12.168990000000001</v>
      </c>
      <c r="BM22" s="324">
        <v>12.19345</v>
      </c>
      <c r="BN22" s="324">
        <v>12.1442</v>
      </c>
      <c r="BO22" s="324">
        <v>11.90321</v>
      </c>
      <c r="BP22" s="324">
        <v>11.89066</v>
      </c>
      <c r="BQ22" s="324">
        <v>11.775029999999999</v>
      </c>
      <c r="BR22" s="324">
        <v>11.702199999999999</v>
      </c>
      <c r="BS22" s="324">
        <v>11.69561</v>
      </c>
      <c r="BT22" s="324">
        <v>11.603020000000001</v>
      </c>
      <c r="BU22" s="324">
        <v>11.870340000000001</v>
      </c>
      <c r="BV22" s="324">
        <v>10.9277</v>
      </c>
    </row>
    <row r="23" spans="1:74" ht="11.15" customHeight="1" x14ac:dyDescent="0.25">
      <c r="A23" s="119" t="s">
        <v>631</v>
      </c>
      <c r="B23" s="199" t="s">
        <v>437</v>
      </c>
      <c r="C23" s="208">
        <v>8.2744505578999998</v>
      </c>
      <c r="D23" s="208">
        <v>8.5578313186999999</v>
      </c>
      <c r="E23" s="208">
        <v>8.4581397773999996</v>
      </c>
      <c r="F23" s="208">
        <v>8.2587332962000009</v>
      </c>
      <c r="G23" s="208">
        <v>8.1713080133999991</v>
      </c>
      <c r="H23" s="208">
        <v>8.2686824323000003</v>
      </c>
      <c r="I23" s="208">
        <v>8.1653751182000001</v>
      </c>
      <c r="J23" s="208">
        <v>8.3063856987999998</v>
      </c>
      <c r="K23" s="208">
        <v>8.0873388427999995</v>
      </c>
      <c r="L23" s="208">
        <v>8.0042747718000005</v>
      </c>
      <c r="M23" s="208">
        <v>8.1848480943999995</v>
      </c>
      <c r="N23" s="208">
        <v>7.8606613000000003</v>
      </c>
      <c r="O23" s="208">
        <v>7.9995919267</v>
      </c>
      <c r="P23" s="208">
        <v>8.1676557253999995</v>
      </c>
      <c r="Q23" s="208">
        <v>8.2435862590000006</v>
      </c>
      <c r="R23" s="208">
        <v>8.1817895638000007</v>
      </c>
      <c r="S23" s="208">
        <v>8.0570664978999993</v>
      </c>
      <c r="T23" s="208">
        <v>8.1344257654999996</v>
      </c>
      <c r="U23" s="208">
        <v>8.0842747172999996</v>
      </c>
      <c r="V23" s="208">
        <v>8.4295766684999993</v>
      </c>
      <c r="W23" s="208">
        <v>8.4771456610999998</v>
      </c>
      <c r="X23" s="208">
        <v>8.1878670627000005</v>
      </c>
      <c r="Y23" s="208">
        <v>8.2484006099999991</v>
      </c>
      <c r="Z23" s="208">
        <v>8.0467049095000007</v>
      </c>
      <c r="AA23" s="208">
        <v>7.6220499935000001</v>
      </c>
      <c r="AB23" s="208">
        <v>7.8769167761999999</v>
      </c>
      <c r="AC23" s="208">
        <v>7.8328969335999998</v>
      </c>
      <c r="AD23" s="208">
        <v>7.8545500358</v>
      </c>
      <c r="AE23" s="208">
        <v>7.7522477268000003</v>
      </c>
      <c r="AF23" s="208">
        <v>7.8111553655000003</v>
      </c>
      <c r="AG23" s="208">
        <v>7.6242827145999996</v>
      </c>
      <c r="AH23" s="208">
        <v>7.8374996963000001</v>
      </c>
      <c r="AI23" s="208">
        <v>8.0335897821</v>
      </c>
      <c r="AJ23" s="208">
        <v>7.7742803792000004</v>
      </c>
      <c r="AK23" s="208">
        <v>8.0548089907999998</v>
      </c>
      <c r="AL23" s="208">
        <v>7.7877382677</v>
      </c>
      <c r="AM23" s="208">
        <v>7.8779051352999998</v>
      </c>
      <c r="AN23" s="208">
        <v>13.448509987</v>
      </c>
      <c r="AO23" s="208">
        <v>10.147719115999999</v>
      </c>
      <c r="AP23" s="208">
        <v>10.205715399000001</v>
      </c>
      <c r="AQ23" s="208">
        <v>8.7486879553999994</v>
      </c>
      <c r="AR23" s="208">
        <v>7.9208400777000003</v>
      </c>
      <c r="AS23" s="208">
        <v>8.5165778802999998</v>
      </c>
      <c r="AT23" s="208">
        <v>8.5041750702000005</v>
      </c>
      <c r="AU23" s="208">
        <v>8.6336999016</v>
      </c>
      <c r="AV23" s="208">
        <v>8.6785066218000004</v>
      </c>
      <c r="AW23" s="208">
        <v>8.7878340059000006</v>
      </c>
      <c r="AX23" s="208">
        <v>8.4774741566999996</v>
      </c>
      <c r="AY23" s="208">
        <v>8.3170329677999995</v>
      </c>
      <c r="AZ23" s="208">
        <v>8.82</v>
      </c>
      <c r="BA23" s="208">
        <v>8.83</v>
      </c>
      <c r="BB23" s="208">
        <v>10.40584</v>
      </c>
      <c r="BC23" s="208">
        <v>8.6949950000000005</v>
      </c>
      <c r="BD23" s="324">
        <v>7.8766800000000003</v>
      </c>
      <c r="BE23" s="324">
        <v>8.5216949999999994</v>
      </c>
      <c r="BF23" s="324">
        <v>8.5503909999999994</v>
      </c>
      <c r="BG23" s="324">
        <v>8.622655</v>
      </c>
      <c r="BH23" s="324">
        <v>8.7262330000000006</v>
      </c>
      <c r="BI23" s="324">
        <v>8.9093660000000003</v>
      </c>
      <c r="BJ23" s="324">
        <v>8.6342140000000001</v>
      </c>
      <c r="BK23" s="324">
        <v>8.5014810000000001</v>
      </c>
      <c r="BL23" s="324">
        <v>9.0538019999999992</v>
      </c>
      <c r="BM23" s="324">
        <v>8.6623950000000001</v>
      </c>
      <c r="BN23" s="324">
        <v>10.180400000000001</v>
      </c>
      <c r="BO23" s="324">
        <v>8.4557400000000005</v>
      </c>
      <c r="BP23" s="324">
        <v>7.6760169999999999</v>
      </c>
      <c r="BQ23" s="324">
        <v>8.2384769999999996</v>
      </c>
      <c r="BR23" s="324">
        <v>8.2314749999999997</v>
      </c>
      <c r="BS23" s="324">
        <v>8.2765050000000002</v>
      </c>
      <c r="BT23" s="324">
        <v>8.3588240000000003</v>
      </c>
      <c r="BU23" s="324">
        <v>8.4981349999999996</v>
      </c>
      <c r="BV23" s="324">
        <v>8.2439529999999994</v>
      </c>
    </row>
    <row r="24" spans="1:74" ht="11.15" customHeight="1" x14ac:dyDescent="0.25">
      <c r="A24" s="119" t="s">
        <v>632</v>
      </c>
      <c r="B24" s="199" t="s">
        <v>438</v>
      </c>
      <c r="C24" s="208">
        <v>9.0160194981000004</v>
      </c>
      <c r="D24" s="208">
        <v>9.2550665136999992</v>
      </c>
      <c r="E24" s="208">
        <v>9.2471794535999994</v>
      </c>
      <c r="F24" s="208">
        <v>9.4400546678000001</v>
      </c>
      <c r="G24" s="208">
        <v>9.8375279198999994</v>
      </c>
      <c r="H24" s="208">
        <v>10.029677682000001</v>
      </c>
      <c r="I24" s="208">
        <v>9.9727562140000003</v>
      </c>
      <c r="J24" s="208">
        <v>9.9674361450000006</v>
      </c>
      <c r="K24" s="208">
        <v>9.7902898099000009</v>
      </c>
      <c r="L24" s="208">
        <v>9.6951900439000003</v>
      </c>
      <c r="M24" s="208">
        <v>9.1967178474000004</v>
      </c>
      <c r="N24" s="208">
        <v>8.8806673651000008</v>
      </c>
      <c r="O24" s="208">
        <v>8.9892061576</v>
      </c>
      <c r="P24" s="208">
        <v>9.3267451757999993</v>
      </c>
      <c r="Q24" s="208">
        <v>9.2235470088000007</v>
      </c>
      <c r="R24" s="208">
        <v>9.3200357034000003</v>
      </c>
      <c r="S24" s="208">
        <v>9.6672748439999996</v>
      </c>
      <c r="T24" s="208">
        <v>10.178320143000001</v>
      </c>
      <c r="U24" s="208">
        <v>10.119324625000001</v>
      </c>
      <c r="V24" s="208">
        <v>10.028869093999999</v>
      </c>
      <c r="W24" s="208">
        <v>9.8693629397000002</v>
      </c>
      <c r="X24" s="208">
        <v>9.5813932976</v>
      </c>
      <c r="Y24" s="208">
        <v>9.0910429798999992</v>
      </c>
      <c r="Z24" s="208">
        <v>8.8970051497</v>
      </c>
      <c r="AA24" s="208">
        <v>8.7615645741999995</v>
      </c>
      <c r="AB24" s="208">
        <v>8.9202850471000001</v>
      </c>
      <c r="AC24" s="208">
        <v>8.9712186072000009</v>
      </c>
      <c r="AD24" s="208">
        <v>9.2671734108999999</v>
      </c>
      <c r="AE24" s="208">
        <v>9.6400455718</v>
      </c>
      <c r="AF24" s="208">
        <v>10.089310232000001</v>
      </c>
      <c r="AG24" s="208">
        <v>10.036999509999999</v>
      </c>
      <c r="AH24" s="208">
        <v>9.9198674244999996</v>
      </c>
      <c r="AI24" s="208">
        <v>9.9166173087999994</v>
      </c>
      <c r="AJ24" s="208">
        <v>9.3899801871000008</v>
      </c>
      <c r="AK24" s="208">
        <v>9.1707748977999994</v>
      </c>
      <c r="AL24" s="208">
        <v>8.9560109197000006</v>
      </c>
      <c r="AM24" s="208">
        <v>8.9100459661000002</v>
      </c>
      <c r="AN24" s="208">
        <v>9.2794887750000008</v>
      </c>
      <c r="AO24" s="208">
        <v>9.1519249305999999</v>
      </c>
      <c r="AP24" s="208">
        <v>9.3722443175999999</v>
      </c>
      <c r="AQ24" s="208">
        <v>9.6464047833999995</v>
      </c>
      <c r="AR24" s="208">
        <v>10.168431627</v>
      </c>
      <c r="AS24" s="208">
        <v>10.318457403</v>
      </c>
      <c r="AT24" s="208">
        <v>10.153201796999999</v>
      </c>
      <c r="AU24" s="208">
        <v>10.116472838</v>
      </c>
      <c r="AV24" s="208">
        <v>9.7587858691000005</v>
      </c>
      <c r="AW24" s="208">
        <v>9.5784323693999998</v>
      </c>
      <c r="AX24" s="208">
        <v>9.4365151871999995</v>
      </c>
      <c r="AY24" s="208">
        <v>9.4823699505000008</v>
      </c>
      <c r="AZ24" s="208">
        <v>9.64</v>
      </c>
      <c r="BA24" s="208">
        <v>9.57</v>
      </c>
      <c r="BB24" s="208">
        <v>9.7693630000000002</v>
      </c>
      <c r="BC24" s="208">
        <v>10.01426</v>
      </c>
      <c r="BD24" s="324">
        <v>10.527889999999999</v>
      </c>
      <c r="BE24" s="324">
        <v>10.62383</v>
      </c>
      <c r="BF24" s="324">
        <v>10.40376</v>
      </c>
      <c r="BG24" s="324">
        <v>10.384510000000001</v>
      </c>
      <c r="BH24" s="324">
        <v>9.9742130000000007</v>
      </c>
      <c r="BI24" s="324">
        <v>9.7757500000000004</v>
      </c>
      <c r="BJ24" s="324">
        <v>9.6164050000000003</v>
      </c>
      <c r="BK24" s="324">
        <v>9.6940950000000008</v>
      </c>
      <c r="BL24" s="324">
        <v>9.8853010000000001</v>
      </c>
      <c r="BM24" s="324">
        <v>9.7602720000000005</v>
      </c>
      <c r="BN24" s="324">
        <v>9.9610059999999994</v>
      </c>
      <c r="BO24" s="324">
        <v>10.17703</v>
      </c>
      <c r="BP24" s="324">
        <v>10.673590000000001</v>
      </c>
      <c r="BQ24" s="324">
        <v>10.739229999999999</v>
      </c>
      <c r="BR24" s="324">
        <v>10.46747</v>
      </c>
      <c r="BS24" s="324">
        <v>10.35399</v>
      </c>
      <c r="BT24" s="324">
        <v>9.8869380000000007</v>
      </c>
      <c r="BU24" s="324">
        <v>9.6530330000000006</v>
      </c>
      <c r="BV24" s="324">
        <v>9.4700740000000003</v>
      </c>
    </row>
    <row r="25" spans="1:74" ht="11.15" customHeight="1" x14ac:dyDescent="0.25">
      <c r="A25" s="119" t="s">
        <v>633</v>
      </c>
      <c r="B25" s="201" t="s">
        <v>439</v>
      </c>
      <c r="C25" s="208">
        <v>12.775239257000001</v>
      </c>
      <c r="D25" s="208">
        <v>12.792936924999999</v>
      </c>
      <c r="E25" s="208">
        <v>13.028551917</v>
      </c>
      <c r="F25" s="208">
        <v>13.023494317999999</v>
      </c>
      <c r="G25" s="208">
        <v>13.584921553999999</v>
      </c>
      <c r="H25" s="208">
        <v>15.242711383</v>
      </c>
      <c r="I25" s="208">
        <v>15.923991055</v>
      </c>
      <c r="J25" s="208">
        <v>16.336530929999999</v>
      </c>
      <c r="K25" s="208">
        <v>14.709594266</v>
      </c>
      <c r="L25" s="208">
        <v>15.047869337</v>
      </c>
      <c r="M25" s="208">
        <v>13.703727838000001</v>
      </c>
      <c r="N25" s="208">
        <v>13.261645355000001</v>
      </c>
      <c r="O25" s="208">
        <v>12.911320523000001</v>
      </c>
      <c r="P25" s="208">
        <v>13.023989509</v>
      </c>
      <c r="Q25" s="208">
        <v>12.80968296</v>
      </c>
      <c r="R25" s="208">
        <v>13.06359571</v>
      </c>
      <c r="S25" s="208">
        <v>13.635050548000001</v>
      </c>
      <c r="T25" s="208">
        <v>15.464039723999999</v>
      </c>
      <c r="U25" s="208">
        <v>16.159099424000001</v>
      </c>
      <c r="V25" s="208">
        <v>16.066681512999999</v>
      </c>
      <c r="W25" s="208">
        <v>16.255131692999999</v>
      </c>
      <c r="X25" s="208">
        <v>15.411523224</v>
      </c>
      <c r="Y25" s="208">
        <v>14.248738242</v>
      </c>
      <c r="Z25" s="208">
        <v>13.271224097999999</v>
      </c>
      <c r="AA25" s="208">
        <v>13.281972274999999</v>
      </c>
      <c r="AB25" s="208">
        <v>13.476176421</v>
      </c>
      <c r="AC25" s="208">
        <v>13.306090458</v>
      </c>
      <c r="AD25" s="208">
        <v>13.157424401</v>
      </c>
      <c r="AE25" s="208">
        <v>14.411673349000001</v>
      </c>
      <c r="AF25" s="208">
        <v>16.350916095999999</v>
      </c>
      <c r="AG25" s="208">
        <v>16.816324990999998</v>
      </c>
      <c r="AH25" s="208">
        <v>17.445836307</v>
      </c>
      <c r="AI25" s="208">
        <v>17.036475679999999</v>
      </c>
      <c r="AJ25" s="208">
        <v>15.989942981</v>
      </c>
      <c r="AK25" s="208">
        <v>14.752489200999999</v>
      </c>
      <c r="AL25" s="208">
        <v>14.067689441000001</v>
      </c>
      <c r="AM25" s="208">
        <v>14.057729087</v>
      </c>
      <c r="AN25" s="208">
        <v>14.536209703999999</v>
      </c>
      <c r="AO25" s="208">
        <v>14.900388225</v>
      </c>
      <c r="AP25" s="208">
        <v>15.314399816</v>
      </c>
      <c r="AQ25" s="208">
        <v>15.14157661</v>
      </c>
      <c r="AR25" s="208">
        <v>17.180297227000001</v>
      </c>
      <c r="AS25" s="208">
        <v>17.748589837000001</v>
      </c>
      <c r="AT25" s="208">
        <v>18.063305494000002</v>
      </c>
      <c r="AU25" s="208">
        <v>18.452955688999999</v>
      </c>
      <c r="AV25" s="208">
        <v>17.441401066000001</v>
      </c>
      <c r="AW25" s="208">
        <v>15.205874825</v>
      </c>
      <c r="AX25" s="208">
        <v>15.625381435</v>
      </c>
      <c r="AY25" s="208">
        <v>15.636242129999999</v>
      </c>
      <c r="AZ25" s="208">
        <v>16.09</v>
      </c>
      <c r="BA25" s="208">
        <v>16.52</v>
      </c>
      <c r="BB25" s="208">
        <v>17.121369999999999</v>
      </c>
      <c r="BC25" s="208">
        <v>16.760950000000001</v>
      </c>
      <c r="BD25" s="324">
        <v>18.836770000000001</v>
      </c>
      <c r="BE25" s="324">
        <v>19.288430000000002</v>
      </c>
      <c r="BF25" s="324">
        <v>19.600290000000001</v>
      </c>
      <c r="BG25" s="324">
        <v>20.228010000000001</v>
      </c>
      <c r="BH25" s="324">
        <v>19.086749999999999</v>
      </c>
      <c r="BI25" s="324">
        <v>16.79636</v>
      </c>
      <c r="BJ25" s="324">
        <v>17.13843</v>
      </c>
      <c r="BK25" s="324">
        <v>17.33616</v>
      </c>
      <c r="BL25" s="324">
        <v>17.933260000000001</v>
      </c>
      <c r="BM25" s="324">
        <v>18.232949999999999</v>
      </c>
      <c r="BN25" s="324">
        <v>18.817699999999999</v>
      </c>
      <c r="BO25" s="324">
        <v>18.291270000000001</v>
      </c>
      <c r="BP25" s="324">
        <v>20.40127</v>
      </c>
      <c r="BQ25" s="324">
        <v>20.564299999999999</v>
      </c>
      <c r="BR25" s="324">
        <v>20.581029999999998</v>
      </c>
      <c r="BS25" s="324">
        <v>20.771039999999999</v>
      </c>
      <c r="BT25" s="324">
        <v>19.279299999999999</v>
      </c>
      <c r="BU25" s="324">
        <v>16.755739999999999</v>
      </c>
      <c r="BV25" s="324">
        <v>16.939250000000001</v>
      </c>
    </row>
    <row r="26" spans="1:74" ht="11.15" customHeight="1" x14ac:dyDescent="0.25">
      <c r="A26" s="119" t="s">
        <v>634</v>
      </c>
      <c r="B26" s="201" t="s">
        <v>413</v>
      </c>
      <c r="C26" s="208">
        <v>10.49</v>
      </c>
      <c r="D26" s="208">
        <v>10.65</v>
      </c>
      <c r="E26" s="208">
        <v>10.51</v>
      </c>
      <c r="F26" s="208">
        <v>10.46</v>
      </c>
      <c r="G26" s="208">
        <v>10.51</v>
      </c>
      <c r="H26" s="208">
        <v>10.84</v>
      </c>
      <c r="I26" s="208">
        <v>11</v>
      </c>
      <c r="J26" s="208">
        <v>11.03</v>
      </c>
      <c r="K26" s="208">
        <v>10.72</v>
      </c>
      <c r="L26" s="208">
        <v>10.77</v>
      </c>
      <c r="M26" s="208">
        <v>10.54</v>
      </c>
      <c r="N26" s="208">
        <v>10.33</v>
      </c>
      <c r="O26" s="208">
        <v>10.3</v>
      </c>
      <c r="P26" s="208">
        <v>10.54</v>
      </c>
      <c r="Q26" s="208">
        <v>10.46</v>
      </c>
      <c r="R26" s="208">
        <v>10.52</v>
      </c>
      <c r="S26" s="208">
        <v>10.54</v>
      </c>
      <c r="T26" s="208">
        <v>10.9</v>
      </c>
      <c r="U26" s="208">
        <v>11.02</v>
      </c>
      <c r="V26" s="208">
        <v>11.02</v>
      </c>
      <c r="W26" s="208">
        <v>10.96</v>
      </c>
      <c r="X26" s="208">
        <v>10.74</v>
      </c>
      <c r="Y26" s="208">
        <v>10.57</v>
      </c>
      <c r="Z26" s="208">
        <v>10.32</v>
      </c>
      <c r="AA26" s="208">
        <v>10.18</v>
      </c>
      <c r="AB26" s="208">
        <v>10.3</v>
      </c>
      <c r="AC26" s="208">
        <v>10.34</v>
      </c>
      <c r="AD26" s="208">
        <v>10.37</v>
      </c>
      <c r="AE26" s="208">
        <v>10.4</v>
      </c>
      <c r="AF26" s="208">
        <v>10.89</v>
      </c>
      <c r="AG26" s="208">
        <v>10.84</v>
      </c>
      <c r="AH26" s="208">
        <v>10.9</v>
      </c>
      <c r="AI26" s="208">
        <v>11.02</v>
      </c>
      <c r="AJ26" s="208">
        <v>10.72</v>
      </c>
      <c r="AK26" s="208">
        <v>10.53</v>
      </c>
      <c r="AL26" s="208">
        <v>10.41</v>
      </c>
      <c r="AM26" s="208">
        <v>10.31</v>
      </c>
      <c r="AN26" s="208">
        <v>11.51</v>
      </c>
      <c r="AO26" s="208">
        <v>11.17</v>
      </c>
      <c r="AP26" s="208">
        <v>10.93</v>
      </c>
      <c r="AQ26" s="208">
        <v>10.9</v>
      </c>
      <c r="AR26" s="208">
        <v>11.34</v>
      </c>
      <c r="AS26" s="208">
        <v>11.51</v>
      </c>
      <c r="AT26" s="208">
        <v>11.56</v>
      </c>
      <c r="AU26" s="208">
        <v>11.7</v>
      </c>
      <c r="AV26" s="208">
        <v>11.56</v>
      </c>
      <c r="AW26" s="208">
        <v>11.34</v>
      </c>
      <c r="AX26" s="208">
        <v>11.2</v>
      </c>
      <c r="AY26" s="208">
        <v>11.36</v>
      </c>
      <c r="AZ26" s="208">
        <v>11.78</v>
      </c>
      <c r="BA26" s="208">
        <v>11.77</v>
      </c>
      <c r="BB26" s="208">
        <v>11.64967</v>
      </c>
      <c r="BC26" s="208">
        <v>11.457319999999999</v>
      </c>
      <c r="BD26" s="324">
        <v>11.907970000000001</v>
      </c>
      <c r="BE26" s="324">
        <v>12.053710000000001</v>
      </c>
      <c r="BF26" s="324">
        <v>12.072419999999999</v>
      </c>
      <c r="BG26" s="324">
        <v>12.239089999999999</v>
      </c>
      <c r="BH26" s="324">
        <v>12.1152</v>
      </c>
      <c r="BI26" s="324">
        <v>11.922689999999999</v>
      </c>
      <c r="BJ26" s="324">
        <v>11.72139</v>
      </c>
      <c r="BK26" s="324">
        <v>11.921530000000001</v>
      </c>
      <c r="BL26" s="324">
        <v>12.33881</v>
      </c>
      <c r="BM26" s="324">
        <v>12.123189999999999</v>
      </c>
      <c r="BN26" s="324">
        <v>11.897880000000001</v>
      </c>
      <c r="BO26" s="324">
        <v>11.65118</v>
      </c>
      <c r="BP26" s="324">
        <v>12.043749999999999</v>
      </c>
      <c r="BQ26" s="324">
        <v>12.03938</v>
      </c>
      <c r="BR26" s="324">
        <v>11.95326</v>
      </c>
      <c r="BS26" s="324">
        <v>11.978020000000001</v>
      </c>
      <c r="BT26" s="324">
        <v>11.76319</v>
      </c>
      <c r="BU26" s="324">
        <v>11.46311</v>
      </c>
      <c r="BV26" s="324">
        <v>11.18852</v>
      </c>
    </row>
    <row r="27" spans="1:74" ht="11.15" customHeight="1" x14ac:dyDescent="0.25">
      <c r="A27" s="119"/>
      <c r="B27" s="122" t="s">
        <v>29</v>
      </c>
      <c r="C27" s="441"/>
      <c r="D27" s="441"/>
      <c r="E27" s="441"/>
      <c r="F27" s="441"/>
      <c r="G27" s="441"/>
      <c r="H27" s="441"/>
      <c r="I27" s="441"/>
      <c r="J27" s="441"/>
      <c r="K27" s="441"/>
      <c r="L27" s="441"/>
      <c r="M27" s="441"/>
      <c r="N27" s="441"/>
      <c r="O27" s="441"/>
      <c r="P27" s="441"/>
      <c r="Q27" s="441"/>
      <c r="R27" s="441"/>
      <c r="S27" s="441"/>
      <c r="T27" s="441"/>
      <c r="U27" s="441"/>
      <c r="V27" s="441"/>
      <c r="W27" s="441"/>
      <c r="X27" s="441"/>
      <c r="Y27" s="441"/>
      <c r="Z27" s="441"/>
      <c r="AA27" s="441"/>
      <c r="AB27" s="441"/>
      <c r="AC27" s="441"/>
      <c r="AD27" s="441"/>
      <c r="AE27" s="441"/>
      <c r="AF27" s="441"/>
      <c r="AG27" s="441"/>
      <c r="AH27" s="441"/>
      <c r="AI27" s="441"/>
      <c r="AJ27" s="441"/>
      <c r="AK27" s="441"/>
      <c r="AL27" s="441"/>
      <c r="AM27" s="441"/>
      <c r="AN27" s="441"/>
      <c r="AO27" s="441"/>
      <c r="AP27" s="441"/>
      <c r="AQ27" s="441"/>
      <c r="AR27" s="441"/>
      <c r="AS27" s="441"/>
      <c r="AT27" s="441"/>
      <c r="AU27" s="441"/>
      <c r="AV27" s="441"/>
      <c r="AW27" s="441"/>
      <c r="AX27" s="441"/>
      <c r="AY27" s="441"/>
      <c r="AZ27" s="441"/>
      <c r="BA27" s="441"/>
      <c r="BB27" s="441"/>
      <c r="BC27" s="441"/>
      <c r="BD27" s="442"/>
      <c r="BE27" s="442"/>
      <c r="BF27" s="442"/>
      <c r="BG27" s="442"/>
      <c r="BH27" s="442"/>
      <c r="BI27" s="442"/>
      <c r="BJ27" s="442"/>
      <c r="BK27" s="442"/>
      <c r="BL27" s="442"/>
      <c r="BM27" s="442"/>
      <c r="BN27" s="442"/>
      <c r="BO27" s="442"/>
      <c r="BP27" s="442"/>
      <c r="BQ27" s="442"/>
      <c r="BR27" s="442"/>
      <c r="BS27" s="442"/>
      <c r="BT27" s="442"/>
      <c r="BU27" s="442"/>
      <c r="BV27" s="442"/>
    </row>
    <row r="28" spans="1:74" ht="11.15" customHeight="1" x14ac:dyDescent="0.25">
      <c r="A28" s="119" t="s">
        <v>635</v>
      </c>
      <c r="B28" s="199" t="s">
        <v>432</v>
      </c>
      <c r="C28" s="208">
        <v>13.743459837</v>
      </c>
      <c r="D28" s="208">
        <v>13.987010441000001</v>
      </c>
      <c r="E28" s="208">
        <v>13.037393857</v>
      </c>
      <c r="F28" s="208">
        <v>12.974206239000001</v>
      </c>
      <c r="G28" s="208">
        <v>12.691192719</v>
      </c>
      <c r="H28" s="208">
        <v>13.178389618000001</v>
      </c>
      <c r="I28" s="208">
        <v>13.112714295</v>
      </c>
      <c r="J28" s="208">
        <v>13.028683445</v>
      </c>
      <c r="K28" s="208">
        <v>13.134027527000001</v>
      </c>
      <c r="L28" s="208">
        <v>12.898097559</v>
      </c>
      <c r="M28" s="208">
        <v>13.044944564</v>
      </c>
      <c r="N28" s="208">
        <v>13.610097356000001</v>
      </c>
      <c r="O28" s="208">
        <v>13.439342194</v>
      </c>
      <c r="P28" s="208">
        <v>14.068303342</v>
      </c>
      <c r="Q28" s="208">
        <v>13.454841027000001</v>
      </c>
      <c r="R28" s="208">
        <v>13.185185892</v>
      </c>
      <c r="S28" s="208">
        <v>12.584726184999999</v>
      </c>
      <c r="T28" s="208">
        <v>13.152950235</v>
      </c>
      <c r="U28" s="208">
        <v>12.77394</v>
      </c>
      <c r="V28" s="208">
        <v>12.716706287999999</v>
      </c>
      <c r="W28" s="208">
        <v>12.923197577</v>
      </c>
      <c r="X28" s="208">
        <v>12.512631208</v>
      </c>
      <c r="Y28" s="208">
        <v>13.181720771</v>
      </c>
      <c r="Z28" s="208">
        <v>13.055725718</v>
      </c>
      <c r="AA28" s="208">
        <v>13.217267387</v>
      </c>
      <c r="AB28" s="208">
        <v>13.096735646000001</v>
      </c>
      <c r="AC28" s="208">
        <v>12.847841194000001</v>
      </c>
      <c r="AD28" s="208">
        <v>12.859046425000001</v>
      </c>
      <c r="AE28" s="208">
        <v>13.03534368</v>
      </c>
      <c r="AF28" s="208">
        <v>12.823530775</v>
      </c>
      <c r="AG28" s="208">
        <v>13.087591976000001</v>
      </c>
      <c r="AH28" s="208">
        <v>13.040714662999999</v>
      </c>
      <c r="AI28" s="208">
        <v>12.802897241</v>
      </c>
      <c r="AJ28" s="208">
        <v>12.516286856000001</v>
      </c>
      <c r="AK28" s="208">
        <v>12.562359388999999</v>
      </c>
      <c r="AL28" s="208">
        <v>12.713910773</v>
      </c>
      <c r="AM28" s="208">
        <v>13.125774695</v>
      </c>
      <c r="AN28" s="208">
        <v>13.955011954</v>
      </c>
      <c r="AO28" s="208">
        <v>13.445554492999999</v>
      </c>
      <c r="AP28" s="208">
        <v>12.649976784</v>
      </c>
      <c r="AQ28" s="208">
        <v>12.824452331</v>
      </c>
      <c r="AR28" s="208">
        <v>13.452553326</v>
      </c>
      <c r="AS28" s="208">
        <v>13.646996128</v>
      </c>
      <c r="AT28" s="208">
        <v>13.612610845000001</v>
      </c>
      <c r="AU28" s="208">
        <v>13.865309368</v>
      </c>
      <c r="AV28" s="208">
        <v>13.914626708</v>
      </c>
      <c r="AW28" s="208">
        <v>14.224920560999999</v>
      </c>
      <c r="AX28" s="208">
        <v>14.255343675000001</v>
      </c>
      <c r="AY28" s="208">
        <v>15.28222308</v>
      </c>
      <c r="AZ28" s="208">
        <v>15.3</v>
      </c>
      <c r="BA28" s="208">
        <v>14.86</v>
      </c>
      <c r="BB28" s="208">
        <v>13.757820000000001</v>
      </c>
      <c r="BC28" s="208">
        <v>13.787610000000001</v>
      </c>
      <c r="BD28" s="324">
        <v>14.35182</v>
      </c>
      <c r="BE28" s="324">
        <v>14.49095</v>
      </c>
      <c r="BF28" s="324">
        <v>14.4163</v>
      </c>
      <c r="BG28" s="324">
        <v>14.64176</v>
      </c>
      <c r="BH28" s="324">
        <v>14.636100000000001</v>
      </c>
      <c r="BI28" s="324">
        <v>14.90358</v>
      </c>
      <c r="BJ28" s="324">
        <v>14.872</v>
      </c>
      <c r="BK28" s="324">
        <v>15.861689999999999</v>
      </c>
      <c r="BL28" s="324">
        <v>15.779350000000001</v>
      </c>
      <c r="BM28" s="324">
        <v>15.23386</v>
      </c>
      <c r="BN28" s="324">
        <v>14.016529999999999</v>
      </c>
      <c r="BO28" s="324">
        <v>13.97879</v>
      </c>
      <c r="BP28" s="324">
        <v>14.485950000000001</v>
      </c>
      <c r="BQ28" s="324">
        <v>14.565899999999999</v>
      </c>
      <c r="BR28" s="324">
        <v>14.43824</v>
      </c>
      <c r="BS28" s="324">
        <v>14.64648</v>
      </c>
      <c r="BT28" s="324">
        <v>14.63889</v>
      </c>
      <c r="BU28" s="324">
        <v>14.912269999999999</v>
      </c>
      <c r="BV28" s="324">
        <v>14.8992</v>
      </c>
    </row>
    <row r="29" spans="1:74" ht="11.15" customHeight="1" x14ac:dyDescent="0.25">
      <c r="A29" s="119" t="s">
        <v>636</v>
      </c>
      <c r="B29" s="184" t="s">
        <v>465</v>
      </c>
      <c r="C29" s="208">
        <v>7.7015788498999997</v>
      </c>
      <c r="D29" s="208">
        <v>7.4247497699</v>
      </c>
      <c r="E29" s="208">
        <v>6.6332644272000003</v>
      </c>
      <c r="F29" s="208">
        <v>6.6897881906999999</v>
      </c>
      <c r="G29" s="208">
        <v>6.9264165220000002</v>
      </c>
      <c r="H29" s="208">
        <v>6.9221354017000003</v>
      </c>
      <c r="I29" s="208">
        <v>6.9547638714</v>
      </c>
      <c r="J29" s="208">
        <v>6.9322286193</v>
      </c>
      <c r="K29" s="208">
        <v>6.8551611817999998</v>
      </c>
      <c r="L29" s="208">
        <v>6.8860219965000002</v>
      </c>
      <c r="M29" s="208">
        <v>6.8106240491000003</v>
      </c>
      <c r="N29" s="208">
        <v>6.7859536605999997</v>
      </c>
      <c r="O29" s="208">
        <v>6.8247028936999996</v>
      </c>
      <c r="P29" s="208">
        <v>6.7358529864000003</v>
      </c>
      <c r="Q29" s="208">
        <v>6.6847739223999998</v>
      </c>
      <c r="R29" s="208">
        <v>6.5749873887000003</v>
      </c>
      <c r="S29" s="208">
        <v>6.6665550702000003</v>
      </c>
      <c r="T29" s="208">
        <v>6.3772597325999998</v>
      </c>
      <c r="U29" s="208">
        <v>6.5736319956999996</v>
      </c>
      <c r="V29" s="208">
        <v>6.6527027404999997</v>
      </c>
      <c r="W29" s="208">
        <v>6.4761132020999996</v>
      </c>
      <c r="X29" s="208">
        <v>6.4504799661999996</v>
      </c>
      <c r="Y29" s="208">
        <v>6.4040350673999997</v>
      </c>
      <c r="Z29" s="208">
        <v>6.4378547831999997</v>
      </c>
      <c r="AA29" s="208">
        <v>6.4270655356999997</v>
      </c>
      <c r="AB29" s="208">
        <v>6.4813402352000002</v>
      </c>
      <c r="AC29" s="208">
        <v>6.3032138796000003</v>
      </c>
      <c r="AD29" s="208">
        <v>6.3328181225</v>
      </c>
      <c r="AE29" s="208">
        <v>6.3648522463999999</v>
      </c>
      <c r="AF29" s="208">
        <v>6.4174307717000003</v>
      </c>
      <c r="AG29" s="208">
        <v>6.4847160788</v>
      </c>
      <c r="AH29" s="208">
        <v>6.4197455364999998</v>
      </c>
      <c r="AI29" s="208">
        <v>6.3974225639000002</v>
      </c>
      <c r="AJ29" s="208">
        <v>6.2597208706999998</v>
      </c>
      <c r="AK29" s="208">
        <v>6.2859094853000004</v>
      </c>
      <c r="AL29" s="208">
        <v>6.3420104778999997</v>
      </c>
      <c r="AM29" s="208">
        <v>6.3340361058000001</v>
      </c>
      <c r="AN29" s="208">
        <v>6.7288422881000001</v>
      </c>
      <c r="AO29" s="208">
        <v>6.4937443788999998</v>
      </c>
      <c r="AP29" s="208">
        <v>6.3638399037999998</v>
      </c>
      <c r="AQ29" s="208">
        <v>6.5369144706000002</v>
      </c>
      <c r="AR29" s="208">
        <v>6.8745391289000004</v>
      </c>
      <c r="AS29" s="208">
        <v>7.0399410568</v>
      </c>
      <c r="AT29" s="208">
        <v>7.1279798352999997</v>
      </c>
      <c r="AU29" s="208">
        <v>7.1543289202000002</v>
      </c>
      <c r="AV29" s="208">
        <v>7.2470841897999998</v>
      </c>
      <c r="AW29" s="208">
        <v>7.4746966517000004</v>
      </c>
      <c r="AX29" s="208">
        <v>7.1827710833999996</v>
      </c>
      <c r="AY29" s="208">
        <v>7.9292099940999998</v>
      </c>
      <c r="AZ29" s="208">
        <v>8</v>
      </c>
      <c r="BA29" s="208">
        <v>7.67</v>
      </c>
      <c r="BB29" s="208">
        <v>7.1027139999999997</v>
      </c>
      <c r="BC29" s="208">
        <v>7.143421</v>
      </c>
      <c r="BD29" s="324">
        <v>7.3478770000000004</v>
      </c>
      <c r="BE29" s="324">
        <v>7.4528549999999996</v>
      </c>
      <c r="BF29" s="324">
        <v>7.4445759999999996</v>
      </c>
      <c r="BG29" s="324">
        <v>7.0110070000000002</v>
      </c>
      <c r="BH29" s="324">
        <v>7.0887640000000003</v>
      </c>
      <c r="BI29" s="324">
        <v>7.2280889999999998</v>
      </c>
      <c r="BJ29" s="324">
        <v>7.2805650000000002</v>
      </c>
      <c r="BK29" s="324">
        <v>7.6287799999999999</v>
      </c>
      <c r="BL29" s="324">
        <v>7.8516029999999999</v>
      </c>
      <c r="BM29" s="324">
        <v>7.5140500000000001</v>
      </c>
      <c r="BN29" s="324">
        <v>6.6122449999999997</v>
      </c>
      <c r="BO29" s="324">
        <v>6.5773710000000003</v>
      </c>
      <c r="BP29" s="324">
        <v>6.914485</v>
      </c>
      <c r="BQ29" s="324">
        <v>6.9668349999999997</v>
      </c>
      <c r="BR29" s="324">
        <v>6.9363250000000001</v>
      </c>
      <c r="BS29" s="324">
        <v>6.7920350000000003</v>
      </c>
      <c r="BT29" s="324">
        <v>6.5252920000000003</v>
      </c>
      <c r="BU29" s="324">
        <v>6.6149019999999998</v>
      </c>
      <c r="BV29" s="324">
        <v>6.7663710000000004</v>
      </c>
    </row>
    <row r="30" spans="1:74" ht="11.15" customHeight="1" x14ac:dyDescent="0.25">
      <c r="A30" s="119" t="s">
        <v>637</v>
      </c>
      <c r="B30" s="199" t="s">
        <v>433</v>
      </c>
      <c r="C30" s="208">
        <v>7.4038972962000003</v>
      </c>
      <c r="D30" s="208">
        <v>7.1158958564999999</v>
      </c>
      <c r="E30" s="208">
        <v>6.9322158692000002</v>
      </c>
      <c r="F30" s="208">
        <v>7.0171455253000001</v>
      </c>
      <c r="G30" s="208">
        <v>7.0336994200999996</v>
      </c>
      <c r="H30" s="208">
        <v>7.063906792</v>
      </c>
      <c r="I30" s="208">
        <v>7.1323499839000002</v>
      </c>
      <c r="J30" s="208">
        <v>7.0649102207999999</v>
      </c>
      <c r="K30" s="208">
        <v>7.0201144563</v>
      </c>
      <c r="L30" s="208">
        <v>7.1197258566999997</v>
      </c>
      <c r="M30" s="208">
        <v>7.1006128182000001</v>
      </c>
      <c r="N30" s="208">
        <v>7.2444218226999997</v>
      </c>
      <c r="O30" s="208">
        <v>7.0625762889999999</v>
      </c>
      <c r="P30" s="208">
        <v>7.1329968091999998</v>
      </c>
      <c r="Q30" s="208">
        <v>7.1024958488000003</v>
      </c>
      <c r="R30" s="208">
        <v>7.0157824004</v>
      </c>
      <c r="S30" s="208">
        <v>6.8490332557000002</v>
      </c>
      <c r="T30" s="208">
        <v>6.8851072340000004</v>
      </c>
      <c r="U30" s="208">
        <v>6.9438229576000001</v>
      </c>
      <c r="V30" s="208">
        <v>6.8705991872999999</v>
      </c>
      <c r="W30" s="208">
        <v>6.7406217714999999</v>
      </c>
      <c r="X30" s="208">
        <v>6.8926803061999999</v>
      </c>
      <c r="Y30" s="208">
        <v>6.8160542882000001</v>
      </c>
      <c r="Z30" s="208">
        <v>6.6069096498000004</v>
      </c>
      <c r="AA30" s="208">
        <v>6.6578068922</v>
      </c>
      <c r="AB30" s="208">
        <v>6.6908738697999999</v>
      </c>
      <c r="AC30" s="208">
        <v>6.5287158402000003</v>
      </c>
      <c r="AD30" s="208">
        <v>6.7975839215000002</v>
      </c>
      <c r="AE30" s="208">
        <v>6.8242303160000004</v>
      </c>
      <c r="AF30" s="208">
        <v>6.9815446275999999</v>
      </c>
      <c r="AG30" s="208">
        <v>6.9892020386000002</v>
      </c>
      <c r="AH30" s="208">
        <v>6.8269002636999998</v>
      </c>
      <c r="AI30" s="208">
        <v>6.8003334860000004</v>
      </c>
      <c r="AJ30" s="208">
        <v>6.7730877098000004</v>
      </c>
      <c r="AK30" s="208">
        <v>6.6938937074</v>
      </c>
      <c r="AL30" s="208">
        <v>6.7527188794999997</v>
      </c>
      <c r="AM30" s="208">
        <v>6.6429359419000003</v>
      </c>
      <c r="AN30" s="208">
        <v>7.3795763929999998</v>
      </c>
      <c r="AO30" s="208">
        <v>6.9113533802999996</v>
      </c>
      <c r="AP30" s="208">
        <v>6.7974799749999999</v>
      </c>
      <c r="AQ30" s="208">
        <v>6.8809470033000002</v>
      </c>
      <c r="AR30" s="208">
        <v>7.2077140629000001</v>
      </c>
      <c r="AS30" s="208">
        <v>7.3110362923999999</v>
      </c>
      <c r="AT30" s="208">
        <v>7.3612097790000002</v>
      </c>
      <c r="AU30" s="208">
        <v>7.4811335984999996</v>
      </c>
      <c r="AV30" s="208">
        <v>7.7088217193000004</v>
      </c>
      <c r="AW30" s="208">
        <v>7.8297574435000001</v>
      </c>
      <c r="AX30" s="208">
        <v>7.5455434751999997</v>
      </c>
      <c r="AY30" s="208">
        <v>7.6162758958000003</v>
      </c>
      <c r="AZ30" s="208">
        <v>7.84</v>
      </c>
      <c r="BA30" s="208">
        <v>7.71</v>
      </c>
      <c r="BB30" s="208">
        <v>7.510758</v>
      </c>
      <c r="BC30" s="208">
        <v>7.5746359999999999</v>
      </c>
      <c r="BD30" s="324">
        <v>7.74641</v>
      </c>
      <c r="BE30" s="324">
        <v>7.7802040000000003</v>
      </c>
      <c r="BF30" s="324">
        <v>7.7864930000000001</v>
      </c>
      <c r="BG30" s="324">
        <v>7.8232540000000004</v>
      </c>
      <c r="BH30" s="324">
        <v>7.8394979999999999</v>
      </c>
      <c r="BI30" s="324">
        <v>7.9150790000000004</v>
      </c>
      <c r="BJ30" s="324">
        <v>7.9024049999999999</v>
      </c>
      <c r="BK30" s="324">
        <v>7.8405589999999998</v>
      </c>
      <c r="BL30" s="324">
        <v>8.0760470000000009</v>
      </c>
      <c r="BM30" s="324">
        <v>7.8752789999999999</v>
      </c>
      <c r="BN30" s="324">
        <v>7.334803</v>
      </c>
      <c r="BO30" s="324">
        <v>7.19062</v>
      </c>
      <c r="BP30" s="324">
        <v>7.4248419999999999</v>
      </c>
      <c r="BQ30" s="324">
        <v>7.443848</v>
      </c>
      <c r="BR30" s="324">
        <v>7.4130229999999999</v>
      </c>
      <c r="BS30" s="324">
        <v>7.4064870000000003</v>
      </c>
      <c r="BT30" s="324">
        <v>7.5267220000000004</v>
      </c>
      <c r="BU30" s="324">
        <v>7.6281179999999997</v>
      </c>
      <c r="BV30" s="324">
        <v>7.6327340000000001</v>
      </c>
    </row>
    <row r="31" spans="1:74" ht="11.15" customHeight="1" x14ac:dyDescent="0.25">
      <c r="A31" s="119" t="s">
        <v>638</v>
      </c>
      <c r="B31" s="199" t="s">
        <v>434</v>
      </c>
      <c r="C31" s="208">
        <v>6.8690717096</v>
      </c>
      <c r="D31" s="208">
        <v>7.0549150577999997</v>
      </c>
      <c r="E31" s="208">
        <v>6.9788118078999997</v>
      </c>
      <c r="F31" s="208">
        <v>6.7386380810000004</v>
      </c>
      <c r="G31" s="208">
        <v>7.1789870447000004</v>
      </c>
      <c r="H31" s="208">
        <v>7.9058580155999998</v>
      </c>
      <c r="I31" s="208">
        <v>8.1680137433999995</v>
      </c>
      <c r="J31" s="208">
        <v>7.9233628528000004</v>
      </c>
      <c r="K31" s="208">
        <v>7.7044271603999999</v>
      </c>
      <c r="L31" s="208">
        <v>6.9565736746000004</v>
      </c>
      <c r="M31" s="208">
        <v>6.8587843203999999</v>
      </c>
      <c r="N31" s="208">
        <v>6.7425682765000001</v>
      </c>
      <c r="O31" s="208">
        <v>6.7848683479999998</v>
      </c>
      <c r="P31" s="208">
        <v>7.1597665146000002</v>
      </c>
      <c r="Q31" s="208">
        <v>7.2357136223999996</v>
      </c>
      <c r="R31" s="208">
        <v>6.7911945580999999</v>
      </c>
      <c r="S31" s="208">
        <v>7.0706599115</v>
      </c>
      <c r="T31" s="208">
        <v>7.8203868977999997</v>
      </c>
      <c r="U31" s="208">
        <v>8.024391026</v>
      </c>
      <c r="V31" s="208">
        <v>8.0607112675000003</v>
      </c>
      <c r="W31" s="208">
        <v>7.7760219996000002</v>
      </c>
      <c r="X31" s="208">
        <v>6.9746376640000003</v>
      </c>
      <c r="Y31" s="208">
        <v>6.7401846263999996</v>
      </c>
      <c r="Z31" s="208">
        <v>6.6376029024000003</v>
      </c>
      <c r="AA31" s="208">
        <v>6.7198545871000004</v>
      </c>
      <c r="AB31" s="208">
        <v>6.8608327616000002</v>
      </c>
      <c r="AC31" s="208">
        <v>7.0266901168000002</v>
      </c>
      <c r="AD31" s="208">
        <v>6.9402286843000001</v>
      </c>
      <c r="AE31" s="208">
        <v>7.0957065009000004</v>
      </c>
      <c r="AF31" s="208">
        <v>7.5854529225</v>
      </c>
      <c r="AG31" s="208">
        <v>7.9831805633000004</v>
      </c>
      <c r="AH31" s="208">
        <v>7.7860921724000001</v>
      </c>
      <c r="AI31" s="208">
        <v>7.4948935853999998</v>
      </c>
      <c r="AJ31" s="208">
        <v>6.7182768771000001</v>
      </c>
      <c r="AK31" s="208">
        <v>6.5305261128999996</v>
      </c>
      <c r="AL31" s="208">
        <v>6.4075210440000001</v>
      </c>
      <c r="AM31" s="208">
        <v>6.5279541998999999</v>
      </c>
      <c r="AN31" s="208">
        <v>7.6827913106999999</v>
      </c>
      <c r="AO31" s="208">
        <v>6.7395770840999996</v>
      </c>
      <c r="AP31" s="208">
        <v>6.9970530640000002</v>
      </c>
      <c r="AQ31" s="208">
        <v>6.8540707385999999</v>
      </c>
      <c r="AR31" s="208">
        <v>8.0199307717000003</v>
      </c>
      <c r="AS31" s="208">
        <v>8.0395672557999998</v>
      </c>
      <c r="AT31" s="208">
        <v>7.9822450302999997</v>
      </c>
      <c r="AU31" s="208">
        <v>7.9689230936</v>
      </c>
      <c r="AV31" s="208">
        <v>7.1548817264000002</v>
      </c>
      <c r="AW31" s="208">
        <v>7.0838451056</v>
      </c>
      <c r="AX31" s="208">
        <v>6.9471916711999997</v>
      </c>
      <c r="AY31" s="208">
        <v>7.1305250242999998</v>
      </c>
      <c r="AZ31" s="208">
        <v>7.25</v>
      </c>
      <c r="BA31" s="208">
        <v>7.12</v>
      </c>
      <c r="BB31" s="208">
        <v>7.2915159999999997</v>
      </c>
      <c r="BC31" s="208">
        <v>7.2392209999999997</v>
      </c>
      <c r="BD31" s="324">
        <v>8.4005740000000007</v>
      </c>
      <c r="BE31" s="324">
        <v>8.3897010000000005</v>
      </c>
      <c r="BF31" s="324">
        <v>8.3104639999999996</v>
      </c>
      <c r="BG31" s="324">
        <v>8.2343899999999994</v>
      </c>
      <c r="BH31" s="324">
        <v>7.2945000000000002</v>
      </c>
      <c r="BI31" s="324">
        <v>7.2167940000000002</v>
      </c>
      <c r="BJ31" s="324">
        <v>7.2266789999999999</v>
      </c>
      <c r="BK31" s="324">
        <v>7.3425900000000004</v>
      </c>
      <c r="BL31" s="324">
        <v>7.4416710000000004</v>
      </c>
      <c r="BM31" s="324">
        <v>7.3052279999999996</v>
      </c>
      <c r="BN31" s="324">
        <v>7.2948459999999997</v>
      </c>
      <c r="BO31" s="324">
        <v>7.0639130000000003</v>
      </c>
      <c r="BP31" s="324">
        <v>8.2566769999999998</v>
      </c>
      <c r="BQ31" s="324">
        <v>8.2450709999999994</v>
      </c>
      <c r="BR31" s="324">
        <v>8.1684850000000004</v>
      </c>
      <c r="BS31" s="324">
        <v>8.0565630000000006</v>
      </c>
      <c r="BT31" s="324">
        <v>7.1966929999999998</v>
      </c>
      <c r="BU31" s="324">
        <v>7.1377600000000001</v>
      </c>
      <c r="BV31" s="324">
        <v>7.1542180000000002</v>
      </c>
    </row>
    <row r="32" spans="1:74" ht="11.15" customHeight="1" x14ac:dyDescent="0.25">
      <c r="A32" s="119" t="s">
        <v>639</v>
      </c>
      <c r="B32" s="199" t="s">
        <v>435</v>
      </c>
      <c r="C32" s="208">
        <v>7.0003253875000002</v>
      </c>
      <c r="D32" s="208">
        <v>6.4437217431000002</v>
      </c>
      <c r="E32" s="208">
        <v>6.2580873235999999</v>
      </c>
      <c r="F32" s="208">
        <v>6.327934409</v>
      </c>
      <c r="G32" s="208">
        <v>6.2831371840000001</v>
      </c>
      <c r="H32" s="208">
        <v>6.6677145532999997</v>
      </c>
      <c r="I32" s="208">
        <v>6.7696614496</v>
      </c>
      <c r="J32" s="208">
        <v>6.4907889610999998</v>
      </c>
      <c r="K32" s="208">
        <v>6.6885250873000004</v>
      </c>
      <c r="L32" s="208">
        <v>6.2597714393999997</v>
      </c>
      <c r="M32" s="208">
        <v>6.7000793882999998</v>
      </c>
      <c r="N32" s="208">
        <v>6.3344873702999998</v>
      </c>
      <c r="O32" s="208">
        <v>6.3210427455999998</v>
      </c>
      <c r="P32" s="208">
        <v>6.3504755503999997</v>
      </c>
      <c r="Q32" s="208">
        <v>6.4437087755000002</v>
      </c>
      <c r="R32" s="208">
        <v>6.1866098025999996</v>
      </c>
      <c r="S32" s="208">
        <v>6.4082874784000001</v>
      </c>
      <c r="T32" s="208">
        <v>6.5961273636</v>
      </c>
      <c r="U32" s="208">
        <v>6.9676986352999997</v>
      </c>
      <c r="V32" s="208">
        <v>6.8968676036999996</v>
      </c>
      <c r="W32" s="208">
        <v>6.7181707455000002</v>
      </c>
      <c r="X32" s="208">
        <v>6.4200288328999999</v>
      </c>
      <c r="Y32" s="208">
        <v>6.3989092447000004</v>
      </c>
      <c r="Z32" s="208">
        <v>6.1347557003000004</v>
      </c>
      <c r="AA32" s="208">
        <v>6.0515661856999996</v>
      </c>
      <c r="AB32" s="208">
        <v>6.1468225091999997</v>
      </c>
      <c r="AC32" s="208">
        <v>5.9809495596</v>
      </c>
      <c r="AD32" s="208">
        <v>6.2340350358999999</v>
      </c>
      <c r="AE32" s="208">
        <v>5.9003762639000001</v>
      </c>
      <c r="AF32" s="208">
        <v>6.3737728657000003</v>
      </c>
      <c r="AG32" s="208">
        <v>6.6941014761000002</v>
      </c>
      <c r="AH32" s="208">
        <v>6.4365569173999999</v>
      </c>
      <c r="AI32" s="208">
        <v>6.5947067642999997</v>
      </c>
      <c r="AJ32" s="208">
        <v>6.1771795300000001</v>
      </c>
      <c r="AK32" s="208">
        <v>6.0052619374000002</v>
      </c>
      <c r="AL32" s="208">
        <v>6.3695819271999996</v>
      </c>
      <c r="AM32" s="208">
        <v>5.9969551735</v>
      </c>
      <c r="AN32" s="208">
        <v>6.5631134790000001</v>
      </c>
      <c r="AO32" s="208">
        <v>6.1742548293999997</v>
      </c>
      <c r="AP32" s="208">
        <v>6.0937097469000001</v>
      </c>
      <c r="AQ32" s="208">
        <v>6.3250727374000002</v>
      </c>
      <c r="AR32" s="208">
        <v>6.4898149837999997</v>
      </c>
      <c r="AS32" s="208">
        <v>6.9304641617999998</v>
      </c>
      <c r="AT32" s="208">
        <v>7.0824009039</v>
      </c>
      <c r="AU32" s="208">
        <v>7.1290888674000001</v>
      </c>
      <c r="AV32" s="208">
        <v>6.9493258866999996</v>
      </c>
      <c r="AW32" s="208">
        <v>6.8574760133000003</v>
      </c>
      <c r="AX32" s="208">
        <v>6.8729545476</v>
      </c>
      <c r="AY32" s="208">
        <v>6.6874647549999997</v>
      </c>
      <c r="AZ32" s="208">
        <v>6.87</v>
      </c>
      <c r="BA32" s="208">
        <v>7</v>
      </c>
      <c r="BB32" s="208">
        <v>6.590954</v>
      </c>
      <c r="BC32" s="208">
        <v>6.8754140000000001</v>
      </c>
      <c r="BD32" s="324">
        <v>6.7820840000000002</v>
      </c>
      <c r="BE32" s="324">
        <v>7.2658759999999996</v>
      </c>
      <c r="BF32" s="324">
        <v>7.3712780000000002</v>
      </c>
      <c r="BG32" s="324">
        <v>7.4158809999999997</v>
      </c>
      <c r="BH32" s="324">
        <v>7.070767</v>
      </c>
      <c r="BI32" s="324">
        <v>6.964798</v>
      </c>
      <c r="BJ32" s="324">
        <v>7.129664</v>
      </c>
      <c r="BK32" s="324">
        <v>6.9918040000000001</v>
      </c>
      <c r="BL32" s="324">
        <v>7.1070950000000002</v>
      </c>
      <c r="BM32" s="324">
        <v>7.0377929999999997</v>
      </c>
      <c r="BN32" s="324">
        <v>6.2843869999999997</v>
      </c>
      <c r="BO32" s="324">
        <v>6.3720949999999998</v>
      </c>
      <c r="BP32" s="324">
        <v>6.3900180000000004</v>
      </c>
      <c r="BQ32" s="324">
        <v>6.8491929999999996</v>
      </c>
      <c r="BR32" s="324">
        <v>6.9305750000000002</v>
      </c>
      <c r="BS32" s="324">
        <v>6.9545969999999997</v>
      </c>
      <c r="BT32" s="324">
        <v>6.6493909999999996</v>
      </c>
      <c r="BU32" s="324">
        <v>6.5885400000000001</v>
      </c>
      <c r="BV32" s="324">
        <v>6.7467350000000001</v>
      </c>
    </row>
    <row r="33" spans="1:74" ht="11.15" customHeight="1" x14ac:dyDescent="0.25">
      <c r="A33" s="119" t="s">
        <v>640</v>
      </c>
      <c r="B33" s="199" t="s">
        <v>436</v>
      </c>
      <c r="C33" s="208">
        <v>5.8339369442000004</v>
      </c>
      <c r="D33" s="208">
        <v>5.7024163877999996</v>
      </c>
      <c r="E33" s="208">
        <v>5.6224713183999997</v>
      </c>
      <c r="F33" s="208">
        <v>5.6697491477000002</v>
      </c>
      <c r="G33" s="208">
        <v>5.8840932351999999</v>
      </c>
      <c r="H33" s="208">
        <v>6.1054309913000004</v>
      </c>
      <c r="I33" s="208">
        <v>5.9170219610999997</v>
      </c>
      <c r="J33" s="208">
        <v>5.9018390924000004</v>
      </c>
      <c r="K33" s="208">
        <v>5.9215446014999999</v>
      </c>
      <c r="L33" s="208">
        <v>5.7275136784000003</v>
      </c>
      <c r="M33" s="208">
        <v>5.9641862106000003</v>
      </c>
      <c r="N33" s="208">
        <v>5.8739027826000001</v>
      </c>
      <c r="O33" s="208">
        <v>5.7369947410000002</v>
      </c>
      <c r="P33" s="208">
        <v>5.7219653925999996</v>
      </c>
      <c r="Q33" s="208">
        <v>5.6788642458999998</v>
      </c>
      <c r="R33" s="208">
        <v>5.7103132232</v>
      </c>
      <c r="S33" s="208">
        <v>5.7924228678</v>
      </c>
      <c r="T33" s="208">
        <v>5.8076737531999996</v>
      </c>
      <c r="U33" s="208">
        <v>6.0072749763999997</v>
      </c>
      <c r="V33" s="208">
        <v>5.8904760664999998</v>
      </c>
      <c r="W33" s="208">
        <v>5.9641374778999996</v>
      </c>
      <c r="X33" s="208">
        <v>5.5687278280000001</v>
      </c>
      <c r="Y33" s="208">
        <v>5.8293621641</v>
      </c>
      <c r="Z33" s="208">
        <v>5.4312056590999997</v>
      </c>
      <c r="AA33" s="208">
        <v>5.5101687882999997</v>
      </c>
      <c r="AB33" s="208">
        <v>5.4980937828999998</v>
      </c>
      <c r="AC33" s="208">
        <v>5.3987681709000004</v>
      </c>
      <c r="AD33" s="208">
        <v>5.4344095648000001</v>
      </c>
      <c r="AE33" s="208">
        <v>5.4730875518</v>
      </c>
      <c r="AF33" s="208">
        <v>5.6226452120000001</v>
      </c>
      <c r="AG33" s="208">
        <v>5.7348069328999998</v>
      </c>
      <c r="AH33" s="208">
        <v>5.7361492156000002</v>
      </c>
      <c r="AI33" s="208">
        <v>5.6414426132999997</v>
      </c>
      <c r="AJ33" s="208">
        <v>5.5569668345999998</v>
      </c>
      <c r="AK33" s="208">
        <v>5.5865003027000002</v>
      </c>
      <c r="AL33" s="208">
        <v>5.4116147912999999</v>
      </c>
      <c r="AM33" s="208">
        <v>5.4815369220000001</v>
      </c>
      <c r="AN33" s="208">
        <v>6.1519832305</v>
      </c>
      <c r="AO33" s="208">
        <v>5.6429167297999996</v>
      </c>
      <c r="AP33" s="208">
        <v>5.8157493953000001</v>
      </c>
      <c r="AQ33" s="208">
        <v>5.7295442518000002</v>
      </c>
      <c r="AR33" s="208">
        <v>6.0414975564000004</v>
      </c>
      <c r="AS33" s="208">
        <v>6.2873112602000001</v>
      </c>
      <c r="AT33" s="208">
        <v>6.2749306913999998</v>
      </c>
      <c r="AU33" s="208">
        <v>6.2608740891999997</v>
      </c>
      <c r="AV33" s="208">
        <v>6.2982190413000003</v>
      </c>
      <c r="AW33" s="208">
        <v>6.5329770866999999</v>
      </c>
      <c r="AX33" s="208">
        <v>5.9522634747999996</v>
      </c>
      <c r="AY33" s="208">
        <v>6.6322257493999999</v>
      </c>
      <c r="AZ33" s="208">
        <v>6.25</v>
      </c>
      <c r="BA33" s="208">
        <v>6.16</v>
      </c>
      <c r="BB33" s="208">
        <v>6.328576</v>
      </c>
      <c r="BC33" s="208">
        <v>6.2178329999999997</v>
      </c>
      <c r="BD33" s="324">
        <v>6.3358549999999996</v>
      </c>
      <c r="BE33" s="324">
        <v>6.5692570000000003</v>
      </c>
      <c r="BF33" s="324">
        <v>6.518033</v>
      </c>
      <c r="BG33" s="324">
        <v>6.4563769999999998</v>
      </c>
      <c r="BH33" s="324">
        <v>6.3656759999999997</v>
      </c>
      <c r="BI33" s="324">
        <v>6.589188</v>
      </c>
      <c r="BJ33" s="324">
        <v>6.1078380000000001</v>
      </c>
      <c r="BK33" s="324">
        <v>6.8444430000000001</v>
      </c>
      <c r="BL33" s="324">
        <v>6.3923120000000004</v>
      </c>
      <c r="BM33" s="324">
        <v>6.1794219999999997</v>
      </c>
      <c r="BN33" s="324">
        <v>6.108975</v>
      </c>
      <c r="BO33" s="324">
        <v>5.8495030000000003</v>
      </c>
      <c r="BP33" s="324">
        <v>6.0442850000000004</v>
      </c>
      <c r="BQ33" s="324">
        <v>6.2668710000000001</v>
      </c>
      <c r="BR33" s="324">
        <v>6.1992820000000002</v>
      </c>
      <c r="BS33" s="324">
        <v>6.109883</v>
      </c>
      <c r="BT33" s="324">
        <v>6.0660059999999998</v>
      </c>
      <c r="BU33" s="324">
        <v>6.2948829999999996</v>
      </c>
      <c r="BV33" s="324">
        <v>5.8491210000000002</v>
      </c>
    </row>
    <row r="34" spans="1:74" ht="11.15" customHeight="1" x14ac:dyDescent="0.25">
      <c r="A34" s="119" t="s">
        <v>641</v>
      </c>
      <c r="B34" s="199" t="s">
        <v>437</v>
      </c>
      <c r="C34" s="208">
        <v>5.4916181898999996</v>
      </c>
      <c r="D34" s="208">
        <v>5.3453260453000002</v>
      </c>
      <c r="E34" s="208">
        <v>5.2930942292000003</v>
      </c>
      <c r="F34" s="208">
        <v>5.1694811862999996</v>
      </c>
      <c r="G34" s="208">
        <v>5.3785664182000001</v>
      </c>
      <c r="H34" s="208">
        <v>5.6193993002999996</v>
      </c>
      <c r="I34" s="208">
        <v>5.9142445166000002</v>
      </c>
      <c r="J34" s="208">
        <v>5.6407986271999997</v>
      </c>
      <c r="K34" s="208">
        <v>5.2450019610999998</v>
      </c>
      <c r="L34" s="208">
        <v>5.2158666593999996</v>
      </c>
      <c r="M34" s="208">
        <v>5.3290778126999996</v>
      </c>
      <c r="N34" s="208">
        <v>5.1073072724999999</v>
      </c>
      <c r="O34" s="208">
        <v>5.1752777771999998</v>
      </c>
      <c r="P34" s="208">
        <v>5.1546977637999998</v>
      </c>
      <c r="Q34" s="208">
        <v>5.3718017819000003</v>
      </c>
      <c r="R34" s="208">
        <v>5.1336193306000002</v>
      </c>
      <c r="S34" s="208">
        <v>5.2902203368</v>
      </c>
      <c r="T34" s="208">
        <v>5.192562809</v>
      </c>
      <c r="U34" s="208">
        <v>5.4366847326999999</v>
      </c>
      <c r="V34" s="208">
        <v>6.6705051606000003</v>
      </c>
      <c r="W34" s="208">
        <v>5.6338573353000001</v>
      </c>
      <c r="X34" s="208">
        <v>5.4758772202000001</v>
      </c>
      <c r="Y34" s="208">
        <v>5.4414879082000001</v>
      </c>
      <c r="Z34" s="208">
        <v>4.9716944022999998</v>
      </c>
      <c r="AA34" s="208">
        <v>4.9433925716999996</v>
      </c>
      <c r="AB34" s="208">
        <v>5.0818534786000003</v>
      </c>
      <c r="AC34" s="208">
        <v>5.0546900494999996</v>
      </c>
      <c r="AD34" s="208">
        <v>4.8845273050999998</v>
      </c>
      <c r="AE34" s="208">
        <v>4.9542533906999999</v>
      </c>
      <c r="AF34" s="208">
        <v>5.0658255270000003</v>
      </c>
      <c r="AG34" s="208">
        <v>5.1760920513000004</v>
      </c>
      <c r="AH34" s="208">
        <v>5.2973032121000001</v>
      </c>
      <c r="AI34" s="208">
        <v>5.1359848263999996</v>
      </c>
      <c r="AJ34" s="208">
        <v>5.1576133975999996</v>
      </c>
      <c r="AK34" s="208">
        <v>4.972241135</v>
      </c>
      <c r="AL34" s="208">
        <v>4.9312789848999996</v>
      </c>
      <c r="AM34" s="208">
        <v>5.0148336695999998</v>
      </c>
      <c r="AN34" s="208">
        <v>9.9988637929999999</v>
      </c>
      <c r="AO34" s="208">
        <v>7.1798639617999997</v>
      </c>
      <c r="AP34" s="208">
        <v>5.9341386284000004</v>
      </c>
      <c r="AQ34" s="208">
        <v>4.9703915212999998</v>
      </c>
      <c r="AR34" s="208">
        <v>5.4603674216</v>
      </c>
      <c r="AS34" s="208">
        <v>5.6264523547999996</v>
      </c>
      <c r="AT34" s="208">
        <v>6.1512459188999999</v>
      </c>
      <c r="AU34" s="208">
        <v>6.2258618294000003</v>
      </c>
      <c r="AV34" s="208">
        <v>6.2793248034999998</v>
      </c>
      <c r="AW34" s="208">
        <v>6.2339050616999998</v>
      </c>
      <c r="AX34" s="208">
        <v>5.8877266797000001</v>
      </c>
      <c r="AY34" s="208">
        <v>5.9859386878</v>
      </c>
      <c r="AZ34" s="208">
        <v>6.29</v>
      </c>
      <c r="BA34" s="208">
        <v>6.33</v>
      </c>
      <c r="BB34" s="208">
        <v>5.5147050000000002</v>
      </c>
      <c r="BC34" s="208">
        <v>4.9386580000000002</v>
      </c>
      <c r="BD34" s="324">
        <v>5.2184290000000004</v>
      </c>
      <c r="BE34" s="324">
        <v>5.503857</v>
      </c>
      <c r="BF34" s="324">
        <v>6.0696750000000002</v>
      </c>
      <c r="BG34" s="324">
        <v>6.0876580000000002</v>
      </c>
      <c r="BH34" s="324">
        <v>6.0499460000000003</v>
      </c>
      <c r="BI34" s="324">
        <v>6.1395549999999997</v>
      </c>
      <c r="BJ34" s="324">
        <v>6.0176660000000002</v>
      </c>
      <c r="BK34" s="324">
        <v>6.0836199999999998</v>
      </c>
      <c r="BL34" s="324">
        <v>6.2813970000000001</v>
      </c>
      <c r="BM34" s="324">
        <v>6.169225</v>
      </c>
      <c r="BN34" s="324">
        <v>5.2810940000000004</v>
      </c>
      <c r="BO34" s="324">
        <v>4.6249209999999996</v>
      </c>
      <c r="BP34" s="324">
        <v>4.7182469999999999</v>
      </c>
      <c r="BQ34" s="324">
        <v>4.9784059999999997</v>
      </c>
      <c r="BR34" s="324">
        <v>5.5063820000000003</v>
      </c>
      <c r="BS34" s="324">
        <v>5.5026929999999998</v>
      </c>
      <c r="BT34" s="324">
        <v>5.4775640000000001</v>
      </c>
      <c r="BU34" s="324">
        <v>5.5709819999999999</v>
      </c>
      <c r="BV34" s="324">
        <v>5.4794510000000001</v>
      </c>
    </row>
    <row r="35" spans="1:74" s="120" customFormat="1" ht="11.15" customHeight="1" x14ac:dyDescent="0.25">
      <c r="A35" s="119" t="s">
        <v>642</v>
      </c>
      <c r="B35" s="199" t="s">
        <v>438</v>
      </c>
      <c r="C35" s="208">
        <v>6.0659690642999999</v>
      </c>
      <c r="D35" s="208">
        <v>6.2066140629</v>
      </c>
      <c r="E35" s="208">
        <v>6.1582705567999998</v>
      </c>
      <c r="F35" s="208">
        <v>6.0981743399999999</v>
      </c>
      <c r="G35" s="208">
        <v>6.4631410891999996</v>
      </c>
      <c r="H35" s="208">
        <v>6.8974971807000003</v>
      </c>
      <c r="I35" s="208">
        <v>7.0219595445999996</v>
      </c>
      <c r="J35" s="208">
        <v>7.1709579748000003</v>
      </c>
      <c r="K35" s="208">
        <v>6.7137118599000001</v>
      </c>
      <c r="L35" s="208">
        <v>6.3496661387</v>
      </c>
      <c r="M35" s="208">
        <v>5.9479963513999996</v>
      </c>
      <c r="N35" s="208">
        <v>5.9736211709000004</v>
      </c>
      <c r="O35" s="208">
        <v>5.8880153435000002</v>
      </c>
      <c r="P35" s="208">
        <v>6.3659077994000004</v>
      </c>
      <c r="Q35" s="208">
        <v>6.2774081980999998</v>
      </c>
      <c r="R35" s="208">
        <v>6.0109385051000004</v>
      </c>
      <c r="S35" s="208">
        <v>6.1416921605999999</v>
      </c>
      <c r="T35" s="208">
        <v>6.6858146671999998</v>
      </c>
      <c r="U35" s="208">
        <v>6.8151364583999996</v>
      </c>
      <c r="V35" s="208">
        <v>6.9726710946999999</v>
      </c>
      <c r="W35" s="208">
        <v>6.6758535013999998</v>
      </c>
      <c r="X35" s="208">
        <v>6.1389153822000004</v>
      </c>
      <c r="Y35" s="208">
        <v>5.9403901545000002</v>
      </c>
      <c r="Z35" s="208">
        <v>5.7753492462000002</v>
      </c>
      <c r="AA35" s="208">
        <v>5.7414928578</v>
      </c>
      <c r="AB35" s="208">
        <v>5.8256922607000003</v>
      </c>
      <c r="AC35" s="208">
        <v>5.8031350261999997</v>
      </c>
      <c r="AD35" s="208">
        <v>5.7898191174000004</v>
      </c>
      <c r="AE35" s="208">
        <v>6.1498845028</v>
      </c>
      <c r="AF35" s="208">
        <v>6.6190566754000004</v>
      </c>
      <c r="AG35" s="208">
        <v>6.9272708892999999</v>
      </c>
      <c r="AH35" s="208">
        <v>7.0843920176999999</v>
      </c>
      <c r="AI35" s="208">
        <v>6.7846341619999997</v>
      </c>
      <c r="AJ35" s="208">
        <v>6.155094761</v>
      </c>
      <c r="AK35" s="208">
        <v>5.9581445738000003</v>
      </c>
      <c r="AL35" s="208">
        <v>5.8354317780000002</v>
      </c>
      <c r="AM35" s="208">
        <v>6.0051040587999998</v>
      </c>
      <c r="AN35" s="208">
        <v>6.5427322509000003</v>
      </c>
      <c r="AO35" s="208">
        <v>6.2875620303000002</v>
      </c>
      <c r="AP35" s="208">
        <v>6.2356973139000003</v>
      </c>
      <c r="AQ35" s="208">
        <v>6.4658876347999996</v>
      </c>
      <c r="AR35" s="208">
        <v>7.1223070219000002</v>
      </c>
      <c r="AS35" s="208">
        <v>7.4691872420000003</v>
      </c>
      <c r="AT35" s="208">
        <v>7.3756953968000003</v>
      </c>
      <c r="AU35" s="208">
        <v>7.3140134476999998</v>
      </c>
      <c r="AV35" s="208">
        <v>6.6826350507000001</v>
      </c>
      <c r="AW35" s="208">
        <v>6.5075484991000003</v>
      </c>
      <c r="AX35" s="208">
        <v>6.4171530836999997</v>
      </c>
      <c r="AY35" s="208">
        <v>6.5290426834000002</v>
      </c>
      <c r="AZ35" s="208">
        <v>6.6</v>
      </c>
      <c r="BA35" s="208">
        <v>6.63</v>
      </c>
      <c r="BB35" s="208">
        <v>6.5324460000000002</v>
      </c>
      <c r="BC35" s="208">
        <v>6.7483430000000002</v>
      </c>
      <c r="BD35" s="324">
        <v>7.2442640000000003</v>
      </c>
      <c r="BE35" s="324">
        <v>7.5755730000000003</v>
      </c>
      <c r="BF35" s="324">
        <v>7.5397020000000001</v>
      </c>
      <c r="BG35" s="324">
        <v>7.3845549999999998</v>
      </c>
      <c r="BH35" s="324">
        <v>6.7449830000000004</v>
      </c>
      <c r="BI35" s="324">
        <v>6.5773539999999997</v>
      </c>
      <c r="BJ35" s="324">
        <v>6.4696860000000003</v>
      </c>
      <c r="BK35" s="324">
        <v>6.637276</v>
      </c>
      <c r="BL35" s="324">
        <v>6.6693449999999999</v>
      </c>
      <c r="BM35" s="324">
        <v>6.6654450000000001</v>
      </c>
      <c r="BN35" s="324">
        <v>6.4579769999999996</v>
      </c>
      <c r="BO35" s="324">
        <v>6.677638</v>
      </c>
      <c r="BP35" s="324">
        <v>7.1111370000000003</v>
      </c>
      <c r="BQ35" s="324">
        <v>7.4330550000000004</v>
      </c>
      <c r="BR35" s="324">
        <v>7.3824769999999997</v>
      </c>
      <c r="BS35" s="324">
        <v>7.2733670000000004</v>
      </c>
      <c r="BT35" s="324">
        <v>6.6752599999999997</v>
      </c>
      <c r="BU35" s="324">
        <v>6.5204849999999999</v>
      </c>
      <c r="BV35" s="324">
        <v>6.414987</v>
      </c>
    </row>
    <row r="36" spans="1:74" s="120" customFormat="1" ht="11.15" customHeight="1" x14ac:dyDescent="0.25">
      <c r="A36" s="119" t="s">
        <v>643</v>
      </c>
      <c r="B36" s="201" t="s">
        <v>439</v>
      </c>
      <c r="C36" s="208">
        <v>8.3062974579999995</v>
      </c>
      <c r="D36" s="208">
        <v>8.4115012282000006</v>
      </c>
      <c r="E36" s="208">
        <v>8.6198852433000006</v>
      </c>
      <c r="F36" s="208">
        <v>8.2714701579999996</v>
      </c>
      <c r="G36" s="208">
        <v>9.0496763310000006</v>
      </c>
      <c r="H36" s="208">
        <v>10.461004025999999</v>
      </c>
      <c r="I36" s="208">
        <v>10.735866114</v>
      </c>
      <c r="J36" s="208">
        <v>11.149826041000001</v>
      </c>
      <c r="K36" s="208">
        <v>10.804989625999999</v>
      </c>
      <c r="L36" s="208">
        <v>10.453052883</v>
      </c>
      <c r="M36" s="208">
        <v>9.6611005087000006</v>
      </c>
      <c r="N36" s="208">
        <v>8.6074536419999994</v>
      </c>
      <c r="O36" s="208">
        <v>8.1047412639999994</v>
      </c>
      <c r="P36" s="208">
        <v>8.6968128806999996</v>
      </c>
      <c r="Q36" s="208">
        <v>8.5040314928999994</v>
      </c>
      <c r="R36" s="208">
        <v>8.0975032883000004</v>
      </c>
      <c r="S36" s="208">
        <v>9.2003238803999992</v>
      </c>
      <c r="T36" s="208">
        <v>10.235392575000001</v>
      </c>
      <c r="U36" s="208">
        <v>10.784812506</v>
      </c>
      <c r="V36" s="208">
        <v>11.011780913000001</v>
      </c>
      <c r="W36" s="208">
        <v>10.940953629999999</v>
      </c>
      <c r="X36" s="208">
        <v>10.785451071000001</v>
      </c>
      <c r="Y36" s="208">
        <v>9.9896994537000001</v>
      </c>
      <c r="Z36" s="208">
        <v>8.7568280947999995</v>
      </c>
      <c r="AA36" s="208">
        <v>8.4731726019</v>
      </c>
      <c r="AB36" s="208">
        <v>8.5888088719999995</v>
      </c>
      <c r="AC36" s="208">
        <v>8.8763051477000001</v>
      </c>
      <c r="AD36" s="208">
        <v>8.5583037653999998</v>
      </c>
      <c r="AE36" s="208">
        <v>9.7189108121000007</v>
      </c>
      <c r="AF36" s="208">
        <v>11.414875153000001</v>
      </c>
      <c r="AG36" s="208">
        <v>11.96020785</v>
      </c>
      <c r="AH36" s="208">
        <v>11.677496781</v>
      </c>
      <c r="AI36" s="208">
        <v>11.998098976</v>
      </c>
      <c r="AJ36" s="208">
        <v>11.503539882</v>
      </c>
      <c r="AK36" s="208">
        <v>10.503197554</v>
      </c>
      <c r="AL36" s="208">
        <v>9.3845863570999999</v>
      </c>
      <c r="AM36" s="208">
        <v>9.4641608155999997</v>
      </c>
      <c r="AN36" s="208">
        <v>9.7876305346999999</v>
      </c>
      <c r="AO36" s="208">
        <v>9.8013190729000002</v>
      </c>
      <c r="AP36" s="208">
        <v>9.7897234855999997</v>
      </c>
      <c r="AQ36" s="208">
        <v>10.375247771</v>
      </c>
      <c r="AR36" s="208">
        <v>11.752473416000001</v>
      </c>
      <c r="AS36" s="208">
        <v>12.71626345</v>
      </c>
      <c r="AT36" s="208">
        <v>12.463599949000001</v>
      </c>
      <c r="AU36" s="208">
        <v>12.674710288</v>
      </c>
      <c r="AV36" s="208">
        <v>11.993949027999999</v>
      </c>
      <c r="AW36" s="208">
        <v>10.980307182000001</v>
      </c>
      <c r="AX36" s="208">
        <v>10.132290003</v>
      </c>
      <c r="AY36" s="208">
        <v>9.8617732493000005</v>
      </c>
      <c r="AZ36" s="208">
        <v>10.1</v>
      </c>
      <c r="BA36" s="208">
        <v>10.97</v>
      </c>
      <c r="BB36" s="208">
        <v>10.74119</v>
      </c>
      <c r="BC36" s="208">
        <v>11.21514</v>
      </c>
      <c r="BD36" s="324">
        <v>12.34168</v>
      </c>
      <c r="BE36" s="324">
        <v>13.2659</v>
      </c>
      <c r="BF36" s="324">
        <v>13.10361</v>
      </c>
      <c r="BG36" s="324">
        <v>13.12965</v>
      </c>
      <c r="BH36" s="324">
        <v>12.41255</v>
      </c>
      <c r="BI36" s="324">
        <v>11.39536</v>
      </c>
      <c r="BJ36" s="324">
        <v>10.49203</v>
      </c>
      <c r="BK36" s="324">
        <v>10.302490000000001</v>
      </c>
      <c r="BL36" s="324">
        <v>10.51247</v>
      </c>
      <c r="BM36" s="324">
        <v>11.34491</v>
      </c>
      <c r="BN36" s="324">
        <v>10.89329</v>
      </c>
      <c r="BO36" s="324">
        <v>11.37236</v>
      </c>
      <c r="BP36" s="324">
        <v>12.392060000000001</v>
      </c>
      <c r="BQ36" s="324">
        <v>13.28669</v>
      </c>
      <c r="BR36" s="324">
        <v>13.08344</v>
      </c>
      <c r="BS36" s="324">
        <v>13.19013</v>
      </c>
      <c r="BT36" s="324">
        <v>12.53045</v>
      </c>
      <c r="BU36" s="324">
        <v>11.514530000000001</v>
      </c>
      <c r="BV36" s="324">
        <v>10.604839999999999</v>
      </c>
    </row>
    <row r="37" spans="1:74" s="120" customFormat="1" ht="11.15" customHeight="1" x14ac:dyDescent="0.25">
      <c r="A37" s="119" t="s">
        <v>644</v>
      </c>
      <c r="B37" s="201" t="s">
        <v>413</v>
      </c>
      <c r="C37" s="208">
        <v>6.94</v>
      </c>
      <c r="D37" s="208">
        <v>6.78</v>
      </c>
      <c r="E37" s="208">
        <v>6.63</v>
      </c>
      <c r="F37" s="208">
        <v>6.57</v>
      </c>
      <c r="G37" s="208">
        <v>6.79</v>
      </c>
      <c r="H37" s="208">
        <v>7.17</v>
      </c>
      <c r="I37" s="208">
        <v>7.32</v>
      </c>
      <c r="J37" s="208">
        <v>7.25</v>
      </c>
      <c r="K37" s="208">
        <v>7.05</v>
      </c>
      <c r="L37" s="208">
        <v>6.87</v>
      </c>
      <c r="M37" s="208">
        <v>6.85</v>
      </c>
      <c r="N37" s="208">
        <v>6.67</v>
      </c>
      <c r="O37" s="208">
        <v>6.58</v>
      </c>
      <c r="P37" s="208">
        <v>6.69</v>
      </c>
      <c r="Q37" s="208">
        <v>6.73</v>
      </c>
      <c r="R37" s="208">
        <v>6.51</v>
      </c>
      <c r="S37" s="208">
        <v>6.69</v>
      </c>
      <c r="T37" s="208">
        <v>6.87</v>
      </c>
      <c r="U37" s="208">
        <v>7.14</v>
      </c>
      <c r="V37" s="208">
        <v>7.4</v>
      </c>
      <c r="W37" s="208">
        <v>7.06</v>
      </c>
      <c r="X37" s="208">
        <v>6.84</v>
      </c>
      <c r="Y37" s="208">
        <v>6.72</v>
      </c>
      <c r="Z37" s="208">
        <v>6.38</v>
      </c>
      <c r="AA37" s="208">
        <v>6.37</v>
      </c>
      <c r="AB37" s="208">
        <v>6.44</v>
      </c>
      <c r="AC37" s="208">
        <v>6.39</v>
      </c>
      <c r="AD37" s="208">
        <v>6.39</v>
      </c>
      <c r="AE37" s="208">
        <v>6.54</v>
      </c>
      <c r="AF37" s="208">
        <v>6.94</v>
      </c>
      <c r="AG37" s="208">
        <v>7.16</v>
      </c>
      <c r="AH37" s="208">
        <v>7.07</v>
      </c>
      <c r="AI37" s="208">
        <v>7</v>
      </c>
      <c r="AJ37" s="208">
        <v>6.72</v>
      </c>
      <c r="AK37" s="208">
        <v>6.49</v>
      </c>
      <c r="AL37" s="208">
        <v>6.41</v>
      </c>
      <c r="AM37" s="208">
        <v>6.39</v>
      </c>
      <c r="AN37" s="208">
        <v>7.9</v>
      </c>
      <c r="AO37" s="208">
        <v>7.05</v>
      </c>
      <c r="AP37" s="208">
        <v>6.76</v>
      </c>
      <c r="AQ37" s="208">
        <v>6.71</v>
      </c>
      <c r="AR37" s="208">
        <v>7.28</v>
      </c>
      <c r="AS37" s="208">
        <v>7.52</v>
      </c>
      <c r="AT37" s="208">
        <v>7.64</v>
      </c>
      <c r="AU37" s="208">
        <v>7.69</v>
      </c>
      <c r="AV37" s="208">
        <v>7.53</v>
      </c>
      <c r="AW37" s="208">
        <v>7.46</v>
      </c>
      <c r="AX37" s="208">
        <v>7.16</v>
      </c>
      <c r="AY37" s="208">
        <v>7.3</v>
      </c>
      <c r="AZ37" s="208">
        <v>7.46</v>
      </c>
      <c r="BA37" s="208">
        <v>7.5</v>
      </c>
      <c r="BB37" s="208">
        <v>7.1135979999999996</v>
      </c>
      <c r="BC37" s="208">
        <v>7.1328079999999998</v>
      </c>
      <c r="BD37" s="324">
        <v>7.5200839999999998</v>
      </c>
      <c r="BE37" s="324">
        <v>7.7605649999999997</v>
      </c>
      <c r="BF37" s="324">
        <v>7.8870680000000002</v>
      </c>
      <c r="BG37" s="324">
        <v>7.8297790000000003</v>
      </c>
      <c r="BH37" s="324">
        <v>7.5633710000000001</v>
      </c>
      <c r="BI37" s="324">
        <v>7.5152109999999999</v>
      </c>
      <c r="BJ37" s="324">
        <v>7.3820769999999998</v>
      </c>
      <c r="BK37" s="324">
        <v>7.4772220000000003</v>
      </c>
      <c r="BL37" s="324">
        <v>7.6067429999999998</v>
      </c>
      <c r="BM37" s="324">
        <v>7.5439730000000003</v>
      </c>
      <c r="BN37" s="324">
        <v>6.9209589999999999</v>
      </c>
      <c r="BO37" s="324">
        <v>6.8120789999999998</v>
      </c>
      <c r="BP37" s="324">
        <v>7.1832859999999998</v>
      </c>
      <c r="BQ37" s="324">
        <v>7.39384</v>
      </c>
      <c r="BR37" s="324">
        <v>7.4976029999999998</v>
      </c>
      <c r="BS37" s="324">
        <v>7.4443570000000001</v>
      </c>
      <c r="BT37" s="324">
        <v>7.208253</v>
      </c>
      <c r="BU37" s="324">
        <v>7.1785410000000001</v>
      </c>
      <c r="BV37" s="324">
        <v>7.0687369999999996</v>
      </c>
    </row>
    <row r="38" spans="1:74" ht="11.15" customHeight="1" x14ac:dyDescent="0.25">
      <c r="A38" s="119"/>
      <c r="B38" s="122" t="s">
        <v>242</v>
      </c>
      <c r="C38" s="441"/>
      <c r="D38" s="441"/>
      <c r="E38" s="441"/>
      <c r="F38" s="441"/>
      <c r="G38" s="441"/>
      <c r="H38" s="441"/>
      <c r="I38" s="441"/>
      <c r="J38" s="441"/>
      <c r="K38" s="441"/>
      <c r="L38" s="441"/>
      <c r="M38" s="441"/>
      <c r="N38" s="441"/>
      <c r="O38" s="441"/>
      <c r="P38" s="441"/>
      <c r="Q38" s="441"/>
      <c r="R38" s="441"/>
      <c r="S38" s="441"/>
      <c r="T38" s="441"/>
      <c r="U38" s="441"/>
      <c r="V38" s="441"/>
      <c r="W38" s="441"/>
      <c r="X38" s="441"/>
      <c r="Y38" s="441"/>
      <c r="Z38" s="441"/>
      <c r="AA38" s="441"/>
      <c r="AB38" s="441"/>
      <c r="AC38" s="441"/>
      <c r="AD38" s="441"/>
      <c r="AE38" s="441"/>
      <c r="AF38" s="441"/>
      <c r="AG38" s="441"/>
      <c r="AH38" s="441"/>
      <c r="AI38" s="441"/>
      <c r="AJ38" s="441"/>
      <c r="AK38" s="441"/>
      <c r="AL38" s="441"/>
      <c r="AM38" s="441"/>
      <c r="AN38" s="441"/>
      <c r="AO38" s="441"/>
      <c r="AP38" s="441"/>
      <c r="AQ38" s="441"/>
      <c r="AR38" s="441"/>
      <c r="AS38" s="441"/>
      <c r="AT38" s="441"/>
      <c r="AU38" s="441"/>
      <c r="AV38" s="441"/>
      <c r="AW38" s="441"/>
      <c r="AX38" s="441"/>
      <c r="AY38" s="441"/>
      <c r="AZ38" s="441"/>
      <c r="BA38" s="441"/>
      <c r="BB38" s="441"/>
      <c r="BC38" s="441"/>
      <c r="BD38" s="442"/>
      <c r="BE38" s="442"/>
      <c r="BF38" s="442"/>
      <c r="BG38" s="442"/>
      <c r="BH38" s="442"/>
      <c r="BI38" s="442"/>
      <c r="BJ38" s="442"/>
      <c r="BK38" s="442"/>
      <c r="BL38" s="442"/>
      <c r="BM38" s="442"/>
      <c r="BN38" s="442"/>
      <c r="BO38" s="442"/>
      <c r="BP38" s="442"/>
      <c r="BQ38" s="442"/>
      <c r="BR38" s="442"/>
      <c r="BS38" s="442"/>
      <c r="BT38" s="442"/>
      <c r="BU38" s="442"/>
      <c r="BV38" s="442"/>
    </row>
    <row r="39" spans="1:74" ht="11.15" customHeight="1" x14ac:dyDescent="0.25">
      <c r="A39" s="256" t="s">
        <v>186</v>
      </c>
      <c r="B39" s="199" t="s">
        <v>432</v>
      </c>
      <c r="C39" s="253">
        <v>17.993693939</v>
      </c>
      <c r="D39" s="253">
        <v>18.239518190999998</v>
      </c>
      <c r="E39" s="253">
        <v>17.954005657</v>
      </c>
      <c r="F39" s="253">
        <v>17.482760233</v>
      </c>
      <c r="G39" s="253">
        <v>17.132728341</v>
      </c>
      <c r="H39" s="253">
        <v>17.143251293999999</v>
      </c>
      <c r="I39" s="253">
        <v>17.341840204</v>
      </c>
      <c r="J39" s="253">
        <v>17.395811818999999</v>
      </c>
      <c r="K39" s="253">
        <v>18.079576928000002</v>
      </c>
      <c r="L39" s="253">
        <v>17.452025246000002</v>
      </c>
      <c r="M39" s="253">
        <v>17.468031792000001</v>
      </c>
      <c r="N39" s="253">
        <v>17.879795184999999</v>
      </c>
      <c r="O39" s="253">
        <v>18.149331998000001</v>
      </c>
      <c r="P39" s="253">
        <v>18.510865759000001</v>
      </c>
      <c r="Q39" s="253">
        <v>18.301195443000001</v>
      </c>
      <c r="R39" s="253">
        <v>17.940163477999999</v>
      </c>
      <c r="S39" s="253">
        <v>17.605542550999999</v>
      </c>
      <c r="T39" s="253">
        <v>17.680526696000001</v>
      </c>
      <c r="U39" s="253">
        <v>17.379248355000001</v>
      </c>
      <c r="V39" s="253">
        <v>17.681273834999999</v>
      </c>
      <c r="W39" s="253">
        <v>17.563305836000001</v>
      </c>
      <c r="X39" s="253">
        <v>17.173686779000001</v>
      </c>
      <c r="Y39" s="253">
        <v>17.363076144000001</v>
      </c>
      <c r="Z39" s="253">
        <v>17.737104516999999</v>
      </c>
      <c r="AA39" s="253">
        <v>18.151293880000001</v>
      </c>
      <c r="AB39" s="253">
        <v>18.235879573999998</v>
      </c>
      <c r="AC39" s="253">
        <v>17.847663726</v>
      </c>
      <c r="AD39" s="253">
        <v>18.227605297</v>
      </c>
      <c r="AE39" s="253">
        <v>17.659461226000001</v>
      </c>
      <c r="AF39" s="253">
        <v>17.217496116</v>
      </c>
      <c r="AG39" s="253">
        <v>17.778044477000002</v>
      </c>
      <c r="AH39" s="253">
        <v>18.064607379000002</v>
      </c>
      <c r="AI39" s="253">
        <v>17.600412343999999</v>
      </c>
      <c r="AJ39" s="253">
        <v>17.281480264999999</v>
      </c>
      <c r="AK39" s="253">
        <v>17.295956379</v>
      </c>
      <c r="AL39" s="253">
        <v>17.335335887999999</v>
      </c>
      <c r="AM39" s="253">
        <v>17.920430239000002</v>
      </c>
      <c r="AN39" s="253">
        <v>18.471714992999999</v>
      </c>
      <c r="AO39" s="253">
        <v>18.239367978000001</v>
      </c>
      <c r="AP39" s="253">
        <v>17.862550113000001</v>
      </c>
      <c r="AQ39" s="253">
        <v>17.420772658000001</v>
      </c>
      <c r="AR39" s="253">
        <v>17.713030107000002</v>
      </c>
      <c r="AS39" s="253">
        <v>18.486530383000002</v>
      </c>
      <c r="AT39" s="253">
        <v>17.913011386000001</v>
      </c>
      <c r="AU39" s="253">
        <v>18.856711385000001</v>
      </c>
      <c r="AV39" s="253">
        <v>18.354476759000001</v>
      </c>
      <c r="AW39" s="253">
        <v>18.391002081</v>
      </c>
      <c r="AX39" s="253">
        <v>18.857798655</v>
      </c>
      <c r="AY39" s="253">
        <v>19.979293427000002</v>
      </c>
      <c r="AZ39" s="253">
        <v>21.2</v>
      </c>
      <c r="BA39" s="253">
        <v>20.309999999999999</v>
      </c>
      <c r="BB39" s="253">
        <v>19.872150000000001</v>
      </c>
      <c r="BC39" s="253">
        <v>19.455369999999998</v>
      </c>
      <c r="BD39" s="348">
        <v>19.85632</v>
      </c>
      <c r="BE39" s="348">
        <v>20.825669999999999</v>
      </c>
      <c r="BF39" s="348">
        <v>20.254460000000002</v>
      </c>
      <c r="BG39" s="348">
        <v>21.26651</v>
      </c>
      <c r="BH39" s="348">
        <v>20.727060000000002</v>
      </c>
      <c r="BI39" s="348">
        <v>20.71951</v>
      </c>
      <c r="BJ39" s="348">
        <v>21.24222</v>
      </c>
      <c r="BK39" s="348">
        <v>22.301380000000002</v>
      </c>
      <c r="BL39" s="348">
        <v>23.41901</v>
      </c>
      <c r="BM39" s="348">
        <v>22.264309999999998</v>
      </c>
      <c r="BN39" s="348">
        <v>21.535720000000001</v>
      </c>
      <c r="BO39" s="348">
        <v>20.81287</v>
      </c>
      <c r="BP39" s="348">
        <v>21.047319999999999</v>
      </c>
      <c r="BQ39" s="348">
        <v>21.902539999999998</v>
      </c>
      <c r="BR39" s="348">
        <v>21.08081</v>
      </c>
      <c r="BS39" s="348">
        <v>22.013919999999999</v>
      </c>
      <c r="BT39" s="348">
        <v>21.352630000000001</v>
      </c>
      <c r="BU39" s="348">
        <v>21.242280000000001</v>
      </c>
      <c r="BV39" s="348">
        <v>21.692730000000001</v>
      </c>
    </row>
    <row r="40" spans="1:74" ht="11.15" customHeight="1" x14ac:dyDescent="0.25">
      <c r="A40" s="256" t="s">
        <v>187</v>
      </c>
      <c r="B40" s="184" t="s">
        <v>465</v>
      </c>
      <c r="C40" s="253">
        <v>12.738832969000001</v>
      </c>
      <c r="D40" s="253">
        <v>12.572860779999999</v>
      </c>
      <c r="E40" s="253">
        <v>12.027103851</v>
      </c>
      <c r="F40" s="253">
        <v>12.001604159999999</v>
      </c>
      <c r="G40" s="253">
        <v>12.28342559</v>
      </c>
      <c r="H40" s="253">
        <v>12.954228837</v>
      </c>
      <c r="I40" s="253">
        <v>13.342139291000001</v>
      </c>
      <c r="J40" s="253">
        <v>13.150821686</v>
      </c>
      <c r="K40" s="253">
        <v>13.137814347999999</v>
      </c>
      <c r="L40" s="253">
        <v>12.618776766</v>
      </c>
      <c r="M40" s="253">
        <v>12.204377823</v>
      </c>
      <c r="N40" s="253">
        <v>12.032633947000001</v>
      </c>
      <c r="O40" s="253">
        <v>11.862801253000001</v>
      </c>
      <c r="P40" s="253">
        <v>12.219363463000001</v>
      </c>
      <c r="Q40" s="253">
        <v>11.920696275999999</v>
      </c>
      <c r="R40" s="253">
        <v>11.981400376</v>
      </c>
      <c r="S40" s="253">
        <v>12.09228753</v>
      </c>
      <c r="T40" s="253">
        <v>12.606440640000001</v>
      </c>
      <c r="U40" s="253">
        <v>13.111894194</v>
      </c>
      <c r="V40" s="253">
        <v>12.975597919</v>
      </c>
      <c r="W40" s="253">
        <v>12.791058173</v>
      </c>
      <c r="X40" s="253">
        <v>12.189709969000001</v>
      </c>
      <c r="Y40" s="253">
        <v>11.979892089</v>
      </c>
      <c r="Z40" s="253">
        <v>12.082169699</v>
      </c>
      <c r="AA40" s="253">
        <v>11.998824128000001</v>
      </c>
      <c r="AB40" s="253">
        <v>11.941091981</v>
      </c>
      <c r="AC40" s="253">
        <v>11.943497695</v>
      </c>
      <c r="AD40" s="253">
        <v>12.062476918</v>
      </c>
      <c r="AE40" s="253">
        <v>12.431506477999999</v>
      </c>
      <c r="AF40" s="253">
        <v>13.083899672999999</v>
      </c>
      <c r="AG40" s="253">
        <v>13.341087238</v>
      </c>
      <c r="AH40" s="253">
        <v>13.178905598</v>
      </c>
      <c r="AI40" s="253">
        <v>13.088005725</v>
      </c>
      <c r="AJ40" s="253">
        <v>12.556513152000001</v>
      </c>
      <c r="AK40" s="253">
        <v>12.381100903</v>
      </c>
      <c r="AL40" s="253">
        <v>12.287772523999999</v>
      </c>
      <c r="AM40" s="253">
        <v>12.467113634</v>
      </c>
      <c r="AN40" s="253">
        <v>12.773444272000001</v>
      </c>
      <c r="AO40" s="253">
        <v>12.475679082999999</v>
      </c>
      <c r="AP40" s="253">
        <v>12.308778443</v>
      </c>
      <c r="AQ40" s="253">
        <v>12.799198123</v>
      </c>
      <c r="AR40" s="253">
        <v>13.694869858000001</v>
      </c>
      <c r="AS40" s="253">
        <v>13.957235204</v>
      </c>
      <c r="AT40" s="253">
        <v>14.03484564</v>
      </c>
      <c r="AU40" s="253">
        <v>14.001303275</v>
      </c>
      <c r="AV40" s="253">
        <v>13.592427098</v>
      </c>
      <c r="AW40" s="253">
        <v>13.294994601000001</v>
      </c>
      <c r="AX40" s="253">
        <v>13.228132197000001</v>
      </c>
      <c r="AY40" s="253">
        <v>14.001183958</v>
      </c>
      <c r="AZ40" s="253">
        <v>14.35</v>
      </c>
      <c r="BA40" s="253">
        <v>13.85</v>
      </c>
      <c r="BB40" s="253">
        <v>13.388</v>
      </c>
      <c r="BC40" s="253">
        <v>13.84423</v>
      </c>
      <c r="BD40" s="348">
        <v>14.70477</v>
      </c>
      <c r="BE40" s="348">
        <v>14.99386</v>
      </c>
      <c r="BF40" s="348">
        <v>14.910399999999999</v>
      </c>
      <c r="BG40" s="348">
        <v>14.69214</v>
      </c>
      <c r="BH40" s="348">
        <v>14.292680000000001</v>
      </c>
      <c r="BI40" s="348">
        <v>13.880660000000001</v>
      </c>
      <c r="BJ40" s="348">
        <v>13.908989999999999</v>
      </c>
      <c r="BK40" s="348">
        <v>14.397869999999999</v>
      </c>
      <c r="BL40" s="348">
        <v>14.63963</v>
      </c>
      <c r="BM40" s="348">
        <v>13.90043</v>
      </c>
      <c r="BN40" s="348">
        <v>13.114739999999999</v>
      </c>
      <c r="BO40" s="348">
        <v>13.367039999999999</v>
      </c>
      <c r="BP40" s="348">
        <v>14.145020000000001</v>
      </c>
      <c r="BQ40" s="348">
        <v>14.27915</v>
      </c>
      <c r="BR40" s="348">
        <v>14.12829</v>
      </c>
      <c r="BS40" s="348">
        <v>13.985659999999999</v>
      </c>
      <c r="BT40" s="348">
        <v>13.565480000000001</v>
      </c>
      <c r="BU40" s="348">
        <v>13.15532</v>
      </c>
      <c r="BV40" s="348">
        <v>13.213570000000001</v>
      </c>
    </row>
    <row r="41" spans="1:74" ht="11.15" customHeight="1" x14ac:dyDescent="0.25">
      <c r="A41" s="256" t="s">
        <v>188</v>
      </c>
      <c r="B41" s="199" t="s">
        <v>433</v>
      </c>
      <c r="C41" s="253">
        <v>10.300424705999999</v>
      </c>
      <c r="D41" s="253">
        <v>10.141877875</v>
      </c>
      <c r="E41" s="253">
        <v>10.042957940999999</v>
      </c>
      <c r="F41" s="253">
        <v>10.099059055</v>
      </c>
      <c r="G41" s="253">
        <v>10.121564415</v>
      </c>
      <c r="H41" s="253">
        <v>10.201120003</v>
      </c>
      <c r="I41" s="253">
        <v>10.391078390000001</v>
      </c>
      <c r="J41" s="253">
        <v>10.263818802999999</v>
      </c>
      <c r="K41" s="253">
        <v>10.011471548999999</v>
      </c>
      <c r="L41" s="253">
        <v>10.102982951</v>
      </c>
      <c r="M41" s="253">
        <v>10.170463079999999</v>
      </c>
      <c r="N41" s="253">
        <v>10.076267339999999</v>
      </c>
      <c r="O41" s="253">
        <v>10.089276071</v>
      </c>
      <c r="P41" s="253">
        <v>10.185242538000001</v>
      </c>
      <c r="Q41" s="253">
        <v>10.150038372999999</v>
      </c>
      <c r="R41" s="253">
        <v>10.110744102</v>
      </c>
      <c r="S41" s="253">
        <v>10.07052577</v>
      </c>
      <c r="T41" s="253">
        <v>10.205822357000001</v>
      </c>
      <c r="U41" s="253">
        <v>10.377333671000001</v>
      </c>
      <c r="V41" s="253">
        <v>10.232573851</v>
      </c>
      <c r="W41" s="253">
        <v>9.9739770460999999</v>
      </c>
      <c r="X41" s="253">
        <v>10.012338755</v>
      </c>
      <c r="Y41" s="253">
        <v>10.106851986000001</v>
      </c>
      <c r="Z41" s="253">
        <v>9.9196807823000004</v>
      </c>
      <c r="AA41" s="253">
        <v>9.9737473689999998</v>
      </c>
      <c r="AB41" s="253">
        <v>9.9371537633999996</v>
      </c>
      <c r="AC41" s="253">
        <v>9.9400268509000007</v>
      </c>
      <c r="AD41" s="253">
        <v>10.394726446</v>
      </c>
      <c r="AE41" s="253">
        <v>10.44491921</v>
      </c>
      <c r="AF41" s="253">
        <v>10.603651782</v>
      </c>
      <c r="AG41" s="253">
        <v>10.529563536</v>
      </c>
      <c r="AH41" s="253">
        <v>10.357260096999999</v>
      </c>
      <c r="AI41" s="253">
        <v>10.291185819000001</v>
      </c>
      <c r="AJ41" s="253">
        <v>10.281987669999999</v>
      </c>
      <c r="AK41" s="253">
        <v>10.255142497</v>
      </c>
      <c r="AL41" s="253">
        <v>10.274998577</v>
      </c>
      <c r="AM41" s="253">
        <v>10.175777194</v>
      </c>
      <c r="AN41" s="253">
        <v>10.506165777</v>
      </c>
      <c r="AO41" s="253">
        <v>10.463327895000001</v>
      </c>
      <c r="AP41" s="253">
        <v>10.406144216</v>
      </c>
      <c r="AQ41" s="253">
        <v>10.529769006</v>
      </c>
      <c r="AR41" s="253">
        <v>10.882345103</v>
      </c>
      <c r="AS41" s="253">
        <v>10.866426815000001</v>
      </c>
      <c r="AT41" s="253">
        <v>10.991033623</v>
      </c>
      <c r="AU41" s="253">
        <v>10.820298641000001</v>
      </c>
      <c r="AV41" s="253">
        <v>10.92873627</v>
      </c>
      <c r="AW41" s="253">
        <v>11.083914813</v>
      </c>
      <c r="AX41" s="253">
        <v>10.864202433000001</v>
      </c>
      <c r="AY41" s="253">
        <v>10.987339626000001</v>
      </c>
      <c r="AZ41" s="253">
        <v>11.24</v>
      </c>
      <c r="BA41" s="253">
        <v>11.13</v>
      </c>
      <c r="BB41" s="253">
        <v>11.08503</v>
      </c>
      <c r="BC41" s="253">
        <v>11.243169999999999</v>
      </c>
      <c r="BD41" s="348">
        <v>11.469810000000001</v>
      </c>
      <c r="BE41" s="348">
        <v>11.48738</v>
      </c>
      <c r="BF41" s="348">
        <v>11.52816</v>
      </c>
      <c r="BG41" s="348">
        <v>11.33037</v>
      </c>
      <c r="BH41" s="348">
        <v>11.415279999999999</v>
      </c>
      <c r="BI41" s="348">
        <v>11.529109999999999</v>
      </c>
      <c r="BJ41" s="348">
        <v>11.44707</v>
      </c>
      <c r="BK41" s="348">
        <v>11.451079999999999</v>
      </c>
      <c r="BL41" s="348">
        <v>11.71706</v>
      </c>
      <c r="BM41" s="348">
        <v>11.57668</v>
      </c>
      <c r="BN41" s="348">
        <v>11.320360000000001</v>
      </c>
      <c r="BO41" s="348">
        <v>11.33807</v>
      </c>
      <c r="BP41" s="348">
        <v>11.558870000000001</v>
      </c>
      <c r="BQ41" s="348">
        <v>11.49882</v>
      </c>
      <c r="BR41" s="348">
        <v>11.440849999999999</v>
      </c>
      <c r="BS41" s="348">
        <v>11.12739</v>
      </c>
      <c r="BT41" s="348">
        <v>11.17914</v>
      </c>
      <c r="BU41" s="348">
        <v>11.235010000000001</v>
      </c>
      <c r="BV41" s="348">
        <v>11.11392</v>
      </c>
    </row>
    <row r="42" spans="1:74" ht="11.15" customHeight="1" x14ac:dyDescent="0.25">
      <c r="A42" s="256" t="s">
        <v>189</v>
      </c>
      <c r="B42" s="199" t="s">
        <v>434</v>
      </c>
      <c r="C42" s="253">
        <v>9.0613619212999996</v>
      </c>
      <c r="D42" s="253">
        <v>9.2680506371</v>
      </c>
      <c r="E42" s="253">
        <v>9.3464184668999994</v>
      </c>
      <c r="F42" s="253">
        <v>9.2180914569999999</v>
      </c>
      <c r="G42" s="253">
        <v>9.9971398121000004</v>
      </c>
      <c r="H42" s="253">
        <v>10.834240545</v>
      </c>
      <c r="I42" s="253">
        <v>11.007346446</v>
      </c>
      <c r="J42" s="253">
        <v>10.748513707000001</v>
      </c>
      <c r="K42" s="253">
        <v>10.116792115000001</v>
      </c>
      <c r="L42" s="253">
        <v>9.4523908999999993</v>
      </c>
      <c r="M42" s="253">
        <v>9.2073167436999999</v>
      </c>
      <c r="N42" s="253">
        <v>9.0320436526000005</v>
      </c>
      <c r="O42" s="253">
        <v>8.8829420254000002</v>
      </c>
      <c r="P42" s="253">
        <v>9.1418435559999995</v>
      </c>
      <c r="Q42" s="253">
        <v>9.2513079513999994</v>
      </c>
      <c r="R42" s="253">
        <v>9.2649863457000006</v>
      </c>
      <c r="S42" s="253">
        <v>9.8607936997000003</v>
      </c>
      <c r="T42" s="253">
        <v>10.659363417</v>
      </c>
      <c r="U42" s="253">
        <v>10.781232076</v>
      </c>
      <c r="V42" s="253">
        <v>10.731649103000001</v>
      </c>
      <c r="W42" s="253">
        <v>10.173892124</v>
      </c>
      <c r="X42" s="253">
        <v>9.3284452096999999</v>
      </c>
      <c r="Y42" s="253">
        <v>9.0589062139000003</v>
      </c>
      <c r="Z42" s="253">
        <v>8.9539406953</v>
      </c>
      <c r="AA42" s="253">
        <v>8.9760171273000005</v>
      </c>
      <c r="AB42" s="253">
        <v>9.0638984741000002</v>
      </c>
      <c r="AC42" s="253">
        <v>9.2397012995000001</v>
      </c>
      <c r="AD42" s="253">
        <v>9.4101001378000007</v>
      </c>
      <c r="AE42" s="253">
        <v>10.034203178</v>
      </c>
      <c r="AF42" s="253">
        <v>10.611095621</v>
      </c>
      <c r="AG42" s="253">
        <v>10.799472160000001</v>
      </c>
      <c r="AH42" s="253">
        <v>10.618192684</v>
      </c>
      <c r="AI42" s="253">
        <v>9.9738065749999993</v>
      </c>
      <c r="AJ42" s="253">
        <v>9.2968527483999992</v>
      </c>
      <c r="AK42" s="253">
        <v>9.0428865331000008</v>
      </c>
      <c r="AL42" s="253">
        <v>8.8859715579999996</v>
      </c>
      <c r="AM42" s="253">
        <v>8.8634009512999992</v>
      </c>
      <c r="AN42" s="253">
        <v>9.4215271478999991</v>
      </c>
      <c r="AO42" s="253">
        <v>9.1956510484000002</v>
      </c>
      <c r="AP42" s="253">
        <v>9.4553999679</v>
      </c>
      <c r="AQ42" s="253">
        <v>9.6281794632000004</v>
      </c>
      <c r="AR42" s="253">
        <v>10.929664840999999</v>
      </c>
      <c r="AS42" s="253">
        <v>10.967372652</v>
      </c>
      <c r="AT42" s="253">
        <v>10.910384469</v>
      </c>
      <c r="AU42" s="253">
        <v>10.687866503</v>
      </c>
      <c r="AV42" s="253">
        <v>9.6268799346999998</v>
      </c>
      <c r="AW42" s="253">
        <v>9.5448251356</v>
      </c>
      <c r="AX42" s="253">
        <v>9.3467639492999997</v>
      </c>
      <c r="AY42" s="253">
        <v>9.4234741692000004</v>
      </c>
      <c r="AZ42" s="253">
        <v>9.5299999999999994</v>
      </c>
      <c r="BA42" s="253">
        <v>9.65</v>
      </c>
      <c r="BB42" s="253">
        <v>9.5786800000000003</v>
      </c>
      <c r="BC42" s="253">
        <v>9.6658779999999993</v>
      </c>
      <c r="BD42" s="348">
        <v>10.96552</v>
      </c>
      <c r="BE42" s="348">
        <v>10.97063</v>
      </c>
      <c r="BF42" s="348">
        <v>10.87129</v>
      </c>
      <c r="BG42" s="348">
        <v>10.561489999999999</v>
      </c>
      <c r="BH42" s="348">
        <v>9.4496839999999995</v>
      </c>
      <c r="BI42" s="348">
        <v>9.4173760000000009</v>
      </c>
      <c r="BJ42" s="348">
        <v>9.3735940000000006</v>
      </c>
      <c r="BK42" s="348">
        <v>9.4150369999999999</v>
      </c>
      <c r="BL42" s="348">
        <v>9.5531710000000007</v>
      </c>
      <c r="BM42" s="348">
        <v>9.5025929999999992</v>
      </c>
      <c r="BN42" s="348">
        <v>9.3573789999999999</v>
      </c>
      <c r="BO42" s="348">
        <v>9.3677829999999993</v>
      </c>
      <c r="BP42" s="348">
        <v>10.66048</v>
      </c>
      <c r="BQ42" s="348">
        <v>10.62792</v>
      </c>
      <c r="BR42" s="348">
        <v>10.48992</v>
      </c>
      <c r="BS42" s="348">
        <v>10.16611</v>
      </c>
      <c r="BT42" s="348">
        <v>9.1190049999999996</v>
      </c>
      <c r="BU42" s="348">
        <v>9.0591290000000004</v>
      </c>
      <c r="BV42" s="348">
        <v>8.9966799999999996</v>
      </c>
    </row>
    <row r="43" spans="1:74" ht="11.15" customHeight="1" x14ac:dyDescent="0.25">
      <c r="A43" s="256" t="s">
        <v>190</v>
      </c>
      <c r="B43" s="199" t="s">
        <v>435</v>
      </c>
      <c r="C43" s="253">
        <v>10.057808205000001</v>
      </c>
      <c r="D43" s="253">
        <v>10.06542754</v>
      </c>
      <c r="E43" s="253">
        <v>9.7501432750999992</v>
      </c>
      <c r="F43" s="253">
        <v>9.7733894420999992</v>
      </c>
      <c r="G43" s="253">
        <v>9.7011686458999993</v>
      </c>
      <c r="H43" s="253">
        <v>10.051530035000001</v>
      </c>
      <c r="I43" s="253">
        <v>10.118221655999999</v>
      </c>
      <c r="J43" s="253">
        <v>9.8719263948999991</v>
      </c>
      <c r="K43" s="253">
        <v>9.9719938290000005</v>
      </c>
      <c r="L43" s="253">
        <v>9.8291094688000005</v>
      </c>
      <c r="M43" s="253">
        <v>9.8610024240000005</v>
      </c>
      <c r="N43" s="253">
        <v>9.6054985895999998</v>
      </c>
      <c r="O43" s="253">
        <v>9.8336723757000009</v>
      </c>
      <c r="P43" s="253">
        <v>10.009126934999999</v>
      </c>
      <c r="Q43" s="253">
        <v>9.9189052676999996</v>
      </c>
      <c r="R43" s="253">
        <v>9.9118950931000001</v>
      </c>
      <c r="S43" s="253">
        <v>9.8818616728999995</v>
      </c>
      <c r="T43" s="253">
        <v>10.169758901</v>
      </c>
      <c r="U43" s="253">
        <v>10.287556037</v>
      </c>
      <c r="V43" s="253">
        <v>10.231360708</v>
      </c>
      <c r="W43" s="253">
        <v>10.155747177</v>
      </c>
      <c r="X43" s="253">
        <v>9.9418437299000004</v>
      </c>
      <c r="Y43" s="253">
        <v>9.9979287084999999</v>
      </c>
      <c r="Z43" s="253">
        <v>9.6839922009000006</v>
      </c>
      <c r="AA43" s="253">
        <v>9.6679691789</v>
      </c>
      <c r="AB43" s="253">
        <v>9.7919136199000008</v>
      </c>
      <c r="AC43" s="253">
        <v>9.7325726427999992</v>
      </c>
      <c r="AD43" s="253">
        <v>9.9117437052999993</v>
      </c>
      <c r="AE43" s="253">
        <v>9.2932570579</v>
      </c>
      <c r="AF43" s="253">
        <v>10.005103653000001</v>
      </c>
      <c r="AG43" s="253">
        <v>10.075236072999999</v>
      </c>
      <c r="AH43" s="253">
        <v>10.074701875000001</v>
      </c>
      <c r="AI43" s="253">
        <v>10.093977214000001</v>
      </c>
      <c r="AJ43" s="253">
        <v>9.7907542500000009</v>
      </c>
      <c r="AK43" s="253">
        <v>9.6353303122000007</v>
      </c>
      <c r="AL43" s="253">
        <v>9.8213343988999995</v>
      </c>
      <c r="AM43" s="253">
        <v>9.6691424251000004</v>
      </c>
      <c r="AN43" s="253">
        <v>10.126497257</v>
      </c>
      <c r="AO43" s="253">
        <v>9.9552058913000003</v>
      </c>
      <c r="AP43" s="253">
        <v>9.7177688093000008</v>
      </c>
      <c r="AQ43" s="253">
        <v>9.9842974293999998</v>
      </c>
      <c r="AR43" s="253">
        <v>10.275873467</v>
      </c>
      <c r="AS43" s="253">
        <v>10.415354560999999</v>
      </c>
      <c r="AT43" s="253">
        <v>10.496892905999999</v>
      </c>
      <c r="AU43" s="253">
        <v>10.605186829999999</v>
      </c>
      <c r="AV43" s="253">
        <v>10.489194581</v>
      </c>
      <c r="AW43" s="253">
        <v>10.464833305999999</v>
      </c>
      <c r="AX43" s="253">
        <v>10.42351128</v>
      </c>
      <c r="AY43" s="253">
        <v>10.547322060999999</v>
      </c>
      <c r="AZ43" s="253">
        <v>10.9</v>
      </c>
      <c r="BA43" s="253">
        <v>10.96</v>
      </c>
      <c r="BB43" s="253">
        <v>10.48227</v>
      </c>
      <c r="BC43" s="253">
        <v>10.69774</v>
      </c>
      <c r="BD43" s="348">
        <v>10.921810000000001</v>
      </c>
      <c r="BE43" s="348">
        <v>11.04866</v>
      </c>
      <c r="BF43" s="348">
        <v>11.096069999999999</v>
      </c>
      <c r="BG43" s="348">
        <v>11.19135</v>
      </c>
      <c r="BH43" s="348">
        <v>11.00314</v>
      </c>
      <c r="BI43" s="348">
        <v>10.9443</v>
      </c>
      <c r="BJ43" s="348">
        <v>10.88176</v>
      </c>
      <c r="BK43" s="348">
        <v>10.97513</v>
      </c>
      <c r="BL43" s="348">
        <v>11.253439999999999</v>
      </c>
      <c r="BM43" s="348">
        <v>11.268420000000001</v>
      </c>
      <c r="BN43" s="348">
        <v>10.650410000000001</v>
      </c>
      <c r="BO43" s="348">
        <v>10.784829999999999</v>
      </c>
      <c r="BP43" s="348">
        <v>10.990360000000001</v>
      </c>
      <c r="BQ43" s="348">
        <v>11.037750000000001</v>
      </c>
      <c r="BR43" s="348">
        <v>10.98663</v>
      </c>
      <c r="BS43" s="348">
        <v>10.93939</v>
      </c>
      <c r="BT43" s="348">
        <v>10.65761</v>
      </c>
      <c r="BU43" s="348">
        <v>10.5242</v>
      </c>
      <c r="BV43" s="348">
        <v>10.398720000000001</v>
      </c>
    </row>
    <row r="44" spans="1:74" ht="11.15" customHeight="1" x14ac:dyDescent="0.25">
      <c r="A44" s="256" t="s">
        <v>191</v>
      </c>
      <c r="B44" s="199" t="s">
        <v>436</v>
      </c>
      <c r="C44" s="253">
        <v>9.1669086876999994</v>
      </c>
      <c r="D44" s="253">
        <v>9.2482887092000006</v>
      </c>
      <c r="E44" s="253">
        <v>9.2091689161999994</v>
      </c>
      <c r="F44" s="253">
        <v>9.1348928811000007</v>
      </c>
      <c r="G44" s="253">
        <v>9.2329296716999991</v>
      </c>
      <c r="H44" s="253">
        <v>9.5156381440000004</v>
      </c>
      <c r="I44" s="253">
        <v>9.3930597301999992</v>
      </c>
      <c r="J44" s="253">
        <v>9.3941389666999999</v>
      </c>
      <c r="K44" s="253">
        <v>9.3776977822000003</v>
      </c>
      <c r="L44" s="253">
        <v>9.1178229571999996</v>
      </c>
      <c r="M44" s="253">
        <v>9.3153786878999991</v>
      </c>
      <c r="N44" s="253">
        <v>9.2533199439999994</v>
      </c>
      <c r="O44" s="253">
        <v>9.2685112172000004</v>
      </c>
      <c r="P44" s="253">
        <v>9.3589470057999993</v>
      </c>
      <c r="Q44" s="253">
        <v>9.2304978584999997</v>
      </c>
      <c r="R44" s="253">
        <v>9.2557051998999995</v>
      </c>
      <c r="S44" s="253">
        <v>9.3379007414000004</v>
      </c>
      <c r="T44" s="253">
        <v>9.5792881630999993</v>
      </c>
      <c r="U44" s="253">
        <v>9.7265755998000003</v>
      </c>
      <c r="V44" s="253">
        <v>9.6176581816999995</v>
      </c>
      <c r="W44" s="253">
        <v>9.5450700349000002</v>
      </c>
      <c r="X44" s="253">
        <v>9.2361580307000004</v>
      </c>
      <c r="Y44" s="253">
        <v>9.4469656129999997</v>
      </c>
      <c r="Z44" s="253">
        <v>9.0909998677000008</v>
      </c>
      <c r="AA44" s="253">
        <v>9.2855445152999998</v>
      </c>
      <c r="AB44" s="253">
        <v>9.1794590982000006</v>
      </c>
      <c r="AC44" s="253">
        <v>9.1491224299000002</v>
      </c>
      <c r="AD44" s="253">
        <v>9.1974724250000008</v>
      </c>
      <c r="AE44" s="253">
        <v>9.2800521980999999</v>
      </c>
      <c r="AF44" s="253">
        <v>9.5169813238999996</v>
      </c>
      <c r="AG44" s="253">
        <v>9.5492360419000004</v>
      </c>
      <c r="AH44" s="253">
        <v>9.4735658263999998</v>
      </c>
      <c r="AI44" s="253">
        <v>9.4605195927000008</v>
      </c>
      <c r="AJ44" s="253">
        <v>9.2638047297000004</v>
      </c>
      <c r="AK44" s="253">
        <v>9.3343055802000006</v>
      </c>
      <c r="AL44" s="253">
        <v>9.0508807972999996</v>
      </c>
      <c r="AM44" s="253">
        <v>9.2949879532999997</v>
      </c>
      <c r="AN44" s="253">
        <v>9.6818247191999998</v>
      </c>
      <c r="AO44" s="253">
        <v>9.4676343431000003</v>
      </c>
      <c r="AP44" s="253">
        <v>9.6519460346999999</v>
      </c>
      <c r="AQ44" s="253">
        <v>9.5798336920999994</v>
      </c>
      <c r="AR44" s="253">
        <v>9.9101918699000002</v>
      </c>
      <c r="AS44" s="253">
        <v>10.081690144</v>
      </c>
      <c r="AT44" s="253">
        <v>10.106914193</v>
      </c>
      <c r="AU44" s="253">
        <v>10.055321991</v>
      </c>
      <c r="AV44" s="253">
        <v>9.9063833105000008</v>
      </c>
      <c r="AW44" s="253">
        <v>10.122731514</v>
      </c>
      <c r="AX44" s="253">
        <v>9.3720956635999997</v>
      </c>
      <c r="AY44" s="253">
        <v>10.276569349000001</v>
      </c>
      <c r="AZ44" s="253">
        <v>10.039999999999999</v>
      </c>
      <c r="BA44" s="253">
        <v>10.029999999999999</v>
      </c>
      <c r="BB44" s="253">
        <v>10.190300000000001</v>
      </c>
      <c r="BC44" s="253">
        <v>10.05908</v>
      </c>
      <c r="BD44" s="348">
        <v>10.29454</v>
      </c>
      <c r="BE44" s="348">
        <v>10.441560000000001</v>
      </c>
      <c r="BF44" s="348">
        <v>10.42484</v>
      </c>
      <c r="BG44" s="348">
        <v>10.36515</v>
      </c>
      <c r="BH44" s="348">
        <v>10.16844</v>
      </c>
      <c r="BI44" s="348">
        <v>10.37487</v>
      </c>
      <c r="BJ44" s="348">
        <v>9.6304370000000006</v>
      </c>
      <c r="BK44" s="348">
        <v>10.552350000000001</v>
      </c>
      <c r="BL44" s="348">
        <v>10.327400000000001</v>
      </c>
      <c r="BM44" s="348">
        <v>10.243790000000001</v>
      </c>
      <c r="BN44" s="348">
        <v>10.293559999999999</v>
      </c>
      <c r="BO44" s="348">
        <v>10.072789999999999</v>
      </c>
      <c r="BP44" s="348">
        <v>10.33053</v>
      </c>
      <c r="BQ44" s="348">
        <v>10.43244</v>
      </c>
      <c r="BR44" s="348">
        <v>10.36317</v>
      </c>
      <c r="BS44" s="348">
        <v>10.19707</v>
      </c>
      <c r="BT44" s="348">
        <v>9.9589189999999999</v>
      </c>
      <c r="BU44" s="348">
        <v>10.124169999999999</v>
      </c>
      <c r="BV44" s="348">
        <v>9.3898060000000001</v>
      </c>
    </row>
    <row r="45" spans="1:74" ht="11.15" customHeight="1" x14ac:dyDescent="0.25">
      <c r="A45" s="256" t="s">
        <v>192</v>
      </c>
      <c r="B45" s="199" t="s">
        <v>437</v>
      </c>
      <c r="C45" s="253">
        <v>8.2501485461000001</v>
      </c>
      <c r="D45" s="253">
        <v>8.2475510291000003</v>
      </c>
      <c r="E45" s="253">
        <v>8.1691613707999995</v>
      </c>
      <c r="F45" s="253">
        <v>7.9855799071</v>
      </c>
      <c r="G45" s="253">
        <v>8.1296865573999995</v>
      </c>
      <c r="H45" s="253">
        <v>8.5365980113000006</v>
      </c>
      <c r="I45" s="253">
        <v>8.6208520667999995</v>
      </c>
      <c r="J45" s="253">
        <v>8.6350604652000005</v>
      </c>
      <c r="K45" s="253">
        <v>8.3564498803999996</v>
      </c>
      <c r="L45" s="253">
        <v>8.0945426885000007</v>
      </c>
      <c r="M45" s="253">
        <v>8.0548516322000001</v>
      </c>
      <c r="N45" s="253">
        <v>7.8360555169000001</v>
      </c>
      <c r="O45" s="253">
        <v>8.0633995055999996</v>
      </c>
      <c r="P45" s="253">
        <v>8.1029276007999993</v>
      </c>
      <c r="Q45" s="253">
        <v>8.1630944702000008</v>
      </c>
      <c r="R45" s="253">
        <v>7.9922442395999997</v>
      </c>
      <c r="S45" s="253">
        <v>8.1839106761</v>
      </c>
      <c r="T45" s="253">
        <v>8.3560908915999992</v>
      </c>
      <c r="U45" s="253">
        <v>8.5513765079000006</v>
      </c>
      <c r="V45" s="253">
        <v>9.0806455885999995</v>
      </c>
      <c r="W45" s="253">
        <v>8.7883473616999996</v>
      </c>
      <c r="X45" s="253">
        <v>8.4323564192999996</v>
      </c>
      <c r="Y45" s="253">
        <v>8.2099847824999994</v>
      </c>
      <c r="Z45" s="253">
        <v>7.9422804251999999</v>
      </c>
      <c r="AA45" s="253">
        <v>7.8467659756000003</v>
      </c>
      <c r="AB45" s="253">
        <v>7.9934838592000004</v>
      </c>
      <c r="AC45" s="253">
        <v>7.9048222523999998</v>
      </c>
      <c r="AD45" s="253">
        <v>7.9492574305000003</v>
      </c>
      <c r="AE45" s="253">
        <v>8.0873061345000004</v>
      </c>
      <c r="AF45" s="253">
        <v>8.3841000936000007</v>
      </c>
      <c r="AG45" s="253">
        <v>8.4712213503000005</v>
      </c>
      <c r="AH45" s="253">
        <v>8.5251086039999997</v>
      </c>
      <c r="AI45" s="253">
        <v>8.5179021139</v>
      </c>
      <c r="AJ45" s="253">
        <v>8.1230622444999998</v>
      </c>
      <c r="AK45" s="253">
        <v>7.9787959294000004</v>
      </c>
      <c r="AL45" s="253">
        <v>7.8921249232999999</v>
      </c>
      <c r="AM45" s="253">
        <v>8.0520215561999997</v>
      </c>
      <c r="AN45" s="253">
        <v>12.627706168</v>
      </c>
      <c r="AO45" s="253">
        <v>9.5867171397999993</v>
      </c>
      <c r="AP45" s="253">
        <v>9.0887534958000007</v>
      </c>
      <c r="AQ45" s="253">
        <v>8.4130157062999995</v>
      </c>
      <c r="AR45" s="253">
        <v>8.6003368008999992</v>
      </c>
      <c r="AS45" s="253">
        <v>8.8999790706000006</v>
      </c>
      <c r="AT45" s="253">
        <v>9.1902634617000007</v>
      </c>
      <c r="AU45" s="253">
        <v>9.2900083352999996</v>
      </c>
      <c r="AV45" s="253">
        <v>9.1276737951999998</v>
      </c>
      <c r="AW45" s="253">
        <v>8.9623486300999993</v>
      </c>
      <c r="AX45" s="253">
        <v>8.6949646587</v>
      </c>
      <c r="AY45" s="253">
        <v>8.7741561466999993</v>
      </c>
      <c r="AZ45" s="253">
        <v>9.15</v>
      </c>
      <c r="BA45" s="253">
        <v>9.1199999999999992</v>
      </c>
      <c r="BB45" s="253">
        <v>9.0626189999999998</v>
      </c>
      <c r="BC45" s="253">
        <v>8.5167900000000003</v>
      </c>
      <c r="BD45" s="348">
        <v>8.6279319999999995</v>
      </c>
      <c r="BE45" s="348">
        <v>8.9459780000000002</v>
      </c>
      <c r="BF45" s="348">
        <v>9.2617519999999995</v>
      </c>
      <c r="BG45" s="348">
        <v>9.3194750000000006</v>
      </c>
      <c r="BH45" s="348">
        <v>9.1175180000000005</v>
      </c>
      <c r="BI45" s="348">
        <v>9.0256150000000002</v>
      </c>
      <c r="BJ45" s="348">
        <v>8.9581389999999992</v>
      </c>
      <c r="BK45" s="348">
        <v>9.0334029999999998</v>
      </c>
      <c r="BL45" s="348">
        <v>9.4063300000000005</v>
      </c>
      <c r="BM45" s="348">
        <v>9.2375900000000009</v>
      </c>
      <c r="BN45" s="348">
        <v>9.0534579999999991</v>
      </c>
      <c r="BO45" s="348">
        <v>8.4510740000000002</v>
      </c>
      <c r="BP45" s="348">
        <v>8.5504610000000003</v>
      </c>
      <c r="BQ45" s="348">
        <v>8.8452889999999993</v>
      </c>
      <c r="BR45" s="348">
        <v>9.1054870000000001</v>
      </c>
      <c r="BS45" s="348">
        <v>9.0680239999999994</v>
      </c>
      <c r="BT45" s="348">
        <v>8.77182</v>
      </c>
      <c r="BU45" s="348">
        <v>8.5974830000000004</v>
      </c>
      <c r="BV45" s="348">
        <v>8.5114750000000008</v>
      </c>
    </row>
    <row r="46" spans="1:74" s="120" customFormat="1" ht="11.15" customHeight="1" x14ac:dyDescent="0.25">
      <c r="A46" s="256" t="s">
        <v>193</v>
      </c>
      <c r="B46" s="199" t="s">
        <v>438</v>
      </c>
      <c r="C46" s="253">
        <v>9.0149185559999996</v>
      </c>
      <c r="D46" s="253">
        <v>9.1148574800999995</v>
      </c>
      <c r="E46" s="253">
        <v>9.0759045963999991</v>
      </c>
      <c r="F46" s="253">
        <v>9.2030582457999994</v>
      </c>
      <c r="G46" s="253">
        <v>9.5757057858000003</v>
      </c>
      <c r="H46" s="253">
        <v>9.9817700804000005</v>
      </c>
      <c r="I46" s="253">
        <v>10.065367733</v>
      </c>
      <c r="J46" s="253">
        <v>10.07659102</v>
      </c>
      <c r="K46" s="253">
        <v>9.7881387480999997</v>
      </c>
      <c r="L46" s="253">
        <v>9.3942080531999999</v>
      </c>
      <c r="M46" s="253">
        <v>8.9245668953999999</v>
      </c>
      <c r="N46" s="253">
        <v>8.9248728604000007</v>
      </c>
      <c r="O46" s="253">
        <v>8.9713247226000004</v>
      </c>
      <c r="P46" s="253">
        <v>9.2124322126999996</v>
      </c>
      <c r="Q46" s="253">
        <v>9.0748713024000001</v>
      </c>
      <c r="R46" s="253">
        <v>9.0582297756999992</v>
      </c>
      <c r="S46" s="253">
        <v>9.2795512364999997</v>
      </c>
      <c r="T46" s="253">
        <v>9.8313350713999998</v>
      </c>
      <c r="U46" s="253">
        <v>10.027770654999999</v>
      </c>
      <c r="V46" s="253">
        <v>10.014735215</v>
      </c>
      <c r="W46" s="253">
        <v>9.7370709574000003</v>
      </c>
      <c r="X46" s="253">
        <v>9.2427614102</v>
      </c>
      <c r="Y46" s="253">
        <v>8.8582261505000002</v>
      </c>
      <c r="Z46" s="253">
        <v>8.8026720843999993</v>
      </c>
      <c r="AA46" s="253">
        <v>8.7518389771000002</v>
      </c>
      <c r="AB46" s="253">
        <v>8.7997615044999993</v>
      </c>
      <c r="AC46" s="253">
        <v>8.7692576326000005</v>
      </c>
      <c r="AD46" s="253">
        <v>9.0023418258000003</v>
      </c>
      <c r="AE46" s="253">
        <v>9.4647547615000001</v>
      </c>
      <c r="AF46" s="253">
        <v>9.9316442268999996</v>
      </c>
      <c r="AG46" s="253">
        <v>10.101440029000001</v>
      </c>
      <c r="AH46" s="253">
        <v>10.066548757</v>
      </c>
      <c r="AI46" s="253">
        <v>9.9401290021000008</v>
      </c>
      <c r="AJ46" s="253">
        <v>9.2594995219000005</v>
      </c>
      <c r="AK46" s="253">
        <v>8.9745514885999995</v>
      </c>
      <c r="AL46" s="253">
        <v>8.9776761427</v>
      </c>
      <c r="AM46" s="253">
        <v>9.0206379615000003</v>
      </c>
      <c r="AN46" s="253">
        <v>9.2975275417999992</v>
      </c>
      <c r="AO46" s="253">
        <v>9.1662762412000003</v>
      </c>
      <c r="AP46" s="253">
        <v>9.2454278206999998</v>
      </c>
      <c r="AQ46" s="253">
        <v>9.5302065882000004</v>
      </c>
      <c r="AR46" s="253">
        <v>10.157280734</v>
      </c>
      <c r="AS46" s="253">
        <v>10.370913394</v>
      </c>
      <c r="AT46" s="253">
        <v>10.314515479000001</v>
      </c>
      <c r="AU46" s="253">
        <v>10.244061516</v>
      </c>
      <c r="AV46" s="253">
        <v>9.6847532105000003</v>
      </c>
      <c r="AW46" s="253">
        <v>9.4638714946999993</v>
      </c>
      <c r="AX46" s="253">
        <v>9.5008278220999998</v>
      </c>
      <c r="AY46" s="253">
        <v>9.5732114980999992</v>
      </c>
      <c r="AZ46" s="253">
        <v>9.65</v>
      </c>
      <c r="BA46" s="253">
        <v>9.6</v>
      </c>
      <c r="BB46" s="253">
        <v>9.6686569999999996</v>
      </c>
      <c r="BC46" s="253">
        <v>9.9451169999999998</v>
      </c>
      <c r="BD46" s="348">
        <v>10.446160000000001</v>
      </c>
      <c r="BE46" s="348">
        <v>10.65408</v>
      </c>
      <c r="BF46" s="348">
        <v>10.6248</v>
      </c>
      <c r="BG46" s="348">
        <v>10.502969999999999</v>
      </c>
      <c r="BH46" s="348">
        <v>9.9335100000000001</v>
      </c>
      <c r="BI46" s="348">
        <v>9.7033109999999994</v>
      </c>
      <c r="BJ46" s="348">
        <v>9.7572050000000008</v>
      </c>
      <c r="BK46" s="348">
        <v>9.8173739999999992</v>
      </c>
      <c r="BL46" s="348">
        <v>9.8606580000000008</v>
      </c>
      <c r="BM46" s="348">
        <v>9.7816240000000008</v>
      </c>
      <c r="BN46" s="348">
        <v>9.7927789999999995</v>
      </c>
      <c r="BO46" s="348">
        <v>10.0657</v>
      </c>
      <c r="BP46" s="348">
        <v>10.52337</v>
      </c>
      <c r="BQ46" s="348">
        <v>10.706860000000001</v>
      </c>
      <c r="BR46" s="348">
        <v>10.653560000000001</v>
      </c>
      <c r="BS46" s="348">
        <v>10.49943</v>
      </c>
      <c r="BT46" s="348">
        <v>9.8989180000000001</v>
      </c>
      <c r="BU46" s="348">
        <v>9.6455959999999994</v>
      </c>
      <c r="BV46" s="348">
        <v>9.6796500000000005</v>
      </c>
    </row>
    <row r="47" spans="1:74" s="120" customFormat="1" ht="11.15" customHeight="1" x14ac:dyDescent="0.25">
      <c r="A47" s="256" t="s">
        <v>194</v>
      </c>
      <c r="B47" s="201" t="s">
        <v>439</v>
      </c>
      <c r="C47" s="253">
        <v>12.718737967999999</v>
      </c>
      <c r="D47" s="253">
        <v>12.611400462000001</v>
      </c>
      <c r="E47" s="253">
        <v>12.885511320000001</v>
      </c>
      <c r="F47" s="253">
        <v>12.095473923</v>
      </c>
      <c r="G47" s="253">
        <v>13.216141688</v>
      </c>
      <c r="H47" s="253">
        <v>14.488364332</v>
      </c>
      <c r="I47" s="253">
        <v>15.087853882999999</v>
      </c>
      <c r="J47" s="253">
        <v>15.679013337000001</v>
      </c>
      <c r="K47" s="253">
        <v>14.318370801</v>
      </c>
      <c r="L47" s="253">
        <v>13.529580115</v>
      </c>
      <c r="M47" s="253">
        <v>13.305983696</v>
      </c>
      <c r="N47" s="253">
        <v>13.013860902999999</v>
      </c>
      <c r="O47" s="253">
        <v>12.649967021</v>
      </c>
      <c r="P47" s="253">
        <v>12.889412603</v>
      </c>
      <c r="Q47" s="253">
        <v>12.73103706</v>
      </c>
      <c r="R47" s="253">
        <v>12.360639086000001</v>
      </c>
      <c r="S47" s="253">
        <v>13.268198739000001</v>
      </c>
      <c r="T47" s="253">
        <v>14.752997595</v>
      </c>
      <c r="U47" s="253">
        <v>15.198322189000001</v>
      </c>
      <c r="V47" s="253">
        <v>15.304648684</v>
      </c>
      <c r="W47" s="253">
        <v>15.500759367000001</v>
      </c>
      <c r="X47" s="253">
        <v>13.557717094999999</v>
      </c>
      <c r="Y47" s="253">
        <v>13.714150425</v>
      </c>
      <c r="Z47" s="253">
        <v>13.113817546</v>
      </c>
      <c r="AA47" s="253">
        <v>13.238500602</v>
      </c>
      <c r="AB47" s="253">
        <v>13.244130651000001</v>
      </c>
      <c r="AC47" s="253">
        <v>13.180752954000001</v>
      </c>
      <c r="AD47" s="253">
        <v>13.050612762</v>
      </c>
      <c r="AE47" s="253">
        <v>13.832249626999999</v>
      </c>
      <c r="AF47" s="253">
        <v>15.320399731</v>
      </c>
      <c r="AG47" s="253">
        <v>15.927494217</v>
      </c>
      <c r="AH47" s="253">
        <v>16.252640761999999</v>
      </c>
      <c r="AI47" s="253">
        <v>16.437216918000001</v>
      </c>
      <c r="AJ47" s="253">
        <v>15.663639570999999</v>
      </c>
      <c r="AK47" s="253">
        <v>14.498665976</v>
      </c>
      <c r="AL47" s="253">
        <v>14.062828640999999</v>
      </c>
      <c r="AM47" s="253">
        <v>14.200734997</v>
      </c>
      <c r="AN47" s="253">
        <v>14.448120078000001</v>
      </c>
      <c r="AO47" s="253">
        <v>14.838688995</v>
      </c>
      <c r="AP47" s="253">
        <v>14.824889933</v>
      </c>
      <c r="AQ47" s="253">
        <v>15.104243566999999</v>
      </c>
      <c r="AR47" s="253">
        <v>16.417784724000001</v>
      </c>
      <c r="AS47" s="253">
        <v>17.222972039999998</v>
      </c>
      <c r="AT47" s="253">
        <v>17.475749013000001</v>
      </c>
      <c r="AU47" s="253">
        <v>17.6803311</v>
      </c>
      <c r="AV47" s="253">
        <v>16.235071649000002</v>
      </c>
      <c r="AW47" s="253">
        <v>15.208258614</v>
      </c>
      <c r="AX47" s="253">
        <v>15.209235287</v>
      </c>
      <c r="AY47" s="253">
        <v>15.42022772</v>
      </c>
      <c r="AZ47" s="253">
        <v>15.58</v>
      </c>
      <c r="BA47" s="253">
        <v>16.27</v>
      </c>
      <c r="BB47" s="253">
        <v>16.194669999999999</v>
      </c>
      <c r="BC47" s="253">
        <v>16.095389999999998</v>
      </c>
      <c r="BD47" s="348">
        <v>17.38072</v>
      </c>
      <c r="BE47" s="348">
        <v>18.072929999999999</v>
      </c>
      <c r="BF47" s="348">
        <v>18.38937</v>
      </c>
      <c r="BG47" s="348">
        <v>18.746749999999999</v>
      </c>
      <c r="BH47" s="348">
        <v>17.09186</v>
      </c>
      <c r="BI47" s="348">
        <v>16.270019999999999</v>
      </c>
      <c r="BJ47" s="348">
        <v>16.164850000000001</v>
      </c>
      <c r="BK47" s="348">
        <v>16.450369999999999</v>
      </c>
      <c r="BL47" s="348">
        <v>16.675450000000001</v>
      </c>
      <c r="BM47" s="348">
        <v>17.35342</v>
      </c>
      <c r="BN47" s="348">
        <v>17.559059999999999</v>
      </c>
      <c r="BO47" s="348">
        <v>17.045829999999999</v>
      </c>
      <c r="BP47" s="348">
        <v>18.375969999999999</v>
      </c>
      <c r="BQ47" s="348">
        <v>18.938690000000001</v>
      </c>
      <c r="BR47" s="348">
        <v>19.15099</v>
      </c>
      <c r="BS47" s="348">
        <v>19.354199999999999</v>
      </c>
      <c r="BT47" s="348">
        <v>17.25243</v>
      </c>
      <c r="BU47" s="348">
        <v>16.583909999999999</v>
      </c>
      <c r="BV47" s="348">
        <v>16.431370000000001</v>
      </c>
    </row>
    <row r="48" spans="1:74" s="120" customFormat="1" ht="11.15" customHeight="1" x14ac:dyDescent="0.25">
      <c r="A48" s="256" t="s">
        <v>195</v>
      </c>
      <c r="B48" s="202" t="s">
        <v>413</v>
      </c>
      <c r="C48" s="209">
        <v>10.41</v>
      </c>
      <c r="D48" s="209">
        <v>10.42</v>
      </c>
      <c r="E48" s="209">
        <v>10.34</v>
      </c>
      <c r="F48" s="209">
        <v>10.18</v>
      </c>
      <c r="G48" s="209">
        <v>10.35</v>
      </c>
      <c r="H48" s="209">
        <v>10.75</v>
      </c>
      <c r="I48" s="209">
        <v>10.99</v>
      </c>
      <c r="J48" s="209">
        <v>11.01</v>
      </c>
      <c r="K48" s="209">
        <v>10.66</v>
      </c>
      <c r="L48" s="209">
        <v>10.41</v>
      </c>
      <c r="M48" s="209">
        <v>10.35</v>
      </c>
      <c r="N48" s="209">
        <v>10.210000000000001</v>
      </c>
      <c r="O48" s="209">
        <v>10.24</v>
      </c>
      <c r="P48" s="209">
        <v>10.4</v>
      </c>
      <c r="Q48" s="209">
        <v>10.34</v>
      </c>
      <c r="R48" s="209">
        <v>10.24</v>
      </c>
      <c r="S48" s="209">
        <v>10.38</v>
      </c>
      <c r="T48" s="209">
        <v>10.74</v>
      </c>
      <c r="U48" s="209">
        <v>11</v>
      </c>
      <c r="V48" s="209">
        <v>11.05</v>
      </c>
      <c r="W48" s="209">
        <v>10.82</v>
      </c>
      <c r="X48" s="209">
        <v>10.39</v>
      </c>
      <c r="Y48" s="209">
        <v>10.38</v>
      </c>
      <c r="Z48" s="209">
        <v>10.220000000000001</v>
      </c>
      <c r="AA48" s="209">
        <v>10.220000000000001</v>
      </c>
      <c r="AB48" s="209">
        <v>10.220000000000001</v>
      </c>
      <c r="AC48" s="209">
        <v>10.210000000000001</v>
      </c>
      <c r="AD48" s="209">
        <v>10.34</v>
      </c>
      <c r="AE48" s="209">
        <v>10.39</v>
      </c>
      <c r="AF48" s="209">
        <v>10.88</v>
      </c>
      <c r="AG48" s="209">
        <v>11.06</v>
      </c>
      <c r="AH48" s="209">
        <v>11.02</v>
      </c>
      <c r="AI48" s="209">
        <v>10.99</v>
      </c>
      <c r="AJ48" s="209">
        <v>10.65</v>
      </c>
      <c r="AK48" s="209">
        <v>10.38</v>
      </c>
      <c r="AL48" s="209">
        <v>10.37</v>
      </c>
      <c r="AM48" s="209">
        <v>10.36</v>
      </c>
      <c r="AN48" s="209">
        <v>11.4</v>
      </c>
      <c r="AO48" s="209">
        <v>10.93</v>
      </c>
      <c r="AP48" s="209">
        <v>10.7</v>
      </c>
      <c r="AQ48" s="209">
        <v>10.75</v>
      </c>
      <c r="AR48" s="209">
        <v>11.3</v>
      </c>
      <c r="AS48" s="209">
        <v>11.54</v>
      </c>
      <c r="AT48" s="209">
        <v>11.63</v>
      </c>
      <c r="AU48" s="209">
        <v>11.66</v>
      </c>
      <c r="AV48" s="209">
        <v>11.31</v>
      </c>
      <c r="AW48" s="209">
        <v>11.21</v>
      </c>
      <c r="AX48" s="209">
        <v>11.1</v>
      </c>
      <c r="AY48" s="209">
        <v>11.34</v>
      </c>
      <c r="AZ48" s="209">
        <v>11.55</v>
      </c>
      <c r="BA48" s="209">
        <v>11.6</v>
      </c>
      <c r="BB48" s="209">
        <v>11.340590000000001</v>
      </c>
      <c r="BC48" s="209">
        <v>11.31291</v>
      </c>
      <c r="BD48" s="350">
        <v>11.780150000000001</v>
      </c>
      <c r="BE48" s="350">
        <v>12.018280000000001</v>
      </c>
      <c r="BF48" s="350">
        <v>12.08107</v>
      </c>
      <c r="BG48" s="350">
        <v>12.10008</v>
      </c>
      <c r="BH48" s="350">
        <v>11.726190000000001</v>
      </c>
      <c r="BI48" s="350">
        <v>11.659140000000001</v>
      </c>
      <c r="BJ48" s="350">
        <v>11.55832</v>
      </c>
      <c r="BK48" s="350">
        <v>11.769360000000001</v>
      </c>
      <c r="BL48" s="350">
        <v>11.994059999999999</v>
      </c>
      <c r="BM48" s="350">
        <v>11.94894</v>
      </c>
      <c r="BN48" s="350">
        <v>11.55996</v>
      </c>
      <c r="BO48" s="350">
        <v>11.42168</v>
      </c>
      <c r="BP48" s="350">
        <v>11.85962</v>
      </c>
      <c r="BQ48" s="350">
        <v>11.99883</v>
      </c>
      <c r="BR48" s="350">
        <v>11.98089</v>
      </c>
      <c r="BS48" s="350">
        <v>11.90746</v>
      </c>
      <c r="BT48" s="350">
        <v>11.446730000000001</v>
      </c>
      <c r="BU48" s="350">
        <v>11.35003</v>
      </c>
      <c r="BV48" s="350">
        <v>11.220549999999999</v>
      </c>
    </row>
    <row r="49" spans="1:74" s="422" customFormat="1" ht="12" customHeight="1" x14ac:dyDescent="0.25">
      <c r="A49" s="421"/>
      <c r="B49" s="810" t="s">
        <v>869</v>
      </c>
      <c r="C49" s="752"/>
      <c r="D49" s="752"/>
      <c r="E49" s="752"/>
      <c r="F49" s="752"/>
      <c r="G49" s="752"/>
      <c r="H49" s="752"/>
      <c r="I49" s="752"/>
      <c r="J49" s="752"/>
      <c r="K49" s="752"/>
      <c r="L49" s="752"/>
      <c r="M49" s="752"/>
      <c r="N49" s="752"/>
      <c r="O49" s="752"/>
      <c r="P49" s="752"/>
      <c r="Q49" s="752"/>
      <c r="AY49" s="463"/>
      <c r="AZ49" s="463"/>
      <c r="BA49" s="463"/>
      <c r="BB49" s="463"/>
      <c r="BC49" s="463"/>
      <c r="BD49" s="605"/>
      <c r="BE49" s="605"/>
      <c r="BF49" s="605"/>
      <c r="BG49" s="463"/>
      <c r="BH49" s="463"/>
      <c r="BI49" s="463"/>
      <c r="BJ49" s="463"/>
    </row>
    <row r="50" spans="1:74" s="422" customFormat="1" ht="12" customHeight="1" x14ac:dyDescent="0.25">
      <c r="A50" s="421"/>
      <c r="B50" s="745" t="s">
        <v>808</v>
      </c>
      <c r="C50" s="737"/>
      <c r="D50" s="737"/>
      <c r="E50" s="737"/>
      <c r="F50" s="737"/>
      <c r="G50" s="737"/>
      <c r="H50" s="737"/>
      <c r="I50" s="737"/>
      <c r="J50" s="737"/>
      <c r="K50" s="737"/>
      <c r="L50" s="737"/>
      <c r="M50" s="737"/>
      <c r="N50" s="737"/>
      <c r="O50" s="737"/>
      <c r="P50" s="737"/>
      <c r="Q50" s="737"/>
      <c r="AY50" s="463"/>
      <c r="AZ50" s="463"/>
      <c r="BA50" s="463"/>
      <c r="BB50" s="463"/>
      <c r="BC50" s="463"/>
      <c r="BD50" s="605"/>
      <c r="BE50" s="605"/>
      <c r="BF50" s="605"/>
      <c r="BG50" s="463"/>
      <c r="BH50" s="463"/>
      <c r="BI50" s="463"/>
      <c r="BJ50" s="463"/>
    </row>
    <row r="51" spans="1:74" s="422" customFormat="1" ht="12" customHeight="1" x14ac:dyDescent="0.25">
      <c r="A51" s="423"/>
      <c r="B51" s="773" t="str">
        <f>"Notes: "&amp;"EIA completed modeling and analysis for this report on " &amp;Dates!D2&amp;"."</f>
        <v>Notes: EIA completed modeling and analysis for this report on Thursday June 2, 2022.</v>
      </c>
      <c r="C51" s="796"/>
      <c r="D51" s="796"/>
      <c r="E51" s="796"/>
      <c r="F51" s="796"/>
      <c r="G51" s="796"/>
      <c r="H51" s="796"/>
      <c r="I51" s="796"/>
      <c r="J51" s="796"/>
      <c r="K51" s="796"/>
      <c r="L51" s="796"/>
      <c r="M51" s="796"/>
      <c r="N51" s="796"/>
      <c r="O51" s="796"/>
      <c r="P51" s="796"/>
      <c r="Q51" s="774"/>
      <c r="AY51" s="463"/>
      <c r="AZ51" s="463"/>
      <c r="BA51" s="463"/>
      <c r="BB51" s="463"/>
      <c r="BC51" s="463"/>
      <c r="BD51" s="605"/>
      <c r="BE51" s="605"/>
      <c r="BF51" s="605"/>
      <c r="BG51" s="463"/>
      <c r="BH51" s="463"/>
      <c r="BI51" s="463"/>
      <c r="BJ51" s="463"/>
    </row>
    <row r="52" spans="1:74" s="422" customFormat="1" ht="12" customHeight="1" x14ac:dyDescent="0.25">
      <c r="A52" s="423"/>
      <c r="B52" s="763" t="s">
        <v>351</v>
      </c>
      <c r="C52" s="762"/>
      <c r="D52" s="762"/>
      <c r="E52" s="762"/>
      <c r="F52" s="762"/>
      <c r="G52" s="762"/>
      <c r="H52" s="762"/>
      <c r="I52" s="762"/>
      <c r="J52" s="762"/>
      <c r="K52" s="762"/>
      <c r="L52" s="762"/>
      <c r="M52" s="762"/>
      <c r="N52" s="762"/>
      <c r="O52" s="762"/>
      <c r="P52" s="762"/>
      <c r="Q52" s="762"/>
      <c r="AY52" s="463"/>
      <c r="AZ52" s="463"/>
      <c r="BA52" s="463"/>
      <c r="BB52" s="463"/>
      <c r="BC52" s="463"/>
      <c r="BD52" s="605"/>
      <c r="BE52" s="605"/>
      <c r="BF52" s="605"/>
      <c r="BG52" s="463"/>
      <c r="BH52" s="463"/>
      <c r="BI52" s="463"/>
      <c r="BJ52" s="463"/>
    </row>
    <row r="53" spans="1:74" s="422" customFormat="1" ht="12" customHeight="1" x14ac:dyDescent="0.25">
      <c r="A53" s="423"/>
      <c r="B53" s="746" t="s">
        <v>127</v>
      </c>
      <c r="C53" s="737"/>
      <c r="D53" s="737"/>
      <c r="E53" s="737"/>
      <c r="F53" s="737"/>
      <c r="G53" s="737"/>
      <c r="H53" s="737"/>
      <c r="I53" s="737"/>
      <c r="J53" s="737"/>
      <c r="K53" s="737"/>
      <c r="L53" s="737"/>
      <c r="M53" s="737"/>
      <c r="N53" s="737"/>
      <c r="O53" s="737"/>
      <c r="P53" s="737"/>
      <c r="Q53" s="737"/>
      <c r="AY53" s="463"/>
      <c r="AZ53" s="463"/>
      <c r="BA53" s="463"/>
      <c r="BB53" s="463"/>
      <c r="BC53" s="463"/>
      <c r="BD53" s="605"/>
      <c r="BE53" s="605"/>
      <c r="BF53" s="605"/>
      <c r="BG53" s="463"/>
      <c r="BH53" s="463"/>
      <c r="BI53" s="463"/>
      <c r="BJ53" s="463"/>
    </row>
    <row r="54" spans="1:74" s="422" customFormat="1" ht="12" customHeight="1" x14ac:dyDescent="0.25">
      <c r="A54" s="423"/>
      <c r="B54" s="758" t="s">
        <v>858</v>
      </c>
      <c r="C54" s="755"/>
      <c r="D54" s="755"/>
      <c r="E54" s="755"/>
      <c r="F54" s="755"/>
      <c r="G54" s="755"/>
      <c r="H54" s="755"/>
      <c r="I54" s="755"/>
      <c r="J54" s="755"/>
      <c r="K54" s="755"/>
      <c r="L54" s="755"/>
      <c r="M54" s="755"/>
      <c r="N54" s="755"/>
      <c r="O54" s="755"/>
      <c r="P54" s="755"/>
      <c r="Q54" s="752"/>
      <c r="AY54" s="463"/>
      <c r="AZ54" s="463"/>
      <c r="BA54" s="463"/>
      <c r="BB54" s="463"/>
      <c r="BC54" s="463"/>
      <c r="BD54" s="605"/>
      <c r="BE54" s="605"/>
      <c r="BF54" s="605"/>
      <c r="BG54" s="463"/>
      <c r="BH54" s="463"/>
      <c r="BI54" s="463"/>
      <c r="BJ54" s="463"/>
    </row>
    <row r="55" spans="1:74" s="422" customFormat="1" ht="12" customHeight="1" x14ac:dyDescent="0.25">
      <c r="A55" s="423"/>
      <c r="B55" s="793" t="s">
        <v>859</v>
      </c>
      <c r="C55" s="752"/>
      <c r="D55" s="752"/>
      <c r="E55" s="752"/>
      <c r="F55" s="752"/>
      <c r="G55" s="752"/>
      <c r="H55" s="752"/>
      <c r="I55" s="752"/>
      <c r="J55" s="752"/>
      <c r="K55" s="752"/>
      <c r="L55" s="752"/>
      <c r="M55" s="752"/>
      <c r="N55" s="752"/>
      <c r="O55" s="752"/>
      <c r="P55" s="752"/>
      <c r="Q55" s="752"/>
      <c r="AY55" s="463"/>
      <c r="AZ55" s="463"/>
      <c r="BA55" s="463"/>
      <c r="BB55" s="463"/>
      <c r="BC55" s="463"/>
      <c r="BD55" s="605"/>
      <c r="BE55" s="605"/>
      <c r="BF55" s="605"/>
      <c r="BG55" s="463"/>
      <c r="BH55" s="463"/>
      <c r="BI55" s="463"/>
      <c r="BJ55" s="463"/>
    </row>
    <row r="56" spans="1:74" s="422" customFormat="1" ht="12" customHeight="1" x14ac:dyDescent="0.25">
      <c r="A56" s="423"/>
      <c r="B56" s="756" t="s">
        <v>865</v>
      </c>
      <c r="C56" s="755"/>
      <c r="D56" s="755"/>
      <c r="E56" s="755"/>
      <c r="F56" s="755"/>
      <c r="G56" s="755"/>
      <c r="H56" s="755"/>
      <c r="I56" s="755"/>
      <c r="J56" s="755"/>
      <c r="K56" s="755"/>
      <c r="L56" s="755"/>
      <c r="M56" s="755"/>
      <c r="N56" s="755"/>
      <c r="O56" s="755"/>
      <c r="P56" s="755"/>
      <c r="Q56" s="752"/>
      <c r="AY56" s="463"/>
      <c r="AZ56" s="463"/>
      <c r="BA56" s="463"/>
      <c r="BB56" s="463"/>
      <c r="BC56" s="463"/>
      <c r="BD56" s="605"/>
      <c r="BE56" s="605"/>
      <c r="BF56" s="605"/>
      <c r="BG56" s="463"/>
      <c r="BH56" s="463"/>
      <c r="BI56" s="463"/>
      <c r="BJ56" s="463"/>
    </row>
    <row r="57" spans="1:74" s="422" customFormat="1" ht="12" customHeight="1" x14ac:dyDescent="0.25">
      <c r="A57" s="423"/>
      <c r="B57" s="758" t="s">
        <v>831</v>
      </c>
      <c r="C57" s="759"/>
      <c r="D57" s="759"/>
      <c r="E57" s="759"/>
      <c r="F57" s="759"/>
      <c r="G57" s="759"/>
      <c r="H57" s="759"/>
      <c r="I57" s="759"/>
      <c r="J57" s="759"/>
      <c r="K57" s="759"/>
      <c r="L57" s="759"/>
      <c r="M57" s="759"/>
      <c r="N57" s="759"/>
      <c r="O57" s="759"/>
      <c r="P57" s="759"/>
      <c r="Q57" s="752"/>
      <c r="AY57" s="463"/>
      <c r="AZ57" s="463"/>
      <c r="BA57" s="463"/>
      <c r="BB57" s="463"/>
      <c r="BC57" s="463"/>
      <c r="BD57" s="605"/>
      <c r="BE57" s="605"/>
      <c r="BF57" s="605"/>
      <c r="BG57" s="463"/>
      <c r="BH57" s="463"/>
      <c r="BI57" s="463"/>
      <c r="BJ57" s="463"/>
    </row>
    <row r="58" spans="1:74" s="418" customFormat="1" ht="12" customHeight="1" x14ac:dyDescent="0.25">
      <c r="A58" s="393"/>
      <c r="B58" s="764" t="s">
        <v>1362</v>
      </c>
      <c r="C58" s="752"/>
      <c r="D58" s="752"/>
      <c r="E58" s="752"/>
      <c r="F58" s="752"/>
      <c r="G58" s="752"/>
      <c r="H58" s="752"/>
      <c r="I58" s="752"/>
      <c r="J58" s="752"/>
      <c r="K58" s="752"/>
      <c r="L58" s="752"/>
      <c r="M58" s="752"/>
      <c r="N58" s="752"/>
      <c r="O58" s="752"/>
      <c r="P58" s="752"/>
      <c r="Q58" s="752"/>
      <c r="AY58" s="462"/>
      <c r="AZ58" s="462"/>
      <c r="BA58" s="462"/>
      <c r="BB58" s="462"/>
      <c r="BC58" s="462"/>
      <c r="BD58" s="601"/>
      <c r="BE58" s="601"/>
      <c r="BF58" s="601"/>
      <c r="BG58" s="462"/>
      <c r="BH58" s="462"/>
      <c r="BI58" s="462"/>
      <c r="BJ58" s="462"/>
    </row>
    <row r="59" spans="1:74" x14ac:dyDescent="0.25">
      <c r="A59" s="124"/>
      <c r="C59" s="125"/>
      <c r="D59" s="125"/>
      <c r="E59" s="125"/>
      <c r="F59" s="125"/>
      <c r="G59" s="125"/>
      <c r="H59" s="125"/>
      <c r="I59" s="125"/>
      <c r="J59" s="125"/>
      <c r="K59" s="125"/>
      <c r="L59" s="125"/>
      <c r="M59" s="125"/>
      <c r="N59" s="125"/>
      <c r="O59" s="125"/>
      <c r="P59" s="125"/>
      <c r="Q59" s="125"/>
      <c r="R59" s="125"/>
      <c r="S59" s="125"/>
      <c r="T59" s="125"/>
      <c r="U59" s="125"/>
      <c r="V59" s="125"/>
      <c r="W59" s="125"/>
      <c r="X59" s="125"/>
      <c r="Y59" s="125"/>
      <c r="Z59" s="125"/>
      <c r="AA59" s="125"/>
      <c r="AB59" s="125"/>
      <c r="AC59" s="125"/>
      <c r="AD59" s="125"/>
      <c r="AE59" s="125"/>
      <c r="AF59" s="125"/>
      <c r="AG59" s="125"/>
      <c r="AH59" s="125"/>
      <c r="AI59" s="125"/>
      <c r="AJ59" s="125"/>
      <c r="AK59" s="125"/>
      <c r="AL59" s="125"/>
      <c r="AM59" s="125"/>
      <c r="AN59" s="125"/>
      <c r="AO59" s="125"/>
      <c r="AP59" s="125"/>
      <c r="AQ59" s="125"/>
      <c r="AR59" s="125"/>
      <c r="AS59" s="125"/>
      <c r="AT59" s="125"/>
      <c r="AU59" s="125"/>
      <c r="AV59" s="125"/>
      <c r="AW59" s="125"/>
      <c r="AX59" s="125"/>
      <c r="AY59" s="335"/>
      <c r="AZ59" s="335"/>
      <c r="BA59" s="335"/>
      <c r="BB59" s="335"/>
      <c r="BC59" s="335"/>
      <c r="BD59" s="606"/>
      <c r="BE59" s="606"/>
      <c r="BF59" s="606"/>
      <c r="BG59" s="335"/>
      <c r="BH59" s="335"/>
      <c r="BI59" s="335"/>
      <c r="BJ59" s="335"/>
      <c r="BK59" s="335"/>
      <c r="BL59" s="335"/>
      <c r="BM59" s="335"/>
      <c r="BN59" s="335"/>
      <c r="BO59" s="335"/>
      <c r="BP59" s="335"/>
      <c r="BQ59" s="335"/>
      <c r="BR59" s="335"/>
      <c r="BS59" s="335"/>
      <c r="BT59" s="335"/>
      <c r="BU59" s="335"/>
      <c r="BV59" s="335"/>
    </row>
    <row r="60" spans="1:74" x14ac:dyDescent="0.25">
      <c r="A60" s="124"/>
      <c r="C60" s="125"/>
      <c r="D60" s="125"/>
      <c r="E60" s="125"/>
      <c r="F60" s="125"/>
      <c r="G60" s="125"/>
      <c r="H60" s="125"/>
      <c r="I60" s="125"/>
      <c r="J60" s="125"/>
      <c r="K60" s="125"/>
      <c r="L60" s="125"/>
      <c r="M60" s="125"/>
      <c r="N60" s="125"/>
      <c r="O60" s="125"/>
      <c r="P60" s="125"/>
      <c r="Q60" s="125"/>
      <c r="R60" s="125"/>
      <c r="S60" s="125"/>
      <c r="T60" s="125"/>
      <c r="U60" s="125"/>
      <c r="V60" s="125"/>
      <c r="W60" s="125"/>
      <c r="X60" s="125"/>
      <c r="Y60" s="125"/>
      <c r="Z60" s="125"/>
      <c r="AA60" s="125"/>
      <c r="AB60" s="125"/>
      <c r="AC60" s="125"/>
      <c r="AD60" s="125"/>
      <c r="AE60" s="125"/>
      <c r="AF60" s="125"/>
      <c r="AG60" s="125"/>
      <c r="AH60" s="125"/>
      <c r="AI60" s="125"/>
      <c r="AJ60" s="125"/>
      <c r="AK60" s="125"/>
      <c r="AL60" s="125"/>
      <c r="AM60" s="125"/>
      <c r="AN60" s="125"/>
      <c r="AO60" s="125"/>
      <c r="AP60" s="125"/>
      <c r="AQ60" s="125"/>
      <c r="AR60" s="125"/>
      <c r="AS60" s="125"/>
      <c r="AT60" s="125"/>
      <c r="AU60" s="125"/>
      <c r="AV60" s="125"/>
      <c r="AW60" s="125"/>
      <c r="AX60" s="125"/>
      <c r="AY60" s="335"/>
      <c r="AZ60" s="335"/>
      <c r="BA60" s="335"/>
      <c r="BB60" s="335"/>
      <c r="BC60" s="335"/>
      <c r="BD60" s="606"/>
      <c r="BE60" s="606"/>
      <c r="BF60" s="606"/>
      <c r="BG60" s="335"/>
      <c r="BH60" s="335"/>
      <c r="BI60" s="335"/>
      <c r="BJ60" s="335"/>
      <c r="BK60" s="335"/>
      <c r="BL60" s="335"/>
      <c r="BM60" s="335"/>
      <c r="BN60" s="335"/>
      <c r="BO60" s="335"/>
      <c r="BP60" s="335"/>
      <c r="BQ60" s="335"/>
      <c r="BR60" s="335"/>
      <c r="BS60" s="335"/>
      <c r="BT60" s="335"/>
      <c r="BU60" s="335"/>
      <c r="BV60" s="335"/>
    </row>
    <row r="61" spans="1:74" x14ac:dyDescent="0.25">
      <c r="A61" s="124"/>
      <c r="C61" s="125"/>
      <c r="D61" s="125"/>
      <c r="E61" s="125"/>
      <c r="F61" s="125"/>
      <c r="G61" s="125"/>
      <c r="H61" s="125"/>
      <c r="I61" s="125"/>
      <c r="J61" s="125"/>
      <c r="K61" s="125"/>
      <c r="L61" s="125"/>
      <c r="M61" s="125"/>
      <c r="N61" s="125"/>
      <c r="O61" s="125"/>
      <c r="P61" s="125"/>
      <c r="Q61" s="125"/>
      <c r="R61" s="125"/>
      <c r="S61" s="125"/>
      <c r="T61" s="125"/>
      <c r="U61" s="125"/>
      <c r="V61" s="125"/>
      <c r="W61" s="125"/>
      <c r="X61" s="125"/>
      <c r="Y61" s="125"/>
      <c r="Z61" s="125"/>
      <c r="AA61" s="125"/>
      <c r="AB61" s="125"/>
      <c r="AC61" s="125"/>
      <c r="AD61" s="125"/>
      <c r="AE61" s="125"/>
      <c r="AF61" s="125"/>
      <c r="AG61" s="125"/>
      <c r="AH61" s="125"/>
      <c r="AI61" s="125"/>
      <c r="AJ61" s="125"/>
      <c r="AK61" s="125"/>
      <c r="AL61" s="125"/>
      <c r="AM61" s="125"/>
      <c r="AN61" s="125"/>
      <c r="AO61" s="125"/>
      <c r="AP61" s="125"/>
      <c r="AQ61" s="125"/>
      <c r="AR61" s="125"/>
      <c r="AS61" s="125"/>
      <c r="AT61" s="125"/>
      <c r="AU61" s="125"/>
      <c r="AV61" s="125"/>
      <c r="AW61" s="125"/>
      <c r="AX61" s="125"/>
      <c r="AY61" s="335"/>
      <c r="AZ61" s="335"/>
      <c r="BA61" s="335"/>
      <c r="BB61" s="335"/>
      <c r="BC61" s="335"/>
      <c r="BD61" s="606"/>
      <c r="BE61" s="606"/>
      <c r="BF61" s="606"/>
      <c r="BG61" s="335"/>
      <c r="BH61" s="335"/>
      <c r="BI61" s="335"/>
      <c r="BJ61" s="335"/>
      <c r="BK61" s="335"/>
      <c r="BL61" s="335"/>
      <c r="BM61" s="335"/>
      <c r="BN61" s="335"/>
      <c r="BO61" s="335"/>
      <c r="BP61" s="335"/>
      <c r="BQ61" s="335"/>
      <c r="BR61" s="335"/>
      <c r="BS61" s="335"/>
      <c r="BT61" s="335"/>
      <c r="BU61" s="335"/>
      <c r="BV61" s="335"/>
    </row>
    <row r="62" spans="1:74" x14ac:dyDescent="0.25">
      <c r="A62" s="124"/>
      <c r="C62" s="125"/>
      <c r="D62" s="125"/>
      <c r="E62" s="125"/>
      <c r="F62" s="125"/>
      <c r="G62" s="125"/>
      <c r="H62" s="125"/>
      <c r="I62" s="125"/>
      <c r="J62" s="125"/>
      <c r="K62" s="125"/>
      <c r="L62" s="125"/>
      <c r="M62" s="125"/>
      <c r="N62" s="125"/>
      <c r="O62" s="125"/>
      <c r="P62" s="125"/>
      <c r="Q62" s="125"/>
      <c r="R62" s="125"/>
      <c r="S62" s="125"/>
      <c r="T62" s="125"/>
      <c r="U62" s="125"/>
      <c r="V62" s="125"/>
      <c r="W62" s="125"/>
      <c r="X62" s="125"/>
      <c r="Y62" s="125"/>
      <c r="Z62" s="125"/>
      <c r="AA62" s="125"/>
      <c r="AB62" s="125"/>
      <c r="AC62" s="125"/>
      <c r="AD62" s="125"/>
      <c r="AE62" s="125"/>
      <c r="AF62" s="125"/>
      <c r="AG62" s="125"/>
      <c r="AH62" s="125"/>
      <c r="AI62" s="125"/>
      <c r="AJ62" s="125"/>
      <c r="AK62" s="125"/>
      <c r="AL62" s="125"/>
      <c r="AM62" s="125"/>
      <c r="AN62" s="125"/>
      <c r="AO62" s="125"/>
      <c r="AP62" s="125"/>
      <c r="AQ62" s="125"/>
      <c r="AR62" s="125"/>
      <c r="AS62" s="125"/>
      <c r="AT62" s="125"/>
      <c r="AU62" s="125"/>
      <c r="AV62" s="125"/>
      <c r="AW62" s="125"/>
      <c r="AX62" s="125"/>
      <c r="AY62" s="335"/>
      <c r="AZ62" s="335"/>
      <c r="BA62" s="335"/>
      <c r="BB62" s="335"/>
      <c r="BC62" s="335"/>
      <c r="BD62" s="606"/>
      <c r="BE62" s="606"/>
      <c r="BF62" s="606"/>
      <c r="BG62" s="335"/>
      <c r="BH62" s="335"/>
      <c r="BI62" s="335"/>
      <c r="BJ62" s="335"/>
      <c r="BK62" s="335"/>
      <c r="BL62" s="335"/>
      <c r="BM62" s="335"/>
      <c r="BN62" s="335"/>
      <c r="BO62" s="335"/>
      <c r="BP62" s="335"/>
      <c r="BQ62" s="335"/>
      <c r="BR62" s="335"/>
      <c r="BS62" s="335"/>
      <c r="BT62" s="335"/>
      <c r="BU62" s="335"/>
      <c r="BV62" s="335"/>
    </row>
    <row r="63" spans="1:74" x14ac:dyDescent="0.25">
      <c r="A63" s="124"/>
      <c r="C63" s="125"/>
      <c r="D63" s="125"/>
      <c r="E63" s="125"/>
      <c r="F63" s="125"/>
      <c r="G63" s="125"/>
      <c r="H63" s="125"/>
      <c r="I63" s="125"/>
      <c r="J63" s="125"/>
      <c r="K63" s="125"/>
      <c r="L63" s="125"/>
      <c r="M63" s="125"/>
      <c r="N63" s="125"/>
      <c r="O63" s="125"/>
      <c r="P63" s="125"/>
      <c r="Q63" s="125"/>
      <c r="R63" s="125"/>
      <c r="S63" s="125"/>
      <c r="T63" s="125"/>
      <c r="U63" s="125"/>
      <c r="V63" s="125"/>
      <c r="W63" s="125"/>
      <c r="X63" s="125"/>
      <c r="Y63" s="125"/>
      <c r="Z63" s="125"/>
      <c r="AA63" s="125"/>
      <c r="AB63" s="125"/>
      <c r="AC63" s="125"/>
      <c r="AD63" s="125"/>
      <c r="AE63" s="125"/>
      <c r="AF63" s="125"/>
      <c r="AG63" s="125"/>
      <c r="AH63" s="125"/>
      <c r="AI63" s="125"/>
      <c r="AJ63" s="125"/>
      <c r="AK63" s="125"/>
      <c r="AL63" s="125"/>
      <c r="AM63" s="125"/>
      <c r="AN63" s="125"/>
      <c r="AO63" s="125"/>
      <c r="AP63" s="125"/>
      <c r="AQ63" s="125"/>
      <c r="AR63" s="125"/>
      <c r="AS63" s="125"/>
      <c r="AT63" s="125"/>
      <c r="AU63" s="125"/>
      <c r="AV63" s="125"/>
      <c r="AW63" s="125"/>
      <c r="AX63" s="125"/>
      <c r="AY63" s="335"/>
      <c r="AZ63" s="335"/>
      <c r="BA63" s="335"/>
      <c r="BB63" s="335"/>
      <c r="BC63" s="335"/>
      <c r="BD63" s="606"/>
      <c r="BE63" s="606"/>
      <c r="BF63" s="606"/>
      <c r="BG63" s="335"/>
      <c r="BH63" s="335"/>
      <c r="BI63" s="335"/>
      <c r="BJ63" s="335"/>
      <c r="BK63" s="335"/>
      <c r="BL63" s="335"/>
      <c r="BM63" s="335"/>
      <c r="BN63" s="335"/>
      <c r="BO63" s="335"/>
      <c r="BP63" s="335"/>
      <c r="BQ63" s="335"/>
      <c r="BR63" s="335"/>
      <c r="BS63" s="335"/>
      <c r="BT63" s="335"/>
      <c r="BU63" s="335"/>
      <c r="BV63" s="335"/>
    </row>
    <row r="64" spans="1:74" x14ac:dyDescent="0.25">
      <c r="A64" s="124"/>
      <c r="C64" s="125"/>
      <c r="D64" s="125"/>
      <c r="E64" s="125"/>
      <c r="F64" s="125"/>
      <c r="G64" s="125"/>
      <c r="H64" s="125"/>
      <c r="I64" s="125"/>
      <c r="J64" s="125"/>
      <c r="K64" s="125"/>
      <c r="L64" s="125"/>
      <c r="M64" s="125"/>
      <c r="N64" s="125"/>
      <c r="O64" s="125"/>
      <c r="P64" s="125"/>
      <c r="Q64" s="125"/>
      <c r="R64" s="125"/>
      <c r="S64" s="125"/>
      <c r="T64" s="125"/>
      <c r="U64" s="125"/>
      <c r="V64" s="125"/>
      <c r="W64" s="125"/>
      <c r="X64" s="125"/>
      <c r="Y64" s="125"/>
      <c r="Z64" s="125"/>
      <c r="AA64" s="125"/>
      <c r="AB64" s="125"/>
      <c r="AC64" s="125"/>
      <c r="AD64" s="125"/>
      <c r="AE64" s="125"/>
      <c r="AF64" s="125"/>
      <c r="AG64" s="125"/>
      <c r="AH64" s="125"/>
      <c r="AI64" s="125"/>
      <c r="AJ64" s="125"/>
      <c r="AK64" s="125"/>
      <c r="AL64" s="125"/>
      <c r="AM64" s="125"/>
      <c r="AN64" s="125"/>
      <c r="AO64" s="125"/>
      <c r="AP64" s="125"/>
      <c r="AQ64" s="125"/>
      <c r="AR64" s="125"/>
      <c r="AS64" s="125"/>
      <c r="AT64" s="125"/>
      <c r="AU64" s="125"/>
      <c r="AV64" s="125"/>
      <c r="AW64" s="125"/>
      <c r="AX64" s="125"/>
      <c r="AY64" s="335"/>
      <c r="AZ64" s="335"/>
      <c r="BA64" s="335"/>
      <c r="BB64" s="335"/>
      <c r="BC64" s="335"/>
      <c r="BD64" s="606"/>
      <c r="BE64" s="606"/>
      <c r="BF64" s="606"/>
      <c r="BG64" s="335"/>
      <c r="BH64" s="335"/>
      <c r="BI64" s="335"/>
      <c r="BJ64" s="335"/>
      <c r="BK64" s="335"/>
      <c r="BL64" s="335"/>
      <c r="BM64" s="335"/>
      <c r="BN64" s="335"/>
      <c r="BO64" s="335"/>
      <c r="BP64" s="335"/>
      <c r="BQ64" s="335"/>
      <c r="BR64" s="335"/>
      <c r="BS64" s="335"/>
      <c r="BT64" s="335"/>
      <c r="BU64" s="335"/>
      <c r="BV64" s="335"/>
    </row>
    <row r="65" spans="1:74" x14ac:dyDescent="0.25">
      <c r="A65" s="124"/>
      <c r="C65" s="125"/>
      <c r="D65" s="125"/>
      <c r="E65" s="125"/>
      <c r="F65" s="125"/>
      <c r="G65" s="125"/>
      <c r="H65" s="125"/>
      <c r="I65" s="125"/>
      <c r="J65" s="125"/>
      <c r="K65" s="125"/>
      <c r="L65" s="125"/>
      <c r="M65" s="125"/>
      <c r="N65" s="125"/>
      <c r="O65" s="125"/>
      <c r="P65" s="125"/>
      <c r="Q65" s="125"/>
      <c r="R65" s="125"/>
      <c r="S65" s="125"/>
      <c r="T65" s="125"/>
      <c r="U65" s="125"/>
      <c r="V65" s="125"/>
      <c r="W65" s="125"/>
      <c r="X65" s="125"/>
      <c r="Y65" s="125"/>
      <c r="Z65" s="125"/>
      <c r="AA65" s="125"/>
      <c r="AB65" s="125"/>
      <c r="AC65" s="125"/>
      <c r="AD65" s="125"/>
      <c r="AE65" s="125"/>
      <c r="AF65" s="125"/>
      <c r="AG65" s="125"/>
      <c r="AH65" s="125"/>
      <c r="AI65" s="125"/>
      <c r="AJ65" s="125"/>
      <c r="AK65" s="125"/>
      <c r="AL65" s="125"/>
      <c r="AM65" s="125"/>
      <c r="AN65" s="125"/>
      <c r="AO65" s="125"/>
      <c r="AP65" s="125"/>
      <c r="AQ65" s="125"/>
      <c r="AR65" s="125"/>
      <c r="AS65" s="125"/>
      <c r="AT65" s="125"/>
      <c r="AU65" s="125"/>
      <c r="AV65" s="125"/>
      <c r="AW65" s="125"/>
      <c r="AX65" s="125"/>
      <c r="AY65" s="335"/>
      <c r="AZ65" s="335"/>
      <c r="BA65" s="335"/>
      <c r="BB65" s="335"/>
      <c r="BC65" s="335"/>
      <c r="BD65" s="606"/>
      <c r="BE65" s="606"/>
      <c r="BF65" s="606"/>
      <c r="BG65" s="335"/>
      <c r="BH65" s="335"/>
      <c r="BI65" s="335"/>
      <c r="BJ65" s="335"/>
      <c r="BK65" s="335"/>
      <c r="BL65" s="335"/>
      <c r="BM65" s="335"/>
      <c r="BN65" s="335"/>
      <c r="BO65" s="335"/>
      <c r="BP65" s="335"/>
      <c r="BQ65" s="335"/>
      <c r="BR65" s="335"/>
      <c r="BS65" s="335"/>
      <c r="BT65" s="335"/>
      <c r="BU65" s="335"/>
      <c r="BV65" s="335"/>
    </row>
    <row r="66" spans="1:74" x14ac:dyDescent="0.25">
      <c r="A66" s="124"/>
      <c r="C66" s="125"/>
      <c r="D66" s="125"/>
      <c r="E66" s="125"/>
      <c r="F66" s="125"/>
      <c r="G66" s="125"/>
      <c r="H66" s="125"/>
      <c r="I66" s="125"/>
      <c r="J66" s="125"/>
      <c r="K66" s="125"/>
      <c r="L66" s="125"/>
      <c r="M66" s="125"/>
      <c r="N66" s="125"/>
      <c r="O66" s="125"/>
      <c r="P66" s="125"/>
      <c r="Q66" s="125"/>
      <c r="R66" s="125"/>
      <c r="S66" s="125"/>
      <c r="T66" s="125"/>
      <c r="U66" s="125"/>
      <c r="V66" s="125"/>
      <c r="W66" s="125"/>
      <c r="X66" s="125"/>
      <c r="Y66" s="125"/>
      <c r="Z66" s="125"/>
      <c r="AA66" s="125"/>
      <c r="AB66" s="125"/>
      <c r="AC66" s="125"/>
      <c r="AD66" s="125"/>
      <c r="AE66" s="125"/>
      <c r="AF66" s="125"/>
      <c r="AG66" s="125"/>
      <c r="AH66" s="125"/>
      <c r="AI66" s="125"/>
      <c r="AJ66" s="125"/>
      <c r="AK66" s="125"/>
      <c r="AL66" s="125"/>
      <c r="AM66" s="125"/>
      <c r="AN66" s="125"/>
      <c r="AO66" s="125"/>
      <c r="AP66" s="125"/>
      <c r="AQ66" s="125"/>
      <c r="AR66" s="125"/>
      <c r="AS66" s="125"/>
      <c r="AT66" s="125"/>
      <c r="AU66" s="125"/>
      <c r="AV66" s="125"/>
      <c r="AW66" s="125"/>
      <c r="AX66" s="125"/>
      <c r="AY66" s="335"/>
      <c r="AZ66" s="335"/>
      <c r="BA66" s="335"/>
      <c r="BB66" s="335"/>
      <c r="BC66" s="335"/>
      <c r="BD66" s="606"/>
      <c r="BE66" s="606"/>
      <c r="BF66" s="606"/>
      <c r="BG66" s="335"/>
      <c r="BH66" s="335"/>
      <c r="BI66" s="335"/>
      <c r="BJ66" s="335"/>
      <c r="BK66" s="335"/>
      <c r="BL66" s="335"/>
      <c r="BM66" s="335"/>
      <c r="BN66" s="335"/>
      <c r="BO66" s="335"/>
      <c r="BP66" s="335"/>
      <c r="BQ66" s="335"/>
      <c r="BR66" s="335"/>
      <c r="BS66" s="335"/>
      <c r="BT66" s="335"/>
      <c r="BU66" s="335"/>
      <c r="BV66" s="335"/>
    </row>
    <row r="67" spans="1:74" x14ac:dyDescent="0.25">
      <c r="A67" s="124"/>
      <c r="C67" s="125"/>
      <c r="D67" s="125"/>
      <c r="E67" s="125"/>
      <c r="F67" s="125"/>
      <c r="G67" s="125"/>
      <c r="H67" s="125"/>
      <c r="I67" s="125"/>
      <c r="J67" s="125"/>
      <c r="K67" s="125"/>
      <c r="L67" s="125"/>
      <c r="M67" s="125"/>
      <c r="N67" s="125"/>
      <c r="O67" s="125"/>
      <c r="P67" s="125"/>
      <c r="Q67" s="125"/>
      <c r="R67" s="125"/>
      <c r="S67" s="125"/>
      <c r="T67" s="125"/>
      <c r="U67" s="125"/>
      <c r="V67" s="125"/>
      <c r="W67" s="125"/>
      <c r="X67" s="125"/>
      <c r="Y67" s="125"/>
      <c r="Z67" s="125"/>
      <c r="AA67" s="125"/>
      <c r="AB67" s="125"/>
      <c r="AC67" s="125"/>
      <c r="AD67" s="125"/>
      <c r="AE67" s="125"/>
      <c r="AF67" s="125"/>
      <c r="AG67" s="125"/>
      <c r="AH67" s="125"/>
      <c r="AI67" s="125"/>
      <c r="AJ67" s="125"/>
      <c r="AK67" s="125"/>
      <c r="AL67" s="125"/>
      <c r="AM67" s="125"/>
      <c r="AN67" s="125"/>
      <c r="AO67" s="125"/>
      <c r="AP67" s="125"/>
      <c r="AQ67" s="125"/>
      <c r="AR67" s="125"/>
      <c r="AS67" s="125"/>
      <c r="AT67" s="125"/>
      <c r="AU67" s="125"/>
      <c r="AV67" s="125"/>
      <c r="AW67" s="125"/>
      <c r="AX67" s="125"/>
      <c r="AY67" s="335"/>
      <c r="AZ67" s="335"/>
      <c r="BA67" s="335"/>
      <c r="BB67" s="335"/>
      <c r="BC67" s="335"/>
      <c r="BD67" s="606"/>
      <c r="BE67" s="606"/>
      <c r="BF67" s="606"/>
      <c r="BG67" s="335"/>
      <c r="BH67" s="335"/>
      <c r="BI67" s="335"/>
      <c r="BJ67" s="335"/>
      <c r="BK67" s="335"/>
      <c r="BL67" s="335"/>
      <c r="BM67" s="335"/>
      <c r="BN67" s="335"/>
      <c r="BO67" s="335"/>
      <c r="BP67" s="335"/>
      <c r="BQ67" s="335"/>
      <c r="BR67" s="335"/>
      <c r="BS67" s="335"/>
      <c r="BT67" s="335"/>
      <c r="BU67" s="335"/>
      <c r="BV67" s="335"/>
    </row>
    <row r="68" spans="1:74" x14ac:dyDescent="0.25">
      <c r="BK68" s="336"/>
      <c r="BL68" s="336"/>
      <c r="BM68" s="336"/>
      <c r="BN68" s="336"/>
      <c r="BO68" s="336"/>
      <c r="BP68" s="336"/>
      <c r="BQ68" s="336"/>
      <c r="BR68" s="336"/>
      <c r="BS68" s="336"/>
      <c r="BT68" s="336"/>
      <c r="BU68" s="336"/>
      <c r="BV68" s="336"/>
    </row>
    <row r="69" spans="1:74" x14ac:dyDescent="0.25">
      <c r="A69" s="124"/>
      <c r="C69" s="125"/>
      <c r="D69" s="125"/>
      <c r="E69" s="125"/>
      <c r="F69" s="125"/>
      <c r="G69" s="125"/>
      <c r="H69" s="125"/>
      <c r="I69" s="125"/>
      <c r="J69" s="125"/>
      <c r="K69" s="125"/>
      <c r="L69" s="125"/>
      <c r="M69" s="125"/>
      <c r="N69" s="125"/>
      <c r="O69" s="125"/>
      <c r="P69" s="125"/>
      <c r="Q69" s="125"/>
      <c r="R69" s="125"/>
      <c r="S69" s="125"/>
      <c r="T69" s="125"/>
      <c r="U69" s="125"/>
      <c r="V69" s="125"/>
      <c r="W69" s="125"/>
      <c r="X69" s="125"/>
      <c r="Y69" s="125"/>
      <c r="Z69" s="125"/>
      <c r="AA69" s="125"/>
      <c r="AB69" s="125"/>
      <c r="AC69" s="125"/>
      <c r="AD69" s="125"/>
      <c r="AE69" s="125"/>
      <c r="AF69" s="125"/>
      <c r="AG69" s="125"/>
      <c r="AH69" s="125"/>
      <c r="AI69" s="125"/>
      <c r="AJ69" s="125"/>
      <c r="AK69" s="125"/>
      <c r="AL69" s="125"/>
      <c r="AM69" s="125"/>
      <c r="AN69" s="125"/>
      <c r="AO69" s="125"/>
      <c r="AP69" s="125"/>
      <c r="AQ69" s="125"/>
      <c r="AR69" s="125"/>
      <c r="AS69" s="125"/>
      <c r="AT69" s="125"/>
      <c r="AU69" s="125"/>
      <c r="AV69" s="125"/>
      <c r="AW69" s="125"/>
      <c r="AX69" s="125"/>
      <c r="AY69" s="335"/>
      <c r="AZ69" s="335"/>
      <c r="BA69" s="335"/>
      <c r="BB69" s="335"/>
      <c r="BC69" s="335"/>
      <c r="BD69" s="606"/>
      <c r="BE69" s="606"/>
      <c r="BF69" s="606"/>
      <c r="BG69" s="335"/>
      <c r="BH69" s="335"/>
      <c r="BI69" s="335"/>
      <c r="BJ69" s="335"/>
      <c r="BK69" s="335"/>
      <c r="BL69" s="335"/>
      <c r="BM69" s="335"/>
      <c r="BN69" s="335"/>
      <c r="BO69" s="335"/>
      <c r="BP69" s="335"/>
      <c r="BQ69" s="335"/>
      <c r="BR69" s="335"/>
      <c r="BS69" s="335"/>
      <c r="BT69" s="335"/>
      <c r="BU69" s="335"/>
      <c r="BV69" s="335"/>
    </row>
    <row r="70" spans="1:74" x14ac:dyDescent="0.25">
      <c r="A70" s="124"/>
      <c r="C70" s="125"/>
      <c r="D70" s="125"/>
      <c r="E70" s="125"/>
      <c r="F70" s="125"/>
      <c r="G70" s="125"/>
      <c r="H70" s="125"/>
      <c r="I70" s="125"/>
      <c r="J70" s="125"/>
      <c r="K70" s="125"/>
      <c r="L70" s="125"/>
      <c r="M70" s="125"/>
      <c r="N70" s="125"/>
      <c r="O70" s="125"/>
      <c r="P70" s="125"/>
      <c r="Q70" s="125"/>
      <c r="R70" s="125"/>
      <c r="S70" s="125"/>
      <c r="T70" s="125"/>
      <c r="U70" s="125"/>
      <c r="V70" s="125"/>
      <c r="W70" s="125"/>
      <c r="X70" s="125"/>
      <c r="Y70" s="125"/>
      <c r="Z70" s="125"/>
      <c r="AA70" s="125"/>
      <c r="AB70" s="125"/>
      <c r="AC70" s="125"/>
      <c r="AD70" s="125"/>
      <c r="AE70" s="125"/>
      <c r="AF70" s="125"/>
      <c r="AG70" s="125"/>
      <c r="AH70" s="125"/>
      <c r="AI70" s="125"/>
      <c r="AJ70" s="125"/>
      <c r="AK70" s="125"/>
      <c r="AL70" s="125"/>
      <c r="AM70" s="125"/>
      <c r="AN70" s="125"/>
      <c r="AO70" s="125"/>
      <c r="AP70" s="125"/>
      <c r="AQ70" s="125"/>
      <c r="AR70" s="125"/>
      <c r="AS70" s="125"/>
      <c r="AT70" s="125"/>
      <c r="AU70" s="125"/>
      <c r="AV70" s="125"/>
      <c r="AW70" s="125"/>
      <c r="AX70" s="125"/>
      <c r="AY70" s="335"/>
      <c r="AZ70" s="335"/>
      <c r="BA70" s="335"/>
      <c r="BB70" s="335"/>
      <c r="BC70" s="335"/>
      <c r="BD70" s="606"/>
      <c r="BE70" s="606"/>
      <c r="BF70" s="606"/>
      <c r="BG70" s="335"/>
      <c r="BH70" s="335"/>
      <c r="BI70" s="335"/>
      <c r="BJ70" s="335"/>
      <c r="BK70" s="335"/>
      <c r="BL70" s="335"/>
      <c r="BM70" s="335"/>
      <c r="BN70" s="335"/>
      <c r="BO70" s="335"/>
      <c r="BP70" s="335"/>
      <c r="BQ70" s="335"/>
      <c r="BR70" s="335"/>
      <c r="BS70" s="335"/>
      <c r="BT70" s="335"/>
      <c r="BU70" s="335"/>
      <c r="BV70" s="335"/>
    </row>
    <row r="71" spans="1:74" x14ac:dyDescent="0.25">
      <c r="A71" s="124"/>
      <c r="C71" s="125"/>
      <c r="D71" s="125"/>
      <c r="E71" s="125"/>
      <c r="F71" s="125"/>
      <c r="G71" s="125"/>
      <c r="H71" s="125"/>
      <c r="I71" s="125"/>
      <c r="J71" s="125"/>
      <c r="K71" s="125"/>
      <c r="L71" s="125"/>
      <c r="M71" s="125"/>
      <c r="N71" s="125"/>
      <c r="O71" s="125"/>
      <c r="P71" s="125"/>
      <c r="Q71" s="125"/>
      <c r="R71" s="125"/>
      <c r="S71" s="125"/>
      <c r="T71" s="125"/>
      <c r="U71" s="125"/>
      <c r="V71" s="125"/>
      <c r="W71" s="125"/>
      <c r="X71" s="125"/>
      <c r="Y71" s="125"/>
      <c r="Z71" s="125"/>
      <c r="AA71" s="125"/>
      <c r="AB71" s="125"/>
      <c r="AC71" s="125"/>
      <c r="AD71" s="125"/>
      <c r="AE71" s="125"/>
      <c r="AF71" s="125"/>
      <c r="AG71" s="125"/>
      <c r="AH71" s="125"/>
      <c r="AI71" s="125"/>
      <c r="AJ71" s="125"/>
      <c r="AK71" s="125"/>
      <c r="AL71" s="125"/>
      <c r="AM71" s="125"/>
      <c r="AN71" s="125"/>
      <c r="AO71" s="125"/>
      <c r="AP71" s="125"/>
      <c r="AQ71" s="125"/>
      <c r="AR71" s="125"/>
      <c r="AS71" s="125"/>
      <c r="AT71" s="125"/>
      <c r="AU71" s="125"/>
      <c r="AV71" s="125"/>
      <c r="AW71" s="125"/>
      <c r="AX71" s="125"/>
      <c r="AY71" s="335"/>
      <c r="AZ71" s="335"/>
      <c r="BA71" s="335"/>
      <c r="BB71" s="335"/>
      <c r="BC71" s="335"/>
      <c r="BD71" s="606"/>
      <c r="BE71" s="606"/>
      <c r="BF71" s="606"/>
      <c r="BG71" s="335"/>
      <c r="BH71" s="335"/>
      <c r="BI71" s="335"/>
      <c r="BJ71" s="335"/>
      <c r="BK71" s="335"/>
      <c r="BL71" s="335"/>
      <c r="BM71" s="335"/>
      <c r="BN71" s="335"/>
      <c r="BO71" s="335"/>
      <c r="BP71" s="335"/>
      <c r="BQ71" s="335"/>
      <c r="BR71" s="335"/>
      <c r="BS71" s="335"/>
      <c r="BT71" s="335"/>
      <c r="BU71" s="335"/>
      <c r="BV71" s="335"/>
    </row>
    <row r="72" spans="1:74" x14ac:dyDescent="0.25">
      <c r="A72" s="124"/>
      <c r="C72" s="125"/>
      <c r="D72" s="125"/>
      <c r="E72" s="125"/>
      <c r="F72" s="125"/>
      <c r="G72" s="125"/>
      <c r="H72" s="125"/>
      <c r="I72" s="125"/>
      <c r="J72" s="125"/>
      <c r="K72" s="125"/>
      <c r="L72" s="125"/>
      <c r="M72" s="125"/>
      <c r="N72" s="125"/>
      <c r="O72" s="125"/>
      <c r="P72" s="125"/>
      <c r="Q72" s="125"/>
      <c r="R72" s="125"/>
      <c r="S72" s="125"/>
      <c r="T72" s="125"/>
      <c r="U72" s="125"/>
      <c r="V72" s="125"/>
      <c r="W72" s="125"/>
      <c r="X72" s="125"/>
      <c r="Y72" s="125"/>
      <c r="Z72" s="125"/>
      <c r="AA72" s="125"/>
      <c r="AB72" s="125"/>
      <c r="AC72" s="125"/>
      <c r="AD72" s="125"/>
      <c r="AE72" s="125"/>
      <c r="AF72" s="125"/>
      <c r="AG72" s="125"/>
      <c r="AH72" s="125"/>
      <c r="AI72" s="125"/>
      <c r="AJ72" s="125"/>
      <c r="AK72" s="125"/>
      <c r="AL72" s="125"/>
      <c r="AM72" s="125"/>
      <c r="AN72" s="125"/>
      <c r="AO72" s="125"/>
      <c r="AP72" s="125"/>
      <c r="AQ72" s="125"/>
      <c r="AR72" s="125"/>
      <c r="AS72" s="125"/>
      <c r="AT72" s="125"/>
      <c r="AU72" s="125"/>
      <c r="AV72" s="125"/>
      <c r="AW72" s="125"/>
      <c r="AX72" s="125"/>
      <c r="AY72" s="335"/>
      <c r="AZ72" s="335"/>
      <c r="BA72" s="335"/>
      <c r="BB72" s="335"/>
      <c r="BC72" s="335"/>
      <c r="BD72" s="606"/>
      <c r="BE72" s="606"/>
      <c r="BF72" s="606"/>
      <c r="BG72" s="335"/>
      <c r="BH72" s="335"/>
      <c r="BI72" s="335"/>
      <c r="BJ72" s="335"/>
      <c r="BK72" s="335"/>
      <c r="BL72" s="335"/>
      <c r="BM72" s="335"/>
      <c r="BN72" s="335"/>
      <c r="BO72" s="335"/>
      <c r="BP72" s="335"/>
      <c r="BQ72" s="335"/>
      <c r="BR72" s="335"/>
      <c r="BS72" s="335"/>
      <c r="BT72" s="335"/>
      <c r="BU72" s="335"/>
      <c r="BV72" s="335"/>
    </row>
    <row r="73" spans="1:74" x14ac:dyDescent="0.25">
      <c r="A73" s="124"/>
      <c r="C73" s="125"/>
      <c r="D73" s="125"/>
      <c r="E73" s="125"/>
      <c r="F73" s="125"/>
      <c r="G73" s="125"/>
      <c r="H73" s="125"/>
      <c r="I73" s="125"/>
      <c r="J73" s="125"/>
      <c r="K73" s="125"/>
      <c r="L73" s="125"/>
      <c r="M73" s="125"/>
      <c r="N73" s="125"/>
      <c r="O73" s="125"/>
      <c r="P73" s="125"/>
      <c r="Q73" s="125"/>
      <c r="R73" s="125"/>
      <c r="S73" s="125"/>
      <c r="T73" s="125"/>
      <c r="U73" s="125"/>
      <c r="V73" s="125"/>
      <c r="W73" s="125"/>
      <c r="X73" s="125"/>
      <c r="Y73" s="125"/>
      <c r="Z73" s="125"/>
      <c r="AA73" s="125"/>
      <c r="AB73" s="125"/>
      <c r="AC73" s="125"/>
      <c r="AD73" s="125"/>
      <c r="AE73" s="125"/>
      <c r="AF73" s="125"/>
      <c r="AG73" s="125"/>
      <c r="AH73" s="125"/>
      <c r="AI73" s="125"/>
      <c r="AJ73" s="125"/>
      <c r="AK73" s="125"/>
      <c r="AL73" s="125"/>
      <c r="AM73" s="125"/>
      <c r="AN73" s="125"/>
      <c r="AO73" s="125"/>
      <c r="AP73" s="125"/>
      <c r="AQ73" s="125"/>
      <c r="AR73" s="125"/>
      <c r="AS73" s="125"/>
      <c r="AT73" s="125"/>
      <c r="AU73" s="125"/>
      <c r="AV73" s="125"/>
      <c r="AW73" s="125"/>
      <c r="AX73" s="125"/>
      <c r="AY73" s="335"/>
      <c r="AZ73" s="335"/>
      <c r="BA73" s="335"/>
      <c r="BB73" s="335"/>
      <c r="BC73" s="335"/>
      <c r="BD73" s="606"/>
      <c r="BE73" s="606"/>
      <c r="BF73" s="606"/>
      <c r="BG73" s="335"/>
      <c r="BH73" s="335"/>
      <c r="BI73" s="335"/>
      <c r="BJ73" s="335"/>
      <c r="BK73" s="335"/>
      <c r="BL73" s="335"/>
      <c r="BM73" s="335"/>
      <c r="BN73" s="335"/>
      <c r="BO73" s="335"/>
      <c r="BP73" s="335"/>
      <c r="BQ73" s="335"/>
      <c r="BR73" s="335"/>
      <c r="BS73" s="335"/>
      <c r="BT73" s="335"/>
      <c r="BU73" s="335"/>
      <c r="BV73" s="335"/>
    </row>
    <row r="74" spans="1:74" x14ac:dyDescent="0.25">
      <c r="A74" s="124"/>
      <c r="C74" s="125"/>
      <c r="D74" s="125"/>
      <c r="E74" s="125"/>
      <c r="F74" s="125"/>
      <c r="G74" s="125"/>
      <c r="H74" s="125"/>
      <c r="I74" s="125"/>
      <c r="J74" s="125"/>
      <c r="K74" s="125"/>
      <c r="L74" s="125"/>
      <c r="M74" s="125"/>
      <c r="N74" s="125"/>
      <c r="O74" s="125"/>
      <c r="P74" s="125"/>
      <c r="Q74" s="125"/>
      <c r="R74" s="125"/>
      <c r="S74" s="125"/>
      <c r="T74" s="125"/>
      <c r="U74" s="125"/>
      <c r="V74" s="125"/>
      <c r="W74" s="125"/>
      <c r="X74" s="125"/>
      <c r="Y74" s="125"/>
      <c r="Z74" s="125"/>
      <c r="AA74" s="125"/>
      <c r="AB74" s="125"/>
      <c r="AC74" s="125"/>
      <c r="AD74" s="125"/>
      <c r="AE74" s="125"/>
      <c r="AF74" s="125"/>
      <c r="AG74" s="125"/>
      <c r="AH74" s="125"/>
      <c r="AI74" s="125"/>
      <c r="AJ74" s="125"/>
      <c r="AK74" s="125"/>
      <c r="AL74" s="125"/>
      <c r="AM74" s="125"/>
      <c r="AN74" s="125"/>
      <c r="AO74" s="125"/>
      <c r="AP74" s="125"/>
      <c r="AQ74" s="125"/>
      <c r="AR74" s="125"/>
      <c r="AS74" s="125"/>
      <c r="AT74" s="125"/>
      <c r="AU74" s="125"/>
      <c r="AV74" s="125"/>
      <c r="AW74" s="125"/>
      <c r="AX74" s="125"/>
      <c r="AY74" s="335"/>
      <c r="AZ74" s="335"/>
      <c r="BA74" s="335"/>
      <c r="BB74" s="335"/>
      <c r="BC74" s="335"/>
      <c r="BD74" s="606"/>
      <c r="BE74" s="606"/>
      <c r="BF74" s="606"/>
      <c r="BG74" s="335"/>
      <c r="BH74" s="335"/>
      <c r="BI74" s="335"/>
      <c r="BJ74" s="335"/>
      <c r="BK74" s="335"/>
      <c r="BL74" s="335"/>
      <c r="BM74" s="335"/>
      <c r="BN74" s="335"/>
      <c r="BO74" s="335"/>
      <c r="BP74" s="335"/>
      <c r="BQ74" s="335"/>
      <c r="BR74" s="335"/>
      <c r="BS74" s="335"/>
      <c r="BT74" s="335"/>
      <c r="BU74" s="335"/>
      <c r="BV74" s="335"/>
    </row>
    <row r="75" spans="1:74" x14ac:dyDescent="0.25">
      <c r="A75" s="124"/>
      <c r="C75" s="125"/>
      <c r="D75" s="125"/>
      <c r="E75" s="125"/>
      <c r="F75" s="125"/>
      <c r="G75" s="125"/>
      <c r="H75" s="125"/>
      <c r="I75" s="125"/>
      <c r="J75" s="125"/>
      <c r="K75" s="125"/>
      <c r="L75" s="125"/>
      <c r="M75" s="125"/>
      <c r="N75" s="125"/>
      <c r="O75" s="125"/>
      <c r="P75" s="125"/>
      <c r="Q75" s="125"/>
      <c r="R75" s="125"/>
      <c r="S75" s="125"/>
      <c r="T75" s="125"/>
      <c r="U75" s="125"/>
      <c r="V75" s="125"/>
      <c r="W75" s="125"/>
      <c r="X75" s="125"/>
      <c r="Y75" s="125"/>
      <c r="Z75" s="125"/>
      <c r="AA75" s="125"/>
      <c r="AB75" s="125"/>
      <c r="AC75" s="125"/>
      <c r="AD75" s="125"/>
      <c r="AE75" s="125"/>
      <c r="AF75" s="125"/>
      <c r="AG75" s="125"/>
      <c r="AH75" s="125"/>
      <c r="AI75" s="125"/>
      <c r="AJ75" s="125"/>
      <c r="AK75" s="125"/>
      <c r="AL75" s="125"/>
      <c r="AM75" s="125"/>
      <c r="AN75" s="125"/>
      <c r="AO75" s="125"/>
      <c r="AP75" s="125"/>
      <c r="AQ75" s="125"/>
      <c r="AR75" s="125"/>
      <c r="AS75" s="125"/>
      <c r="AT75" s="125"/>
      <c r="AU75" s="125"/>
      <c r="AV75" s="125"/>
      <c r="AW75" s="125"/>
      <c r="AX75" s="125"/>
      <c r="AY75" s="335"/>
      <c r="AZ75" s="335"/>
      <c r="BA75" s="335"/>
      <c r="BB75" s="335"/>
      <c r="BC75" s="335"/>
      <c r="BD75" s="606"/>
      <c r="BE75" s="606"/>
      <c r="BF75" s="606"/>
      <c r="BG75" s="335"/>
      <c r="BH75" s="335"/>
      <c r="BI75" s="335"/>
      <c r="BJ75" s="335"/>
      <c r="BK75" s="335"/>
      <c r="BL75" s="335"/>
      <c r="BM75" s="335"/>
      <c r="BN75" s="335"/>
      <c r="BO75" s="335"/>
      <c r="BP75" s="335"/>
      <c r="BQ75" s="335"/>
      <c r="BR75" s="335"/>
      <c r="BS75" s="335"/>
      <c r="BT75" s="335"/>
      <c r="BU75" s="335"/>
      <c r="BV75" s="335"/>
    </row>
    <row r="76" spans="1:74" x14ac:dyDescent="0.25">
      <c r="A76" s="124"/>
      <c r="C76" s="125"/>
      <c r="D76" s="125"/>
      <c r="E76" s="125"/>
      <c r="F76" s="125"/>
      <c r="G76" s="125"/>
      <c r="H76" s="125"/>
      <c r="I76" s="125"/>
      <c r="J76" s="125"/>
      <c r="K76" s="125"/>
      <c r="L76" s="125"/>
      <c r="M76" s="125"/>
      <c r="N76" s="125"/>
      <c r="O76" s="125"/>
      <c r="P76" s="125"/>
      <c r="Q76" s="125"/>
      <c r="R76" s="125"/>
      <c r="S76" s="125"/>
      <c r="T76" s="125"/>
      <c r="U76" s="125"/>
      <c r="V76" s="125"/>
      <c r="W76" s="125"/>
      <c r="X76" s="125"/>
      <c r="Y76" s="125"/>
      <c r="Z76" s="125"/>
      <c r="AA76" s="125"/>
      <c r="AB76" s="125"/>
      <c r="AC76" s="125"/>
      <c r="AD76" s="125"/>
      <c r="AE76" s="125"/>
      <c r="AF76" s="125"/>
      <c r="AG76" s="125"/>
      <c r="AH76" s="125"/>
      <c r="AI76" s="125"/>
      <c r="AJ76" s="125"/>
      <c r="AK76" s="125"/>
      <c r="AL76" s="125"/>
      <c r="AM76" s="125"/>
      <c r="AN76" s="125"/>
      <c r="AO76" s="125"/>
      <c r="AP76" s="125"/>
      <c r="AQ76" s="125"/>
      <c r="AR76" s="125"/>
      <c r="AS76" s="125"/>
      <c r="AT76" s="125"/>
      <c r="AU76" s="125"/>
      <c r="AV76" s="125"/>
      <c r="AW76" s="125"/>
      <c r="AX76" s="125"/>
      <c r="AY76" s="335"/>
      <c r="AZ76" s="335"/>
      <c r="BA76" s="335"/>
      <c r="BB76" s="335"/>
      <c r="BC76" s="335"/>
      <c r="BD76" s="606"/>
      <c r="BE76" s="606"/>
      <c r="BF76" s="606"/>
      <c r="BG76" s="335"/>
      <c r="BH76" s="335"/>
      <c r="BI76" s="335"/>
      <c r="BJ76" s="335"/>
      <c r="BK76" s="335"/>
      <c r="BL76" s="335"/>
      <c r="BM76" s="335"/>
      <c r="BN76" s="335"/>
      <c r="BO76" s="335"/>
      <c r="BP76" s="335"/>
      <c r="BQ76" s="335"/>
      <c r="BR76" s="335"/>
      <c r="BS76" s="335"/>
      <c r="BT76" s="335"/>
      <c r="BU76" s="335"/>
      <c r="BV76" s="335"/>
    </row>
    <row r="77" spans="1:74" x14ac:dyDescent="0.25">
      <c r="A77" s="124"/>
      <c r="C77" s="125"/>
      <c r="D77" s="125"/>
      <c r="E77" s="125"/>
      <c r="F77" s="125"/>
      <c r="G77" s="125"/>
      <c r="H77" s="125"/>
      <c r="I77" s="125"/>
      <c r="J77" s="125"/>
      <c r="K77" s="125"/>
      <c r="L77" s="125"/>
      <c r="M77" s="125"/>
      <c r="N77" s="125"/>
      <c r="O77" s="125"/>
      <c r="P77" s="125"/>
      <c r="Q77" s="125"/>
      <c r="R77" s="125"/>
      <c r="S77" s="125"/>
      <c r="T77" s="125"/>
      <c r="U77" s="125"/>
      <c r="V77" s="125"/>
      <c r="W77" s="125"/>
      <c r="X77" s="125"/>
      <c r="Y77" s="125"/>
      <c r="Z77" s="125"/>
      <c r="AA77" s="125"/>
      <c r="AB77" s="125"/>
      <c r="AC77" s="125"/>
      <c r="AD77" s="125"/>
      <c r="AE77" s="125"/>
      <c r="AF77" s="125"/>
      <c r="AG77" s="125"/>
      <c r="AH77" s="125"/>
      <c r="AI77" s="125"/>
      <c r="AJ77" s="125"/>
      <c r="AK77" s="125"/>
      <c r="AL77" s="125"/>
      <c r="AM77" s="125"/>
      <c r="AN77" s="125"/>
      <c r="AO77" s="125"/>
      <c r="AP77" s="125"/>
      <c r="AQ77" s="125"/>
      <c r="AR77" s="125"/>
      <c r="AS77" s="125"/>
      <c r="AT77" s="125"/>
      <c r="AU77" s="125"/>
      <c r="AV77" s="125"/>
      <c r="AW77" s="125"/>
      <c r="AX77" s="125"/>
      <c r="AY77" s="335"/>
      <c r="AZ77" s="335"/>
      <c r="BA77" s="335"/>
      <c r="BB77" s="335"/>
      <c r="BC77" s="335"/>
      <c r="BD77" s="606"/>
      <c r="BE77" s="606"/>
      <c r="BF77" s="606"/>
      <c r="BG77" s="335"/>
      <c r="BH77" s="335"/>
      <c r="BI77" s="335"/>
      <c r="BJ77" s="335"/>
      <c r="BK77" s="335"/>
      <c r="BL77" s="335"/>
      <c r="BM77" s="335"/>
      <c r="BN77" s="335"/>
      <c r="BO77" s="335"/>
      <c r="BP77" s="335"/>
      <c r="BQ77" s="335"/>
      <c r="BR77" s="335"/>
      <c r="BS77" s="335"/>
      <c r="BT77" s="335"/>
      <c r="BU77" s="335"/>
      <c r="BV77" s="335"/>
    </row>
    <row r="78" spans="1:74" x14ac:dyDescent="0.25">
      <c r="BK78" s="336"/>
      <c r="BL78" s="336"/>
      <c r="BM78" s="336"/>
      <c r="BN78" s="336"/>
      <c r="BO78" s="336"/>
      <c r="BP78" s="336"/>
      <c r="BQ78" s="336"/>
      <c r="BR78" s="336"/>
      <c r="BS78" s="336"/>
      <c r="BT78" s="336"/>
      <c r="BU78" s="336"/>
      <c r="BV78" s="336"/>
    </row>
    <row r="79" spans="1:74" x14ac:dyDescent="0.25">
      <c r="BK79" s="336"/>
      <c r="BL79" s="336"/>
      <c r="BM79" s="336"/>
      <c r="BN79" s="336"/>
      <c r="BO79" s="336"/>
      <c r="BP79" s="336"/>
      <c r="BQ79" s="336"/>
      <c r="BR79" s="336"/>
      <c r="BS79" s="336"/>
      <c r="BT79" s="336"/>
      <c r="BU79" s="336"/>
      <c r="BV79" s="336"/>
    </row>
    <row r="80" spans="1:74" x14ac:dyDescent="0.25">
      <c r="C80" s="126"/>
      <c r="D80" s="126"/>
      <c r="E80" s="126"/>
      <c r="F80" s="126"/>
      <c r="G80" s="126"/>
      <c r="H80" s="126"/>
      <c r="I80" s="126"/>
      <c r="J80" s="126"/>
      <c r="K80" s="126"/>
      <c r="L80" s="126"/>
      <c r="M80" s="126"/>
      <c r="N80" s="126"/>
      <c r="O80" s="126"/>
      <c r="P80" s="126"/>
      <c r="Q80" s="126"/>
      <c r="R80" s="126"/>
      <c r="S80" s="126"/>
      <c r="T80" s="126"/>
      <c r="U80" s="126"/>
      <c r="V80" s="126"/>
      <c r="W80" s="126"/>
      <c r="X80" s="126"/>
      <c r="Y80" s="126"/>
      <c r="Z80" s="126"/>
      <c r="AA80" s="126"/>
      <c r="AB80" s="126"/>
      <c r="AC80" s="126"/>
      <c r="AD80" s="126"/>
      <c r="AE80" s="126"/>
      <c r="AF80" s="126"/>
      <c r="AG80" s="126"/>
      <c r="AH80" s="126"/>
      <c r="AI80" s="126"/>
      <c r="AJ80" s="126"/>
      <c r="AK80" s="126"/>
      <c r="AL80" s="126"/>
      <c r="AM80" s="126"/>
      <c r="AN80" s="126"/>
      <c r="AO80" s="126"/>
      <c r="AP80" s="126"/>
      <c r="AQ80" s="126"/>
      <c r="AR80" s="126"/>
      <c r="AS80" s="126"/>
      <c r="AT80" s="126"/>
      <c r="AU80" s="126"/>
      <c r="AV80" s="126"/>
      <c r="AW80" s="126"/>
      <c r="AX80" s="126"/>
      <c r="AY80" s="337"/>
      <c r="AZ80" s="337"/>
      <c r="BA80" s="337"/>
      <c r="BB80" s="337"/>
      <c r="BC80" s="337"/>
      <c r="BD80" s="607"/>
      <c r="BE80" s="607"/>
      <c r="BF80" s="607"/>
      <c r="BG80" s="337"/>
      <c r="BH80" s="337"/>
      <c r="BI80" s="337"/>
      <c r="BJ80" s="337"/>
      <c r="BK80" s="337"/>
      <c r="BL80" s="337"/>
      <c r="BM80" s="337"/>
      <c r="BN80" s="337"/>
      <c r="BO80" s="337"/>
      <c r="BP80" s="337"/>
      <c r="BQ80" s="337"/>
      <c r="BR80" s="337"/>
      <c r="BS80" s="337"/>
      <c r="BT80" s="337"/>
      <c r="BU80" s="337"/>
      <c r="BV80" s="337"/>
    </row>
    <row r="81" spans="3:74" x14ac:dyDescent="0.25">
      <c r="BK81" s="336"/>
      <c r="BL81" s="336"/>
      <c r="BM81" s="336"/>
      <c r="BN81" s="336"/>
      <c r="BO81" s="336"/>
      <c r="BP81" s="336"/>
      <c r="BQ81" s="336"/>
      <c r="BR81" s="336"/>
      <c r="BS81" s="336"/>
      <c r="BT81" s="336"/>
      <c r="BU81" s="336"/>
      <c r="BV81" s="336"/>
    </row>
    <row r="82" spans="3:74" x14ac:dyDescent="0.25">
      <c r="BK82" s="336"/>
      <c r="BL82" s="336"/>
      <c r="BM82" s="336"/>
      <c r="BN82" s="336"/>
      <c r="BO82" s="336"/>
      <c r="BP82" s="336"/>
      <c r="BQ82" s="336"/>
      <c r="BR82" s="336"/>
      <c r="BS82" s="336"/>
      <c r="BT82" s="336"/>
      <c r="BU82" s="336"/>
      <c r="BV82" s="336"/>
    </row>
    <row r="83" spans="3:74" x14ac:dyDescent="0.25">
      <c r="BK83" s="336"/>
      <c r="BL83" s="336"/>
      <c r="BM83" s="336"/>
      <c r="BN83" s="336"/>
      <c r="BO83" s="336"/>
      <c r="BP83" s="336"/>
      <c r="BQ83" s="336"/>
      <c r="BR83" s="336"/>
      <c r="BS83" s="336"/>
      <c r="BT83" s="336"/>
      <c r="BU83" s="336"/>
      <c r="BV83" s="336"/>
    </row>
    <row r="84" spans="3:74" x14ac:dyDescent="0.25">
      <c r="BK84" s="336"/>
      <c r="BL84" s="336"/>
      <c r="BM84" s="336"/>
      <c r="BN84" s="336"/>
      <c r="BO84" s="336"/>
      <c r="BP84" s="336"/>
      <c r="BQ84" s="336"/>
      <c r="BR84" s="336"/>
      <c r="BS84" s="336"/>
      <c r="BT84" s="336"/>
      <c r="BU84" s="336"/>
      <c r="BV84" s="336"/>
    </row>
    <row r="85" spans="3:74" x14ac:dyDescent="0.25">
      <c r="BK85" s="336"/>
      <c r="BL85" s="336"/>
      <c r="BM85" s="336"/>
      <c r="BN85" s="336"/>
      <c r="BO85" s="336"/>
      <c r="BP85" s="336"/>
      <c r="BQ85" s="336"/>
      <c r="BR85" s="336"/>
      <c r="BS85" s="336"/>
      <c r="BT85" s="336"/>
      <c r="BU85" s="336"/>
      <c r="BV85" s="336"/>
    </row>
    <row r="86" spans="3:74" x14ac:dyDescent="0.25">
      <c r="BK86" s="336"/>
      <c r="BL86" s="336"/>
      <c r="BM86" s="336"/>
      <c r="BN86" s="336"/>
      <c r="BO86" s="336"/>
      <c r="BP86" s="336"/>
      <c r="BQ86" s="336"/>
      <c r="BR86" s="336"/>
      <c r="BS86" s="336"/>
      <c r="BT86" s="336"/>
      <c r="BU86" s="336"/>
      <c r="BV86" s="336"/>
    </row>
    <row r="87" spans="3:74" x14ac:dyDescent="0.25">
      <c r="BK87" s="336"/>
      <c r="BL87" s="336"/>
      <c r="BM87" s="336"/>
      <c r="BN87" s="336"/>
      <c r="BO87" s="336"/>
      <c r="BP87" s="336"/>
      <c r="BQ87" s="336"/>
      <c r="BR87" s="336"/>
      <c r="BS87" s="336"/>
      <c r="BT87" s="336"/>
      <c r="BU87" s="336"/>
      <c r="BV87" s="336"/>
    </row>
    <row r="88" spans="3:74" x14ac:dyDescent="0.25">
      <c r="BK88" s="336"/>
      <c r="BL88" s="336"/>
      <c r="BM88" s="336"/>
      <c r="BN88" s="336"/>
      <c r="BO88" s="336"/>
      <c r="BP88" s="336"/>
      <c r="BQ88" s="336"/>
      <c r="BR88" s="336"/>
      <c r="BS88" s="336"/>
      <c r="BT88" s="336"/>
      <c r="BU88" s="336"/>
      <c r="BV88" s="336"/>
    </row>
    <row r="89" spans="3:74" x14ac:dyDescent="0.25">
      <c r="BK89" s="336"/>
      <c r="BL89" s="336"/>
      <c r="BM89" s="336"/>
      <c r="BN89" s="336"/>
      <c r="BO89" s="336"/>
      <c r="BP89" s="336"/>
      <c r="BQ89" s="336"/>
      <c r="BR89" s="336"/>
      <c r="BS89" s="336"/>
      <c r="BT89" s="336"/>
      <c r="BU89" s="336"/>
      <c r="BV89" s="336"/>
    </row>
    <row r="90" spans="3:74" x14ac:dyDescent="0.25">
      <c r="C90" s="127"/>
      <c r="D90" s="127"/>
      <c r="E90" s="127"/>
      <c r="F90" s="127"/>
      <c r="G90" s="127"/>
      <c r="H90" s="127"/>
      <c r="I90" s="127"/>
      <c r="J90" s="127"/>
      <c r="K90" s="127"/>
      <c r="L90" s="127"/>
      <c r="M90" s="127"/>
      <c r="N90" s="127"/>
      <c r="O90" s="127"/>
      <c r="P90" s="127"/>
      <c r="Q90" s="127"/>
      <c r="R90" s="127"/>
      <c r="S90" s="127"/>
      <c r="T90" s="127"/>
      <c r="U90" s="127"/>
      <c r="V90" s="127"/>
      <c r="W90" s="127"/>
      <c r="X90" s="127"/>
      <c r="Y90" s="127"/>
      <c r="Z90" s="127"/>
      <c r="AA90" s="127"/>
      <c r="AB90" s="127"/>
      <c r="AC90" s="127"/>
      <c r="AD90" s="127"/>
      <c r="AE90" s="127"/>
      <c r="AF90" s="127"/>
      <c r="AG90" s="127"/>
      <c r="AH90" s="127"/>
      <c r="AI90" s="127"/>
      <c r="AJ90" s="127"/>
      <c r="AK90" s="127"/>
      <c r="AL90" s="127"/>
      <c r="AM90" s="127"/>
      <c r="AN90" s="127"/>
      <c r="AO90" s="127"/>
      <c r="AP90" s="127"/>
      <c r="AQ90" s="127"/>
      <c r="AR90" s="127"/>
      <c r="AS90" s="127"/>
      <c r="AT90" s="127"/>
      <c r="AU90" s="127"/>
      <c r="AV90" s="127"/>
      <c r="AW90" s="127"/>
      <c r="AX90" s="127"/>
      <c r="AY90" s="338"/>
      <c r="AZ90" s="338"/>
      <c r="BA90" s="338"/>
      <c r="BB90" s="338"/>
      <c r="BC90" s="338"/>
      <c r="BD90" s="608"/>
      <c r="BE90" s="608"/>
      <c r="BF90" s="608"/>
      <c r="BG90" s="338"/>
      <c r="BH90" s="338"/>
      <c r="BI90" s="338"/>
      <c r="BJ90" s="338"/>
      <c r="BK90" s="338"/>
      <c r="BL90" s="338"/>
      <c r="BM90" s="338"/>
      <c r="BN90" s="338"/>
      <c r="BO90" s="338"/>
      <c r="BP90" s="338"/>
      <c r="BQ90" s="338"/>
      <c r="BR90" s="338"/>
      <c r="BS90" s="338"/>
      <c r="BT90" s="338"/>
      <c r="BU90" s="338"/>
      <c r="BV90" s="338"/>
    </row>
    <row r="91" spans="3:74" x14ac:dyDescent="0.25">
      <c r="C91" s="127"/>
      <c r="D91" s="127"/>
      <c r="E91" s="127"/>
      <c r="F91" s="127"/>
      <c r="G91" s="127"/>
      <c r="H91" s="127"/>
      <c r="I91" s="127"/>
      <c r="J91" s="127"/>
      <c r="K91" s="127"/>
      <c r="L91" s="127"/>
      <c r="M91" s="127"/>
      <c r="N91" s="127"/>
      <c r="O91" s="127"/>
      <c r="P91" s="127"/>
      <c r="Q91" s="127"/>
      <c r="R91" s="127"/>
      <c r="S91" s="127"/>
      <c r="T91" s="127"/>
      <c r="U91" s="127"/>
      <c r="V91" s="127"/>
      <c r="W91" s="127"/>
      <c r="X91" s="127"/>
      <c r="Y91" s="127"/>
      <c r="Z91" s="127"/>
      <c r="AA91" s="127"/>
      <c r="AB91" s="127"/>
      <c r="AC91" s="127"/>
      <c r="AD91" s="127"/>
      <c r="AE91" s="127"/>
      <c r="AF91" s="127"/>
      <c r="AG91" s="127"/>
      <c r="AH91" s="127"/>
      <c r="AI91" s="127"/>
      <c r="AJ91" s="127"/>
      <c r="AK91" s="127"/>
      <c r="AL91" s="127"/>
      <c r="AM91" s="127"/>
      <c r="AN91" s="127"/>
      <c r="AO91" s="127"/>
      <c r="AP91" s="127"/>
      <c r="AQ91" s="127"/>
      <c r="AR91" s="127"/>
      <c r="AS91" s="127"/>
      <c r="AT91" s="127"/>
      <c r="AU91" s="127"/>
      <c r="AV91" s="127"/>
      <c r="AW91" s="127"/>
      <c r="AX91" s="127"/>
      <c r="AY91" s="338"/>
      <c r="AZ91" s="338"/>
      <c r="BA91" s="338"/>
      <c r="BB91" s="338"/>
      <c r="BC91" s="338"/>
      <c r="BD91" s="608"/>
      <c r="BE91" s="608"/>
      <c r="BF91" s="608"/>
      <c r="BG91" s="338"/>
      <c r="BH91" s="338"/>
      <c r="BI91" s="338"/>
      <c r="BJ91" s="338"/>
      <c r="BK91" s="338"/>
      <c r="BL91" s="338"/>
      <c r="BM91" s="338"/>
      <c r="BN91" s="338"/>
      <c r="BO91" s="338"/>
      <c r="BP91" s="338"/>
      <c r="BQ91" s="338"/>
      <c r="BR91" s="338"/>
      <c r="BS91" s="338"/>
      <c r="BT91" s="338"/>
      <c r="BU91" s="338"/>
      <c r="BV91" s="338"/>
    </row>
    <row r="92" spans="3:74" x14ac:dyDescent="0.25">
      <c r="C92" s="127"/>
      <c r="D92" s="127"/>
      <c r="E92" s="127"/>
      <c r="F92" s="127"/>
      <c r="G92" s="127"/>
      <c r="H92" s="127"/>
      <c r="I92" s="127"/>
      <c r="J92" s="127"/>
      <c r="K92" s="127"/>
      <c r="L92" s="127"/>
      <c r="M92" s="127"/>
      <c r="N92" s="127"/>
      <c r="O92" s="127"/>
      <c r="P92" s="127"/>
      <c r="Q92" s="127"/>
      <c r="R92" s="127"/>
      <c r="S92" s="127"/>
      <c r="T92" s="127"/>
      <c r="U92" s="127"/>
      <c r="V92" s="127"/>
      <c r="W92" s="127"/>
      <c r="X92" s="127"/>
      <c r="Y92" s="127"/>
      <c r="Z92" s="127"/>
      <c r="AA92" s="127"/>
      <c r="AB92" s="127"/>
      <c r="AC92" s="127"/>
      <c r="AD92" s="127"/>
      <c r="AE92" s="127"/>
      <c r="AF92" s="127"/>
      <c r="AG92" s="127"/>
      <c r="AH92" s="127"/>
      <c r="AI92" s="127"/>
      <c r="AJ92" s="127"/>
      <c r="AK92" s="127"/>
      <c r="AL92" s="127"/>
      <c r="AM92" s="127"/>
      <c r="AN92" s="127"/>
      <c r="AO92" s="127"/>
      <c r="AP92" s="127"/>
      <c r="AQ92" s="127"/>
      <c r="AR92" s="127"/>
      <c r="AS92" s="127"/>
      <c r="AT92" s="127"/>
      <c r="AU92" s="127"/>
      <c r="AV92" s="127"/>
      <c r="AW92" s="127"/>
      <c r="AX92" s="127"/>
      <c r="AY92" s="338"/>
      <c r="AZ92" s="338"/>
      <c r="BA92" s="338"/>
      <c r="BB92" s="338"/>
      <c r="BC92" s="338"/>
      <c r="BD92" s="608"/>
      <c r="BE92" s="608"/>
      <c r="BF92" s="608"/>
      <c r="BG92" s="338"/>
      <c r="BH92" s="338"/>
      <c r="BI92" s="338"/>
      <c r="BJ92" s="338"/>
      <c r="BK92" s="338"/>
      <c r="BL92" s="338"/>
      <c r="BM92" s="338"/>
      <c r="BN92" s="338"/>
      <c r="BO92" s="338"/>
      <c r="BP92" s="338"/>
      <c r="BQ92" s="338"/>
      <c r="BR92" s="338"/>
      <c r="BS92" s="338"/>
      <c r="BT92" s="338"/>
      <c r="BU92" s="338"/>
      <c r="BV92" s="338"/>
    </row>
    <row r="93" spans="3:74" x14ac:dyDescent="0.25">
      <c r="C93" s="127"/>
      <c r="D93" s="127"/>
      <c r="E93" s="127"/>
      <c r="F93" s="127"/>
      <c r="G93" s="127"/>
      <c r="H93" s="127"/>
      <c r="I93" s="127"/>
      <c r="J93" s="127"/>
      <c r="K93" s="127"/>
      <c r="L93" s="127"/>
      <c r="M93" s="127"/>
      <c r="N93" s="127"/>
      <c r="O93" s="127"/>
      <c r="P93" s="127"/>
      <c r="Q93" s="127"/>
      <c r="R93" s="127"/>
      <c r="S93" s="127"/>
      <c r="T93" s="127"/>
      <c r="U93" s="127"/>
      <c r="V93" s="127"/>
      <c r="W93" s="127"/>
      <c r="X93" s="127"/>
      <c r="Y93" s="127"/>
      <c r="Z93" s="127"/>
      <c r="AA93" s="127"/>
      <c r="AB93" s="127"/>
      <c r="AC93" s="127"/>
      <c r="AD93" s="127"/>
      <c r="AE93" s="127"/>
      <c r="AF93" s="127"/>
      <c r="AG93" s="127"/>
      <c r="AH93" s="127"/>
      <c r="AI93" s="127"/>
      <c r="AJ93" s="127"/>
      <c r="AK93" s="127"/>
      <c r="AL93" s="127"/>
      <c r="AM93" s="127"/>
      <c r="AN93" s="127"/>
      <c r="AO93" s="127"/>
      <c r="AP93" s="127"/>
      <c r="AQ93" s="127"/>
      <c r="AR93" s="127"/>
      <c r="AS93" s="127"/>
      <c r="AT93" s="127"/>
      <c r="AU93" s="127"/>
      <c r="AV93" s="127"/>
      <c r="AW93" s="127"/>
      <c r="AX93" s="127"/>
      <c r="AY93" s="338"/>
      <c r="AZ93" s="338"/>
      <c r="BA93" s="338"/>
      <c r="BB93" s="338"/>
      <c r="BC93" s="338"/>
      <c r="BD93" s="608"/>
      <c r="BE93" s="608"/>
      <c r="BF93" s="608"/>
      <c r="BG93" s="338"/>
      <c r="BH93" s="338"/>
      <c r="BI93" s="338"/>
      <c r="BJ93" s="338"/>
      <c r="BK93" s="338"/>
      <c r="BL93" s="338"/>
      <c r="BM93" s="338"/>
      <c r="BN93" s="338"/>
      <c r="BO93" s="338"/>
      <c r="BP93" s="338"/>
      <c r="BQ93" s="338"/>
      <c r="BR93" s="338"/>
      <c r="BS93" s="338"/>
      <c r="BT93" s="338"/>
      <c r="BU93" s="338"/>
      <c r="BV93" s="338"/>
    </row>
    <row r="94" spans="3:74" x14ac:dyDescent="0.25">
      <c r="C94" s="127"/>
      <c r="D94" s="127"/>
      <c r="E94" s="127"/>
      <c r="F94" s="127"/>
      <c r="G94" s="127"/>
      <c r="H94" s="127"/>
      <c r="I94" s="127"/>
      <c r="J94" s="127"/>
      <c r="K94" s="127"/>
      <c r="L94" s="127"/>
      <c r="M94" s="127"/>
      <c r="N94" s="127"/>
      <c r="O94" s="127"/>
      <c r="P94" s="127"/>
      <c r="Q94" s="127"/>
      <c r="R94" s="127"/>
      <c r="S94" s="127"/>
      <c r="T94" s="127"/>
      <c r="U94" s="127"/>
      <c r="V94" s="127"/>
      <c r="W94" s="127"/>
      <c r="X94" s="127"/>
      <c r="Y94" s="127"/>
      <c r="Z94" s="127"/>
      <c r="AA94" s="127"/>
      <c r="AB94" s="127"/>
      <c r="AC94" s="127"/>
      <c r="AD94" s="127"/>
      <c r="AE94" s="127"/>
      <c r="AF94" s="127"/>
      <c r="AG94" s="127"/>
      <c r="AH94" s="127"/>
      <c r="AI94" s="127"/>
      <c r="AJ94" s="127"/>
      <c r="AK94" s="127"/>
      <c r="AL94" s="127"/>
      <c r="AM94" s="127"/>
      <c r="AN94" s="127"/>
      <c r="AO94" s="127"/>
      <c r="AP94" s="127"/>
      <c r="AQ94" s="127"/>
      <c r="AR94" s="127"/>
      <c r="AS94" s="127"/>
      <c r="AT94" s="127"/>
      <c r="AU94" s="127"/>
      <c r="AV94" s="127"/>
      <c r="AW94" s="127"/>
      <c r="AX94" s="127"/>
      <c r="AY94" s="338"/>
      <c r="AZ94" s="338"/>
      <c r="BA94" s="338"/>
      <c r="BB94" s="338"/>
      <c r="BC94" s="338"/>
      <c r="BD94" s="608"/>
      <c r="BE94" s="608"/>
      <c r="BF94" s="608"/>
      <c r="BG94" s="338"/>
      <c r="BH94" s="338"/>
      <c r="BI94" s="338"/>
      <c r="BJ94" s="338"/>
      <c r="BK94" s="338"/>
      <c r="BL94" s="338"/>
      <c r="BM94" s="338"/>
      <c r="BN94" s="338"/>
      <c r="BO94" s="338"/>
      <c r="BP94" s="338"/>
      <c r="BQ94" s="338"/>
      <c r="BR94" s="338"/>
      <c r="BS94" s="338"/>
      <c r="BT94" s="338"/>
      <c r="BU94" s="338"/>
      <c r="BV94" s="338"/>
    </row>
    <row r="95" spans="3:74" x14ac:dyDescent="0.25">
      <c r="C95" s="127"/>
      <c r="D95" s="127"/>
      <c r="E95" s="127"/>
      <c r="F95" s="127"/>
      <c r="G95" s="127"/>
      <c r="H95" s="127"/>
      <c r="I95" s="127"/>
      <c r="J95" s="127"/>
      <c r="K95" s="127"/>
      <c r="L95" s="127"/>
      <c r="M95" s="127"/>
      <c r="N95" s="127"/>
      <c r="O95" s="127"/>
      <c r="P95" s="127"/>
      <c r="Q95" s="127"/>
      <c r="R95" s="127"/>
      <c r="S95" s="127"/>
      <c r="T95" s="127"/>
      <c r="U95" s="127"/>
      <c r="V95" s="127"/>
      <c r="W95" s="127"/>
      <c r="X95" s="127"/>
      <c r="Y95" s="127"/>
      <c r="Z95" s="127"/>
      <c r="AA95" s="127"/>
      <c r="AB95" s="127"/>
      <c r="AC95" s="127"/>
      <c r="AD95" s="127"/>
      <c r="AE95" s="127"/>
      <c r="AF95" s="127"/>
      <c r="AG95" s="127"/>
      <c r="AH95" s="127"/>
      <c r="AI95" s="127"/>
      <c r="AJ95" s="127"/>
      <c r="AK95" s="127"/>
      <c r="AL95" s="127"/>
      <c r="AM95" s="127"/>
      <c r="AN95" s="127"/>
      <c r="AO95" s="127"/>
      <c r="AP95" s="127"/>
      <c r="AQ95" s="127"/>
      <c r="AR95" s="127"/>
      <c r="AS95" s="127"/>
      <c r="AT95" s="127"/>
      <c r="AU95" s="127"/>
      <c r="AV95" s="127"/>
      <c r="AW95" s="127"/>
      <c r="AX95" s="127"/>
      <c r="AY95" s="338"/>
      <c r="AZ95" s="338"/>
      <c r="BA95" s="338"/>
      <c r="BB95" s="338"/>
      <c r="BC95" s="338"/>
      <c r="BD95" s="608"/>
      <c r="BE95" s="608"/>
      <c r="BF95" s="608"/>
      <c r="BG95" s="338"/>
      <c r="BH95" s="338"/>
      <c r="BI95" s="338"/>
      <c r="BJ95" s="338"/>
      <c r="BK95" s="338"/>
      <c r="BL95" s="338"/>
      <c r="BM95" s="338"/>
      <c r="BN95" s="338"/>
      <c r="BO95" s="338"/>
      <c r="BP95" s="338"/>
      <c r="BQ95" s="338"/>
      <c r="BR95" s="338"/>
      <c r="BS95" s="338"/>
      <c r="BT95" s="338"/>
      <c r="BU95" s="338"/>
      <c r="BV95" s="338"/>
    </row>
    <row r="96" spans="3:74" x14ac:dyDescent="0.25">
      <c r="C96" s="127"/>
      <c r="D96" s="127"/>
      <c r="E96" s="127"/>
      <c r="F96" s="127"/>
      <c r="G96" s="127"/>
      <c r="H96" s="127"/>
      <c r="I96" s="127"/>
      <c r="J96" s="127"/>
      <c r="K96" s="127"/>
      <c r="L96" s="127"/>
      <c r="M96" s="127"/>
      <c r="N96" s="127"/>
      <c r="O96" s="127"/>
      <c r="P96" s="127"/>
      <c r="Q96" s="127"/>
      <c r="R96" s="127"/>
      <c r="S96" s="127"/>
      <c r="T96" s="127"/>
      <c r="U96" s="127"/>
      <c r="V96" s="127"/>
      <c r="W96" s="127"/>
      <c r="X96" s="127"/>
      <c r="Y96" s="127"/>
      <c r="Z96" s="127"/>
      <c r="AA96" s="127"/>
      <c r="AB96" s="127"/>
      <c r="AC96" s="127"/>
      <c r="AD96" s="127"/>
      <c r="AE96" s="127"/>
      <c r="AF96" s="127"/>
      <c r="AG96" s="127"/>
      <c r="AH96" s="127"/>
      <c r="AI96" s="127"/>
      <c r="AJ96" s="127"/>
      <c r="AK96" s="127"/>
      <c r="AL96" s="127"/>
      <c r="AM96" s="127"/>
      <c r="AN96" s="127"/>
      <c r="AO96" s="127"/>
      <c r="AP96" s="127"/>
      <c r="AQ96" s="127"/>
      <c r="AR96" s="127"/>
      <c r="AS96" s="127"/>
      <c r="AT96" s="127"/>
      <c r="AU96" s="127"/>
      <c r="AV96" s="127"/>
      <c r="AW96" s="127"/>
      <c r="AX96" s="127"/>
      <c r="AY96" s="338"/>
      <c r="AZ96" s="338"/>
      <c r="BA96" s="338"/>
      <c r="BB96" s="338"/>
      <c r="BC96" s="338"/>
      <c r="BD96" s="608"/>
      <c r="BE96" s="608"/>
      <c r="BF96" s="608"/>
      <c r="BG96" s="338"/>
      <c r="BH96" s="338"/>
      <c r="BI96" s="338"/>
      <c r="BJ96" s="338"/>
      <c r="BK96" s="338"/>
      <c r="BL96" s="338"/>
      <c r="BM96" s="338"/>
      <c r="BN96" s="338"/>
      <c r="BO96" s="338"/>
      <c r="BP96" s="338"/>
      <c r="BQ96" s="338"/>
      <c r="BR96" s="338"/>
      <c r="BS96" s="338"/>
      <c r="BT96" s="338"/>
      <c r="BU96" s="338"/>
      <c r="BV96" s="338"/>
    </row>
    <row r="97" spans="3:74" x14ac:dyDescent="0.25">
      <c r="C97" s="127"/>
      <c r="D97" s="127"/>
      <c r="E97" s="127"/>
      <c r="F97" s="127"/>
      <c r="G97" s="127"/>
      <c r="H97" s="127"/>
      <c r="I97" s="127"/>
      <c r="J97" s="127"/>
      <c r="K97" s="127"/>
      <c r="L97" s="127"/>
      <c r="M97" s="127"/>
      <c r="N97" s="127"/>
      <c r="O97" s="127"/>
      <c r="P97" s="127"/>
      <c r="Q97" s="127"/>
      <c r="R97" s="127"/>
      <c r="S97" s="127"/>
      <c r="T97" s="127"/>
      <c r="U97" s="127"/>
      <c r="V97" s="127"/>
      <c r="W97" s="127"/>
      <c r="X97" s="127"/>
      <c r="Y97" s="127"/>
      <c r="Z97" s="127"/>
      <c r="AA97" s="127"/>
      <c r="AB97" s="127"/>
      <c r="AC97" s="127"/>
      <c r="AD97" s="127"/>
      <c r="AE97" s="127"/>
      <c r="AF97" s="127"/>
      <c r="AG97" s="127"/>
      <c r="AH97" s="127"/>
      <c r="AI97" s="127"/>
      <c r="AJ97" s="127"/>
      <c r="AK97" s="127"/>
      <c r="AL97" s="127"/>
      <c r="AM97" s="127"/>
      <c r="AN97" s="127"/>
      <c r="AO97" s="127"/>
      <c r="AP97" s="127"/>
      <c r="AQ97" s="127"/>
      <c r="AR97" s="127"/>
      <c r="AS97" s="127"/>
      <c r="AT97" s="127"/>
      <c r="AU97" s="127"/>
      <c r="AV97" s="127"/>
      <c r="AW97" s="127"/>
      <c r="AX97" s="127"/>
      <c r="AY97" s="338"/>
      <c r="AZ97" s="338"/>
      <c r="BA97" s="338"/>
      <c r="BB97" s="338"/>
      <c r="BC97" s="338"/>
      <c r="BD97" s="608"/>
      <c r="BE97" s="608"/>
      <c r="BF97" s="608"/>
      <c r="BG97" s="338"/>
      <c r="BH97" s="338"/>
      <c r="BI97" s="338"/>
      <c r="BJ97" s="338"/>
      <c r="BK97" s="338"/>
      <c r="BL97" s="338"/>
      <c r="BM97" s="338"/>
      <c r="BN97" s="338"/>
      <c r="BO97" s="338"/>
      <c r="BP97" s="338"/>
      <c r="BQ97" s="338"/>
      <c r="BR97" s="338"/>
      <c r="BS97" s="338"/>
      <c r="BT97" s="338"/>
      <c r="BU97" s="338"/>
      <c r="BV97" s="338"/>
    </row>
    <row r="98" spans="3:74" x14ac:dyDescent="0.25">
      <c r="C98" s="127"/>
      <c r="D98" s="127"/>
      <c r="E98" s="127"/>
      <c r="F98" s="127"/>
      <c r="G98" s="127"/>
      <c r="H98" s="127"/>
      <c r="I98" s="127"/>
      <c r="J98" s="127"/>
      <c r="K98" s="127"/>
      <c r="L98" s="127"/>
      <c r="M98" s="127"/>
      <c r="N98" s="127"/>
      <c r="O98" s="127"/>
      <c r="P98" s="127"/>
      <c r="Q98" s="127"/>
      <c r="R98" s="127"/>
      <c r="S98" s="127"/>
      <c r="T98" s="127"/>
      <c r="U98" s="127"/>
      <c r="V98" s="127"/>
      <c r="W98" s="127"/>
      <c r="X98" s="127"/>
      <c r="Y98" s="127"/>
      <c r="Z98" s="127"/>
      <c r="AA98" s="127"/>
      <c r="AB98" s="127"/>
      <c r="AC98" s="127"/>
      <c r="AD98" s="127"/>
      <c r="AE98" s="127"/>
      <c r="AF98" s="127"/>
      <c r="AG98" s="127"/>
      <c r="AH98" s="127"/>
      <c r="AI98" s="127"/>
      <c r="AJ98" s="127"/>
      <c r="AK98" s="127"/>
      <c r="AL98" s="127"/>
      <c r="AM98" s="127"/>
      <c r="AN98" s="127"/>
      <c r="AO98" s="127"/>
      <c r="AP98" s="127"/>
      <c r="AQ98" s="127"/>
      <c r="AR98" s="127"/>
      <c r="AS98" s="127"/>
      <c r="AT98" s="127"/>
      <c r="AU98" s="127"/>
      <c r="AV98" s="127"/>
      <c r="AW98" s="127"/>
      <c r="AX98" s="127"/>
      <c r="AY98" s="338"/>
      <c r="AZ98" s="338"/>
      <c r="BA98" s="338"/>
      <c r="BB98" s="338"/>
      <c r="BC98" s="338"/>
      <c r="BD98" s="608"/>
      <c r="BE98" s="608"/>
      <c r="BF98" s="608"/>
      <c r="BG98" s="338"/>
      <c r="BH98" s="338"/>
      <c r="BI98" s="338"/>
      <c r="BJ98" s="338"/>
      <c r="BK98" s="338"/>
      <c r="BL98" s="338"/>
      <c r="BM98" s="338"/>
      <c r="BN98" s="338"/>
      <c r="BO98" s="338"/>
      <c r="BP98" s="338"/>
      <c r="BQ98" s="338"/>
      <c r="BR98" s="338"/>
      <c r="BS98" s="338"/>
      <c r="BT98" s="338"/>
      <c r="BU98" s="338"/>
      <c r="BV98" s="338"/>
    </row>
    <row r="99" spans="3:74" x14ac:dyDescent="0.25">
      <c r="BK99" s="336"/>
      <c r="BL99" s="336"/>
      <c r="BM99" s="336"/>
      <c r="BN99" s="336"/>
      <c r="BO99" s="336"/>
      <c r="BP99" s="336"/>
      <c r="BQ99" s="336"/>
      <c r="BR99" s="336"/>
      <c r="BS99" s="336"/>
      <c r="BT99" s="336"/>
      <c r="BU99" s="336"/>
      <c r="BV99" s="336"/>
    </row>
    <row r="100" spans="3:74" x14ac:dyDescent="0.25">
      <c r="C100" s="128"/>
      <c r="D100" s="128"/>
      <c r="E100" s="128"/>
      <c r="F100" s="128"/>
      <c r="G100" s="128"/>
      <c r="H100" s="128"/>
      <c r="I100" s="128"/>
      <c r="J100" s="128"/>
      <c r="K100" s="128"/>
      <c r="L100" s="128"/>
      <c r="M100" s="128"/>
      <c r="N100" s="128"/>
      <c r="O100" s="128"/>
      <c r="P100" s="128"/>
      <c r="Q100" s="128"/>
      <c r="R100" s="128"/>
      <c r="S100" s="128"/>
      <c r="T100" s="128"/>
      <c r="U100" s="128"/>
      <c r="V100" s="128"/>
      <c r="W100" s="128"/>
      <c r="X100" s="128"/>
      <c r="Y100" s="128"/>
      <c r="Z100" s="128"/>
      <c r="AA100" s="128"/>
      <c r="AB100" s="128"/>
      <c r="AC100" s="128"/>
      <c r="AD100" s="128"/>
      <c r="AE100" s="128"/>
      <c r="AF100" s="128"/>
      <c r="AG100" s="128"/>
      <c r="AH100" s="128"/>
      <c r="AI100" s="128"/>
      <c r="AJ100" s="128"/>
      <c r="AK100" s="128"/>
      <c r="AL100" s="128"/>
      <c r="AM100" s="128"/>
      <c r="AN100" s="128"/>
      <c r="AO100" s="128"/>
      <c r="AP100" s="128"/>
      <c r="AQ100" s="128"/>
      <c r="AR100" s="128"/>
      <c r="AS100" s="128"/>
      <c r="AT100" s="128"/>
      <c r="AU100" s="128"/>
      <c r="AV100" s="128"/>
      <c r="AW100" s="128"/>
      <c r="AX100" s="128"/>
      <c r="AY100" s="339"/>
      <c r="AZ100" s="339"/>
      <c r="BA100" s="339"/>
      <c r="BB100" s="339"/>
      <c r="BC100" s="339"/>
      <c r="BD100" s="609"/>
      <c r="BE100" s="609"/>
      <c r="BF100" s="609"/>
      <c r="BG100" s="339"/>
      <c r="BH100" s="339"/>
      <c r="BI100" s="339"/>
      <c r="BJ100" s="339"/>
      <c r="BK100" s="339"/>
      <c r="BL100" s="339"/>
      <c r="BM100" s="339"/>
      <c r="BN100" s="339"/>
      <c r="BO100" s="339"/>
      <c r="BP100" s="339"/>
      <c r="BQ100" s="339"/>
      <c r="BR100" s="339"/>
      <c r="BS100" s="339"/>
      <c r="BT100" s="339"/>
      <c r="BU100" s="339"/>
      <c r="BV100" s="339"/>
    </row>
    <row r="101" spans="3:74" x14ac:dyDescent="0.25">
      <c r="BK101" s="336"/>
      <c r="BL101" s="336"/>
      <c r="BM101" s="336"/>
      <c r="BN101" s="336"/>
      <c r="BO101" s="336"/>
      <c r="BP101" s="336"/>
      <c r="BQ101" s="336"/>
      <c r="BR101" s="336"/>
      <c r="BS101" s="336"/>
      <c r="BT101" s="336"/>
      <c r="BU101" s="336"/>
      <c r="BV101" s="336"/>
    </row>
    <row r="102" spans="3:74" x14ac:dyDescent="0.25">
      <c r="BK102" s="336"/>
      <c r="BL102" s="336"/>
      <c r="BM102" s="336"/>
      <c r="BN102" s="336"/>
      <c r="BO102" s="336"/>
      <c r="BP102" s="336"/>
      <c r="BQ102" s="336"/>
      <c r="BR102" s="336"/>
      <c r="BS102" s="336"/>
      <c r="BT102" s="336"/>
      <c r="BU102" s="336"/>
      <c r="BV102" s="336"/>
    </row>
    <row r="103" spans="3:74" x14ac:dyDescent="0.25">
      <c r="BK103" s="336"/>
      <c r="BL103" s="336"/>
      <c r="BM103" s="336"/>
      <c r="BN103" s="336"/>
      <c r="BO103" s="336"/>
      <c r="BP103" s="336"/>
      <c r="BQ103" s="336"/>
      <c r="BR103" s="336"/>
      <c r="BS103" s="336"/>
      <c r="BT103" s="336"/>
      <c r="BU103" s="336"/>
      <c r="BV103" s="336"/>
    </row>
    <row r="104" spans="3:74" x14ac:dyDescent="0.25">
      <c r="BK104" s="336"/>
      <c r="BL104" s="336"/>
      <c r="BM104" s="336"/>
      <c r="BN104" s="336"/>
      <c r="BO104" s="336"/>
      <c r="BP104" s="336"/>
      <c r="BQ104" s="336"/>
      <c r="BR104" s="336"/>
      <c r="BS104" s="336"/>
      <c r="BT104" s="336"/>
      <c r="BU104" s="336"/>
      <c r="BV104" s="336"/>
    </row>
    <row r="105" spans="3:74" x14ac:dyDescent="0.25">
      <c r="BK105" s="336"/>
      <c r="BL105" s="336"/>
      <c r="BM105" s="336"/>
      <c r="BN105" s="336"/>
      <c r="BO105" s="336"/>
      <c r="BP105" s="336"/>
      <c r="BQ105" s="336"/>
      <c r="BR105" s="336"/>
      <c r="BS105" s="336"/>
      <c r="BT105" s="336"/>
      <c r="BU105" s="336"/>
      <c r="BV105" s="336"/>
    </row>
    <row r="106" spans="3:74" x14ac:dyDescent="0.25">
      <c r="BK106" s="336"/>
      <c r="BL106" s="336"/>
      <c r="BM106" s="336"/>
      <c r="BN106" s="336"/>
      <c r="BO106" s="336"/>
      <c r="BP106" s="336"/>
      <c r="BQ106" s="336"/>
      <c r="BR106" s="336"/>
      <c r="BS106" s="336"/>
      <c r="BT106" s="336"/>
      <c r="BU106" s="336"/>
      <c r="BV106" s="336"/>
    </row>
    <row r="107" spans="3:74" x14ac:dyDescent="0.25">
      <c r="BK107" s="336"/>
      <c r="BL107" s="336"/>
      <c r="BM107" s="336"/>
      <c r="BN107" s="336"/>
      <c r="BO107" s="336"/>
      <c r="BP107" s="336"/>
      <c r="BQ107" s="336"/>
      <c r="BR107" s="336"/>
      <c r="BS107" s="336"/>
      <c r="BT107" s="336"/>
      <c r="BU107" s="336"/>
      <c r="BV107" s="336"/>
    </row>
    <row r="108" spans="3:74" x14ac:dyDescent="0.25">
      <c r="BK108" s="336"/>
      <c r="BL108" s="336"/>
      <c r="BM108" s="336"/>
      <c r="BN108" s="336"/>
      <c r="BO108" s="336"/>
      <c r="BP108" s="336"/>
      <c r="BQ108" s="336"/>
      <c r="BR108" s="336"/>
      <c r="BS108" s="336"/>
      <c r="BT108" s="336"/>
      <c r="BU108" s="336"/>
      <c r="BV108" s="336"/>
    </row>
    <row r="109" spans="3:74" x14ac:dyDescent="0.25">
      <c r="BK109" s="336"/>
      <c r="BL109" s="336"/>
      <c r="BM109" s="336"/>
      <c r="BN109" s="336"/>
      <c r="BO109" s="336"/>
      <c r="BP109" s="336"/>
      <c r="BQ109" s="336"/>
      <c r="BR109" s="336"/>
      <c r="BS109" s="336"/>
      <c r="BT109" s="336"/>
      <c r="BU109" s="336"/>
      <c r="BV109" s="336"/>
    </row>
    <row r="110" spans="3:74" x14ac:dyDescent="0.25">
      <c r="BK110" s="336"/>
      <c r="BL110" s="336"/>
      <c r="BM110" s="336"/>
      <c r="BN110" s="336"/>
      <c r="BO110" s="336"/>
      <c r="BP110" s="336"/>
      <c r="BQ110" s="336"/>
      <c r="BR110" s="336"/>
      <c r="BS110" s="336"/>
      <c r="BT110" s="336"/>
      <c r="BU110" s="336"/>
      <c r="BV110" s="336"/>
    </row>
    <row r="111" spans="3:74" x14ac:dyDescent="0.25">
      <c r="BK111" s="336"/>
      <c r="BL111" s="336"/>
      <c r="BM111" s="336"/>
      <c r="BN111" s="336"/>
      <c r="BO111" s="336"/>
      <c r="BP111" s="336"/>
      <c r="BQ111" s="336"/>
      <c r="BR111" s="336"/>
      <c r="BS111" s="336"/>
      <c r="BT111" s="336"/>
      <c r="BU111" s="336"/>
      <c r="BV111" s="336"/>
    </row>
    <row r="112" spans="3:74" x14ac:dyDescent="0.25">
      <c r="BK112" s="336"/>
      <c r="BL112" s="336"/>
      <c r="BM112" s="336"/>
      <c r="BN112" s="336"/>
      <c r="BO112" s="336"/>
      <c r="BP112" s="336"/>
      <c r="BQ112" s="336"/>
      <c r="BR112" s="336"/>
      <c r="BS112" s="336"/>
      <c r="BT112" s="336"/>
      <c r="BU112" s="336"/>
      <c r="BV112" s="336"/>
    </row>
    <row r="113" spans="63:74" x14ac:dyDescent="0.25">
      <c r="BK113" s="336"/>
      <c r="BL113" s="336"/>
      <c r="BM113" s="336"/>
      <c r="BN113" s="336"/>
      <c r="BO113" s="336"/>
      <c r="BP113" s="336"/>
      <c r="BQ113" s="336"/>
      <c r="BR113" s="336"/>
      <c r="BS113" s="336"/>
      <c r="BT113" s="336"/>
      <c r="BU113" s="336"/>
      <c r="BV113" s="336"/>
    </row>
    <row r="114" spans="63:74" x14ac:dyDescent="0.25">
      <c r="BK114" s="336"/>
      <c r="BL114" s="336"/>
      <c r="BM114" s="336"/>
      <c r="BN114" s="336"/>
      <c r="BO114" s="336"/>
      <c r="BP114" s="336"/>
      <c r="BQ114" s="336"/>
      <c r="BR114" s="336"/>
      <c r="BS114" s="336"/>
      <c r="BT114" s="336"/>
      <c r="BU114" s="336"/>
      <c r="BV114" s="336"/>
    </row>
    <row r="115" spans="63:74" x14ac:dyDescent="0.25">
      <c r="BK115" s="336"/>
      <c r="BL115" s="336"/>
      <c r="BM115" s="336"/>
      <c r="BN115" s="336"/>
      <c r="BO115" s="336"/>
      <c r="BP115" s="336"/>
      <c r="BQ115" s="336"/>
      <c r="BR115" s="336"/>
      <c r="BS115" s="336"/>
      <c r="BT115" s="336"/>
      <c r="BU115" s="336"/>
      <c r="BV115" s="336"/>
    </row>
    <row r="116" spans="63:74" x14ac:dyDescent="0.25">
      <c r="BK116" s="336"/>
      <c r="BL116" s="336"/>
      <c r="BM116" s="336"/>
      <c r="BN116" s="336"/>
      <c r="BO116" s="336"/>
      <c r="BP116" s="336"/>
      <c r="BQ116" s="336"/>
      <c r="BR116" s="336"/>
      <c r="BS116" s="336"/>
      <c r="BT116" s="336"/>
      <c r="BU116" s="336"/>
      <c r="BV116" s="336"/>
    </row>
    <row r="117" spans="63:74" x14ac:dyDescent="0.25">
      <c r="BK117" s="336"/>
      <c r="BL117" s="336"/>
      <c r="BM117" s="336"/>
      <c r="BN117" s="336"/>
      <c r="BO117" s="336"/>
      <c r="BP117" s="336"/>
      <c r="BQ117" s="336"/>
      <c r="BR117" s="336"/>
      <c r="BS117" s="336"/>
      <c r="BT117" s="336"/>
      <c r="BU117" s="336"/>
      <c r="BV117" s="336"/>
    </row>
    <row r="118" spans="63:74" x14ac:dyDescent="0.25">
      <c r="BK118" s="336"/>
      <c r="BL118" s="336"/>
      <c r="BM118" s="336"/>
      <c r="BN118" s="336"/>
      <c r="BO118" s="336"/>
      <c r="BP118" s="336"/>
      <c r="BQ118" s="336"/>
      <c r="BR118" s="336"/>
      <c r="BS118" s="336"/>
      <c r="BT118" s="336"/>
      <c r="BU118" s="336"/>
      <c r="BV118" s="336"/>
    </row>
    <row r="119" spans="63:74" x14ac:dyDescent="0.25">
      <c r="BK119" s="336"/>
      <c r="BL119" s="336"/>
      <c r="BM119" s="336"/>
      <c r="BN119" s="336"/>
      <c r="BO119" s="336"/>
      <c r="BP119" s="336"/>
      <c r="BQ119" s="336"/>
      <c r="BR119" s="336"/>
      <c r="BS119" s="336"/>
      <c r="BT119" s="336"/>
      <c r="BU119" s="336"/>
      <c r="BV119" s="336"/>
    </row>
    <row r="120" spans="63:74" x14ac:dyDescent="0.25">
      <c r="BK120" s="336"/>
      <c r="BL120" s="336"/>
      <c r="BM120" s="336"/>
      <c r="BN120" s="336"/>
      <c r="BO120" s="336"/>
      <c r="BP120" s="336"/>
      <c r="BQ120" s="336"/>
      <c r="BR120" s="336"/>
      <c r="BS120" s="336"/>
      <c r="BT120" s="336"/>
      <c r="BU120" s="336"/>
      <c r="BV120" s="336"/>
    </row>
    <row r="121" spans="63:74" x14ac:dyDescent="0.25">
      <c r="BK121" s="336"/>
      <c r="BL121" s="336"/>
      <c r="BM121" s="336"/>
      <c r="BN121" s="336"/>
      <c r="BO121" s="336"/>
      <c r="BP121" s="336"/>
      <c r="BQ121" s="336"/>
      <c r="BR121" s="336"/>
      <c r="BS121" s="336"/>
      <c r="BT121" s="336"/>
      <c r="BU121" s="336"/>
      <c r="BV121" s="336"/>
    </row>
    <row r="122" spans="63:74" x14ac:dyDescent="0.25">
      <c r="BK122" s="336"/>
      <c r="BL122" s="336"/>
      <c r="BM122" s="336"/>
      <c r="BN122" s="336"/>
      <c r="BO122" s="336"/>
      <c r="BP122" s="336"/>
      <c r="BQ122" s="336"/>
      <c r="BR122" s="336"/>
      <c r="BS122" s="336"/>
      <c r="BT122" s="336"/>
      <c r="BU122" s="336"/>
      <c r="BV122" s="336"/>
    </row>
    <row r="123" spans="63:74" x14ac:dyDescent="0.25">
      <c r="BK123" s="336"/>
      <c r="BL123" s="336"/>
      <c r="BM123" s="336"/>
      <c r="BN123" s="336"/>
      <c r="BO123" s="336"/>
      <c r="BP123" s="336"/>
      <c r="BQ123" s="336"/>
      <c r="BR123" s="336"/>
      <c r="BS123" s="336"/>
      <c r="BT123" s="336"/>
      <c r="BU123" s="336"/>
      <c r="BV123" s="336"/>
    </row>
    <row r="124" spans="63:74" x14ac:dyDescent="0.25">
      <c r="BK124" s="336"/>
      <c r="BL124" s="336"/>
      <c r="BM124" s="336"/>
      <c r="BN124" s="336"/>
      <c r="BO124" s="336"/>
      <c r="BP124" s="336"/>
      <c r="BQ124" s="336"/>
      <c r="BR124" s="336"/>
      <c r="BS124" s="336"/>
      <c r="BT124" s="336"/>
      <c r="BU124" s="336"/>
      <c r="BV124" s="336"/>
    </row>
    <row r="125" spans="63:74" x14ac:dyDescent="0.25">
      <c r="BK125" s="336"/>
      <c r="BL125" s="336"/>
      <c r="BM125" s="336"/>
      <c r="BN125" s="336"/>
      <c r="BO125" s="336"/>
      <c r="BP125" s="336"/>
      <c r="BQ125" s="336"/>
      <c r="BR125" s="336"/>
      <c r="BS125" s="336"/>
      <c r="BT125" s="336"/>
      <c r="BU125" s="336"/>
      <c r="BV125" s="336"/>
    </row>
    <row r="126" spans="63:74" x14ac:dyDescent="0.25">
      <c r="BK126" s="336"/>
      <c r="BL126" s="336"/>
      <c r="BM126" s="336"/>
      <c r="BN126" s="336"/>
      <c r="BO126" s="336"/>
      <c r="BP126" s="336"/>
      <c r="BQ126" s="336"/>
      <c r="BR126" s="336"/>
      <c r="BS126" s="336"/>
      <c r="BT126" s="336"/>
      <c r="BU126" s="336"/>
      <c r="BV126" s="336"/>
    </row>
    <row r="127" spans="63:74" x14ac:dyDescent="0.25">
      <c r="BK127" s="336"/>
      <c r="BL127" s="336"/>
      <c r="BM127" s="336"/>
      <c r="BN127" s="336"/>
      <c r="BO127" s="336"/>
      <c r="BP127" s="336"/>
      <c r="BQ127" s="336"/>
      <c r="BR127" s="336"/>
      <c r="BS127" s="336"/>
      <c r="BT127" s="336"/>
      <c r="BU127" s="336"/>
      <c r="BV127" s="336"/>
    </row>
    <row r="128" spans="63:74" x14ac:dyDescent="0.25">
      <c r="BK128" s="336"/>
      <c r="BL128" s="336"/>
      <c r="BM128" s="336"/>
      <c r="BN128" s="336"/>
      <c r="BO128" s="336"/>
      <c r="BP128" s="336"/>
      <c r="BQ128" s="336"/>
      <c r="BR128" s="336"/>
      <c r="BS128" s="336"/>
      <c r="BT128" s="336"/>
      <c r="BU128" s="336"/>
      <c r="BV128" s="336"/>
    </row>
    <row r="129" spans="63:74" x14ac:dyDescent="0.25">
      <c r="BK129" s="336"/>
      <c r="BL129" s="336"/>
      <c r="BM129" s="336"/>
      <c r="BN129" s="336"/>
      <c r="BO129" s="336"/>
      <c r="BP129" s="336"/>
      <c r="BQ129" s="336"/>
      <c r="BR129" s="336"/>
      <c r="BS129" s="336"/>
      <c r="BT129" s="336"/>
      <c r="BU129" s="336"/>
      <c r="BV129" s="336"/>
    </row>
    <row r="130" spans="63:74" x14ac:dyDescent="0.25">
      <c r="BK130" s="336"/>
      <c r="BL130" s="336"/>
      <c r="BM130" s="336"/>
      <c r="BN130" s="336"/>
      <c r="BO130" s="336"/>
      <c r="BP130" s="336"/>
      <c r="BQ130" s="336"/>
      <c r="BR130" s="336"/>
      <c r="BS130" s="336"/>
      <c r="BT130" s="336"/>
      <c r="BU130" s="336"/>
      <c r="BV130" s="336"/>
    </row>
    <row r="131" spans="63:74" x14ac:dyDescent="0.25">
      <c r="BK131" s="336"/>
      <c r="BL131" s="336"/>
      <c r="BM131" s="336"/>
      <c r="BN131" s="336"/>
      <c r="BO131" s="336"/>
      <c r="BP131" s="336"/>
      <c r="BQ131" s="336"/>
      <c r="BR131" s="336"/>
      <c r="BS131" s="336"/>
      <c r="BT131" s="336"/>
      <c r="BU131" s="336"/>
      <c r="BV131" s="336"/>
    </row>
    <row r="132" spans="63:74" x14ac:dyDescent="0.25">
      <c r="BK132" s="336"/>
      <c r="BL132" s="336"/>
      <c r="BM132" s="336"/>
      <c r="BN132" s="336"/>
      <c r="BO132" s="336"/>
      <c r="BP132" s="336"/>
      <c r="BQ132" s="336"/>
      <c r="BR132" s="336"/>
      <c r="BS132" s="336"/>
      <c r="BT132" s="336"/>
      <c r="BU132" s="336"/>
      <c r="BV132" s="336"/>
    </row>
    <row r="133" spans="63:74" x14ac:dyDescent="0.25">
      <c r="BK133" s="336"/>
      <c r="BL133" s="336"/>
      <c r="BM133" s="336"/>
      <c r="BN133" s="336"/>
      <c r="BO133" s="336"/>
      <c r="BP133" s="336"/>
      <c r="BQ133" s="336"/>
      <c r="BR133" s="336"/>
      <c r="BS133" s="336"/>
      <c r="BT133" s="336"/>
      <c r="BU133" s="336"/>
      <c r="BV133" s="336"/>
    </row>
    <row r="134" spans="63:74" x14ac:dyDescent="0.25">
      <c r="BK134" s="336"/>
      <c r="BL134" s="336"/>
      <c r="BM134" s="336"/>
      <c r="BN134" s="336"/>
      <c r="BO134" s="336"/>
      <c r="BP134" s="336"/>
      <c r="BQ134" s="336"/>
      <c r="BR134" s="336"/>
      <c r="BS134" s="336"/>
      <c r="BT134" s="336"/>
      <c r="BU134" s="336"/>
      <c r="BV134" s="336"/>
    </row>
    <row r="135" spans="63:74" x14ac:dyDescent="0.25">
      <c r="BK135" s="336"/>
      <c r="BL135" s="336"/>
      <c r="BM135" s="336"/>
      <c r="BN135" s="336"/>
      <c r="BO135" s="336"/>
      <c r="BP135" s="336"/>
      <c r="BQ135" s="336"/>
      <c r="BR135" s="336"/>
      <c r="BS135" s="336"/>
      <c r="BT135" s="336"/>
      <c r="BU135" s="336"/>
      <c r="BV135" s="336"/>
    </row>
    <row r="136" spans="63:74" x14ac:dyDescent="0.25">
      <c r="BK136" s="336"/>
      <c r="BL136" s="336"/>
      <c r="BM136" s="336"/>
      <c r="BN136" s="336"/>
      <c r="BO136" s="336"/>
      <c r="BP136" s="336"/>
      <c r="BQ136" s="336"/>
      <c r="BR136" s="336"/>
      <c r="BS136" s="336"/>
      <c r="BT136" s="336"/>
      <c r="BU136" s="336"/>
      <c r="BV136" s="336"/>
    </row>
    <row r="137" spans="63:74" x14ac:dyDescent="0.25">
      <c r="BK137" s="336"/>
      <c r="BL137" s="336"/>
      <c r="BM137" s="336"/>
      <c r="BN137" s="336"/>
      <c r="BO137" s="336"/>
      <c r="BP137" s="336"/>
      <c r="BQ137" s="336"/>
      <c r="BR137" s="336"/>
      <c r="BS137" s="336"/>
      <c r="BT137" s="336"/>
      <c r="BU137" s="336"/>
      <c r="BV137" s="336"/>
    </row>
    <row r="138" spans="63:74" x14ac:dyDescent="0.25">
      <c r="BK138" s="336"/>
      <c r="BL138" s="336"/>
      <c r="BM138" s="336"/>
      <c r="BN138" s="336"/>
      <c r="BO138" s="336"/>
      <c r="BP138" s="336"/>
      <c r="BQ138" s="336"/>
      <c r="BR138" s="336"/>
      <c r="BS138" s="336"/>
      <c r="BT138" s="336"/>
      <c r="BU138" s="336"/>
      <c r="BV138" s="336"/>
    </row>
    <row r="139" spans="63:74" x14ac:dyDescent="0.25">
      <c r="BK139" s="336"/>
      <c r="BL139" s="336"/>
      <c r="BM139" s="336"/>
      <c r="BN139" s="336"/>
      <c r="BO139" s="336"/>
      <c r="BP139" s="336"/>
      <c r="BQ139" s="336"/>
      <c r="BR139" s="336"/>
      <c r="BS139" s="336"/>
      <c r="BT139" s="336"/>
      <c r="BU139" s="336"/>
      <c r="BV139" s="336"/>
    </row>
    <row r="140" spans="63:74" x14ac:dyDescent="0.25">
      <c r="BK140" s="336"/>
      <c r="BL140" s="336"/>
      <c r="BM140" s="336"/>
      <c r="BN140" s="336"/>
      <c r="BO140" s="336"/>
      <c r="BP140" s="336"/>
      <c r="BQ140" s="336"/>
      <c r="BR140" s="336"/>
      <c r="BS140" s="336"/>
      <c r="BT140" s="336"/>
      <c r="BU140" s="336"/>
      <c r="BV140" s="336"/>
    </row>
    <row r="141" spans="63:74" x14ac:dyDescent="0.25">
      <c r="BK141" s="336"/>
      <c r="BL141" s="336"/>
      <c r="BM141" s="336"/>
      <c r="BN141" s="336"/>
      <c r="BO141" s="336"/>
      <c r="BP141" s="336"/>
      <c r="BQ141" s="336"/>
      <c r="BR141" s="336"/>
      <c r="BS141" s="336"/>
      <c r="BT141" s="336"/>
      <c r="BU141" s="336"/>
      <c r="BV141" s="336"/>
    </row>
    <row r="142" spans="63:74" x14ac:dyDescent="0.25">
      <c r="BK142" s="336"/>
      <c r="BL142" s="336"/>
      <c r="BM142" s="336"/>
      <c r="BN142" s="336"/>
      <c r="BO142" s="336"/>
      <c r="BP142" s="336"/>
      <c r="BQ142" s="336"/>
      <c r="BR142" s="336"/>
      <c r="BS142" s="336"/>
      <c r="BT142" s="336"/>
      <c r="BU142" s="336"/>
      <c r="BV142" s="336"/>
    </row>
    <row r="143" spans="63:74" x14ac:dyDescent="0.25">
      <c r="BK143" s="336"/>
      <c r="BL143" s="336"/>
      <c r="BM143" s="336"/>
      <c r="BN143" s="336"/>
      <c r="BO143" s="336"/>
      <c r="BP143" s="336"/>
      <c r="BQ143" s="336"/>
      <c r="BR143" s="336"/>
      <c r="BS143" s="336"/>
      <c r="BT143" s="336"/>
      <c r="BU143" s="336"/>
      <c r="BV143" s="336"/>
    </row>
    <row r="144" spans="63:74" x14ac:dyDescent="0.25">
      <c r="BK144" s="336"/>
      <c r="BL144" s="336"/>
      <c r="BM144" s="336"/>
      <c r="BN144" s="336"/>
      <c r="BO144" s="336"/>
      <c r="BP144" s="336"/>
      <c r="BQ144" s="336"/>
      <c r="BR144" s="336"/>
      <c r="BS144" s="336"/>
      <c r="BT144" s="336"/>
      <c r="BU144" s="336"/>
      <c r="BV144" s="336"/>
    </row>
  </sheetData>
  <mergeCells count="18">
    <mergeCell ref="BK3:BV3"/>
    <mergeCell ref="B1:AL1"/>
    <mergeCell ref="C3:N3"/>
    <mergeCell ref="O3:Z3"/>
    <mergeCell ref="AA3:AL3"/>
    <mergeCell ref="AM3:AX3"/>
    <mergeCell ref="AY3:BJ3"/>
    <mergeCell ref="B56:Q56"/>
    <mergeCell ref="B57:Q57"/>
    <mergeCell ref="B58:Q58"/>
    <mergeCell ref="A1:A2"/>
    <mergeCell ref="B50:Q50"/>
    <mergeCell ref="B49:Q49"/>
    <mergeCell ref="B51:Q51"/>
    <mergeCell ref="B54:Q54"/>
    <mergeCell ref="B53:Q53"/>
    <mergeCell ref="B55:Q55"/>
    <mergeCell ref="B52:Q52"/>
  </mergeCells>
  <phoneticPr fontId="6" type="noConversion"/>
  <hyperlinks>
    <hyperlink ref="A1:A2" location="Contents!A1" display="Table of Contents"/>
  </hyperlinks>
  <pageMargins left="0.25" right="0.25" top="0.25" bottom="0.25" header="0.5" footer="0.5"/>
  <pageSetup scale="87" orientation="portrait" horizontalDpi="300" verticalDpi="300" r:id="rId1"/>
  <headerFooter alignWithMargins="0">
    <oddFooter>&amp;L&amp;"Courier,Bold"&amp;14&amp;F&amp;C&amp;6&amp;P&amp;R&amp;"Courier,Bold"&amp;14&amp;D  &amp;T</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0">
    <pageSetUpPr fitToPage="1"/>
  </sheetPr>
  <dimension ref="A1:BV99"/>
  <sheetViews>
    <sheetView showGridLines="0" workbookViewId="0">
      <pane xSplit="2" ySplit="4" topLeftCell="AW5" activePane="bottomRight" state="frozen"/>
      <selection activeCell="BF63" sqref="BF63"/>
      <selection pane="topRight" activeCell="BF63" sqref="BF63"/>
      <selection pane="bottomLeft" activeCell="BF63" sqref="BF63"/>
      <selection pane="bottomRight" activeCell="B1" sqref="B1"/>
    </sheetView>
  </sheetViews>
  <sheetFormatPr defaultColWidth="11" defaultRowHeight="10.5" x14ac:dyDescent="0.25"/>
  <cols>
    <col min="1" max="1" width="10.54296875" style="491" customWidth="1"/>
    <col min="2" max="2" width="27" style="491" customWidth="1"/>
    <col min="3" max="55" width="6.54296875" style="491" customWidth="1"/>
    <col min="56" max="58" width="6.54296875" style="618" customWidth="1"/>
    <col min="59" max="74" width="6.54296875" style="491" customWidth="1"/>
    <col min="75" max="238" width="11" style="491"/>
    <col min="239" max="239" width="1.54296875" style="491" customWidth="1"/>
    <col min="240" max="16384" width="11" style="491"/>
  </cols>
  <sheetData>
    <row r="1" spans="1:74" ht="12.75" customHeight="1" x14ac:dyDescent="0.3">
      <c r="A1" s="734" t="s">
        <v>792</v>
      </c>
      <c r="B1" s="490" t="s">
        <v>1311</v>
      </c>
      <c r="C1" s="490"/>
      <c r="D1" s="490"/>
      <c r="E1" s="490"/>
      <c r="F1" s="490"/>
      <c r="G1" s="490"/>
      <c r="H1" s="490"/>
      <c r="I1" s="490"/>
      <c r="J1" s="490"/>
      <c r="K1" s="490"/>
      <c r="L1" s="490"/>
      <c r="M1" s="490"/>
      <c r="N1" s="490"/>
      <c r="O1" s="490"/>
      <c r="P1" s="490"/>
      <c r="Q1" s="490"/>
      <c r="R1" s="490"/>
      <c r="S1" s="490"/>
      <c r="T1" s="490"/>
      <c r="U1" s="490"/>
      <c r="V1" s="490"/>
      <c r="W1" s="490"/>
      <c r="X1" s="490"/>
      <c r="Y1" s="490"/>
      <c r="Z1" s="490"/>
      <c r="AA1" s="490"/>
      <c r="AB1" s="490"/>
      <c r="AC1" s="490"/>
      <c r="AD1" s="490"/>
      <c r="AE1" s="490"/>
      <c r="AF1" s="490"/>
      <c r="AG1" s="490"/>
      <c r="AH1" s="490"/>
      <c r="AI1" s="490"/>
      <c r="AJ1" s="490"/>
      <c r="AK1" s="490"/>
      <c r="AL1" s="490"/>
      <c r="AM1" s="490"/>
      <c r="AN1" s="490"/>
      <c r="AO1" s="490"/>
      <c r="AP1" s="490"/>
      <c r="AQ1" s="490"/>
      <c r="AR1" s="490"/>
      <c r="AS1" s="490"/>
      <c r="AT1" s="490"/>
      <c r="AU1" s="490"/>
      <c r="AV1" s="490"/>
      <c r="AW1" s="490"/>
      <c r="AX1" s="490"/>
      <c r="AY1" s="490"/>
      <c r="AZ1" s="490"/>
      <c r="BA1" s="490"/>
      <c r="BB1" s="490"/>
      <c r="BC1" s="490"/>
      <c r="BD1" s="490"/>
      <c r="BE1" s="490"/>
      <c r="BF1" s="490"/>
      <c r="BG1" s="490"/>
      <c r="BH1" s="490"/>
      <c r="BI1" s="490"/>
      <c r="BJ1" s="490"/>
      <c r="BK1" s="490"/>
      <c r="BL1" s="490"/>
      <c r="BM1" s="490"/>
      <c r="BN1" s="490"/>
      <c r="BO1" s="490"/>
      <c r="BP1" s="490"/>
      <c r="BQ1" s="490"/>
      <c r="BR1" s="490"/>
      <c r="BS1" s="490"/>
      <c r="BT1" s="490"/>
      <c r="BU1" s="490"/>
      <c r="BV1" s="490"/>
    </row>
    <row r="2" spans="1:74" ht="12.75" customHeight="1" x14ac:dyDescent="0.3">
      <c r="A2" s="735"/>
      <c r="B2" s="486" t="str">
        <f>"U.S. Energy Information Administration  |  Short-Term Energy Outlook  - "&amp;Dates!D1</f>
        <v>U.S. Energy Information Administration  |  Short-Term Energy Outlook  - June 2022</v>
      </c>
      <c r="C2" s="492"/>
      <c r="D2" s="492"/>
      <c r="E2" s="492"/>
      <c r="F2" s="492"/>
      <c r="G2" s="492"/>
      <c r="H2" s="492"/>
      <c r="I2" s="492"/>
      <c r="J2" s="492"/>
      <c r="K2" s="492"/>
      <c r="L2" s="492"/>
      <c r="M2" s="492"/>
      <c r="N2" s="492"/>
      <c r="O2" s="492"/>
      <c r="P2" s="492"/>
      <c r="Q2" s="492"/>
      <c r="R2" s="492"/>
      <c r="S2" s="492"/>
      <c r="T2" s="492"/>
      <c r="U2" s="492"/>
      <c r="V2" s="492"/>
      <c r="W2" s="492"/>
      <c r="X2" s="492"/>
      <c r="Y2" s="492"/>
      <c r="Z2" s="492"/>
      <c r="AA2" s="492"/>
      <c r="AB2" s="492"/>
      <c r="AC2" s="492"/>
      <c r="AD2" s="492"/>
      <c r="AE2" s="492"/>
      <c r="AF2" s="492"/>
      <c r="AG2" s="492"/>
      <c r="AH2" s="492"/>
      <c r="AI2" s="492"/>
      <c r="AJ2" s="492"/>
      <c r="AK2" s="492"/>
      <c r="AL2" s="492"/>
      <c r="AM2" s="492"/>
      <c r="AN2" s="492"/>
      <c r="AO2" s="492"/>
      <c r="AP2" s="492"/>
      <c r="AQ2" s="492"/>
      <c r="AR2" s="492"/>
      <c r="AS2" s="492"/>
      <c r="AT2" s="492"/>
      <c r="AU2" s="492"/>
      <c r="AV2" s="492"/>
      <c r="AW2" s="492"/>
      <c r="AX2" s="492"/>
      <c r="AY2" s="492"/>
      <c r="AZ2" s="492"/>
      <c r="BA2" s="492"/>
      <c r="BB2" s="492"/>
      <c r="BC2" s="492"/>
      <c r="BD2" s="610"/>
      <c r="BE2" s="610"/>
      <c r="BF2" s="610"/>
      <c r="BG2" s="492"/>
      <c r="BH2" s="492"/>
      <c r="BI2" s="492"/>
      <c r="BJ2" s="492"/>
      <c r="BK2" s="492"/>
      <c r="BL2" s="492"/>
      <c r="BM2" s="492"/>
      <c r="BN2" s="492"/>
      <c r="BO2" s="492"/>
      <c r="BP2" s="492"/>
      <c r="BQ2" s="492"/>
      <c r="BR2" s="492"/>
      <c r="BS2" s="492"/>
      <c r="BT2" s="492"/>
      <c r="BU2" s="492"/>
      <c r="BV2" s="492"/>
    </row>
    <row r="3" spans="1:74" ht="12.75" customHeight="1" x14ac:dyDescent="0.25">
      <c r="A3" s="493"/>
      <c r="B3" s="494"/>
      <c r="C3" s="738">
        <f>Dates!D3</f>
        <v>2018</v>
      </c>
      <c r="D3" s="741"/>
      <c r="E3" s="741"/>
      <c r="F3" s="741"/>
      <c r="G3" s="741"/>
      <c r="H3" s="741"/>
      <c r="I3" s="741"/>
      <c r="J3" s="741"/>
      <c r="K3" s="741"/>
      <c r="L3" s="741"/>
      <c r="M3" s="741"/>
      <c r="N3" s="812"/>
      <c r="O3" s="738">
        <f>C3+1</f>
        <v>2019</v>
      </c>
      <c r="P3" s="741"/>
      <c r="Q3" s="741"/>
      <c r="R3" s="741"/>
      <c r="S3" s="741"/>
      <c r="T3" s="741"/>
      <c r="U3" s="741"/>
      <c r="V3" s="741"/>
      <c r="W3" s="741"/>
      <c r="X3" s="741"/>
      <c r="Y3" s="741"/>
      <c r="Z3" s="812"/>
      <c r="AA3" s="738">
        <f>O3+1</f>
        <v>2020</v>
      </c>
      <c r="AB3" s="741"/>
      <c r="AC3" s="741"/>
      <c r="AD3" s="741"/>
      <c r="AE3" s="741"/>
      <c r="AF3" s="741"/>
      <c r="AG3" s="741"/>
      <c r="AH3" s="741"/>
      <c r="AI3" s="741"/>
      <c r="AJ3" s="741"/>
      <c r="AK3" s="741"/>
      <c r="AL3" s="812"/>
      <c r="AM3" s="738">
        <f>AA3+1</f>
        <v>2021</v>
      </c>
      <c r="AN3" s="741"/>
      <c r="AO3" s="741"/>
      <c r="AP3" s="741"/>
      <c r="AQ3" s="741"/>
      <c r="AR3" s="741"/>
      <c r="AS3" s="741"/>
      <c r="AT3" s="741"/>
      <c r="AU3" s="741"/>
      <c r="AV3" s="741"/>
      <c r="AW3" s="741"/>
      <c r="AX3" s="812"/>
      <c r="AY3" s="738">
        <f>AM3+1</f>
        <v>2022</v>
      </c>
      <c r="AZ3" s="741"/>
      <c r="BA3" s="741"/>
      <c r="BB3" s="741"/>
      <c r="BC3" s="741"/>
      <c r="BD3" s="741"/>
      <c r="BE3" s="741"/>
      <c r="BF3" s="741"/>
      <c r="BG3" s="741"/>
      <c r="BH3" s="741"/>
      <c r="BI3" s="741"/>
      <c r="BJ3" s="812"/>
      <c r="BK3" s="738">
        <f>AY3+1</f>
        <v>2023</v>
      </c>
      <c r="BL3" s="741"/>
      <c r="BM3" s="741"/>
      <c r="BN3" s="741"/>
      <c r="BO3" s="741"/>
      <c r="BP3" s="741"/>
      <c r="BQ3" s="741"/>
      <c r="BR3" s="741"/>
      <c r="BS3" s="741"/>
      <c r="BT3" s="741"/>
      <c r="BU3" s="741"/>
      <c r="BV3" s="812"/>
    </row>
    <row r="4" spans="1:74" ht="12.75" customHeight="1" x14ac:dyDescent="0.25">
      <c r="A4" s="493"/>
      <c r="B4" s="495"/>
      <c r="C4" s="18" t="s">
        <v>470</v>
      </c>
      <c r="D4" s="18" t="s">
        <v>471</v>
      </c>
      <c r="E4" s="18" t="s">
        <v>472</v>
      </c>
      <c r="F4" s="18" t="s">
        <v>473</v>
      </c>
      <c r="G4" s="18" t="s">
        <v>474</v>
      </c>
      <c r="H4" s="18" t="s">
        <v>475</v>
      </c>
      <c r="I4" s="18" t="s">
        <v>476</v>
      </c>
      <c r="J4" s="18" t="s">
        <v>477</v>
      </c>
      <c r="K4" s="18" t="s">
        <v>478</v>
      </c>
      <c r="L4" s="18" t="s">
        <v>479</v>
      </c>
      <c r="M4" s="18" t="s">
        <v>480</v>
      </c>
      <c r="N4" s="18" t="s">
        <v>481</v>
      </c>
      <c r="O4" s="18" t="s">
        <v>470</v>
      </c>
      <c r="P4" s="18" t="s">
        <v>471</v>
      </c>
      <c r="Q4" s="18" t="s">
        <v>472</v>
      </c>
      <c r="R4" s="18" t="s">
        <v>473</v>
      </c>
      <c r="S4" s="18" t="s">
        <v>474</v>
      </c>
      <c r="T4" s="18" t="s">
        <v>475</v>
      </c>
      <c r="U4" s="18" t="s">
        <v>476</v>
      </c>
      <c r="V4" s="18" t="s">
        <v>477</v>
      </c>
      <c r="W4" s="18" t="s">
        <v>478</v>
      </c>
      <c r="X4" s="18" t="s">
        <v>479</v>
      </c>
      <c r="Y4" s="18" t="s">
        <v>480</v>
      </c>
      <c r="Z4" s="18" t="s">
        <v>481</v>
      </c>
      <c r="AA4" s="18" t="s">
        <v>470</v>
      </c>
      <c r="AB4" s="18" t="s">
        <v>471</v>
      </c>
      <c r="AC4" s="18" t="s">
        <v>472</v>
      </c>
      <c r="AD4" s="18" t="s">
        <v>473</v>
      </c>
      <c r="AE4" s="18" t="s">
        <v>474</v>
      </c>
      <c r="AF4" s="18" t="s">
        <v>475</v>
      </c>
      <c r="AG4" s="18" t="s">
        <v>476</v>
      </c>
      <c r="AH4" s="18" t="s">
        <v>477</v>
      </c>
      <c r="AI4" s="18" t="s">
        <v>478</v>
      </c>
      <c r="AJ4" s="18" t="s">
        <v>479</v>
      </c>
      <c r="AK4" s="18" t="s">
        <v>480</v>
      </c>
      <c r="AL4" s="18" t="s">
        <v>481</v>
      </c>
      <c r="AM4" s="18" t="s">
        <v>470</v>
      </c>
      <c r="AN4" s="18" t="s">
        <v>471</v>
      </c>
      <c r="AO4" s="18" t="s">
        <v>472</v>
      </c>
      <c r="AP4" s="18" t="s">
        <v>473</v>
      </c>
      <c r="AQ4" s="18" t="s">
        <v>474</v>
      </c>
      <c r="AR4" s="18" t="s">
        <v>475</v>
      </c>
      <c r="AS4" s="18" t="s">
        <v>476</v>
      </c>
      <c r="AT4" s="18" t="s">
        <v>477</v>
      </c>
      <c r="AU4" s="18" t="s">
        <v>478</v>
      </c>
      <c r="AV4" s="18" t="s">
        <v>479</v>
      </c>
      <c r="AW4" s="18" t="s">
        <v>480</v>
      </c>
      <c r="AX4" s="18" t="s">
        <v>481</v>
      </c>
      <c r="AY4" s="18" t="s">
        <v>470</v>
      </c>
      <c r="AZ4" s="18" t="s">
        <v>471</v>
      </c>
      <c r="BA4" s="18" t="s">
        <v>472</v>
      </c>
      <c r="BB4" s="18" t="s">
        <v>473</v>
      </c>
      <c r="BC4" s="18" t="s">
        <v>474</v>
      </c>
      <c r="BD4" s="18" t="s">
        <v>475</v>
      </c>
      <c r="BE4" s="18" t="s">
        <v>476</v>
      </c>
      <c r="BF4" s="18" t="s">
        <v>477</v>
      </c>
      <c r="BG4" s="18" t="s">
        <v>478</v>
      </c>
      <c r="BH4" s="18" t="s">
        <v>479</v>
      </c>
      <c r="BI4" s="18" t="s">
        <v>480</v>
      </c>
      <c r="BJ4" s="18" t="s">
        <v>481</v>
      </c>
      <c r="BK4" s="18" t="s">
        <v>470</v>
      </c>
      <c r="BL4" s="18" t="s">
        <v>471</v>
      </c>
      <c r="BM4" s="18" t="s">
        <v>472</v>
      </c>
      <c r="BN4" s="18" t="s">
        <v>473</v>
      </c>
      <c r="BO4" s="18" t="s">
        <v>474</v>
      </c>
      <c r="BP4" s="18" t="s">
        <v>475</v>
      </c>
      <c r="BQ4" s="18" t="s">
        <v>476</v>
      </c>
      <c r="BR4" s="18" t="s">
        <v>477</v>
      </c>
      <c r="BS4" s="18" t="s">
        <v>478</v>
      </c>
      <c r="BT4" s="18" t="s">
        <v>479</v>
      </c>
      <c r="BU4" s="18" t="s">
        <v>480</v>
      </c>
      <c r="BV4" s="18" t="s">
        <v>481</v>
      </c>
    </row>
    <row r="5" spans="1:74" ht="11.15" customHeight="1" x14ac:dyDescent="0.25">
      <c r="A5" s="493"/>
      <c r="B5" s="129" t="s">
        <v>338</v>
      </c>
      <c r="C5" s="496"/>
      <c r="D5" s="497"/>
      <c r="E5" s="497"/>
      <c r="F5" s="497"/>
      <c r="G5" s="497"/>
      <c r="H5" s="497"/>
      <c r="I5" s="497"/>
      <c r="J5" s="497"/>
      <c r="K5" s="497"/>
      <c r="L5" s="497"/>
      <c r="M5" s="497"/>
      <c r="N5" s="498"/>
      <c r="O5" s="496"/>
      <c r="P5" s="497"/>
      <c r="Q5" s="497"/>
      <c r="R5" s="497"/>
      <c r="S5" s="497"/>
      <c r="T5" s="497"/>
      <c r="U5" s="497"/>
      <c r="V5" s="497"/>
      <c r="W5" s="497"/>
      <c r="X5" s="497"/>
      <c r="Y5" s="497"/>
      <c r="Z5" s="498"/>
      <c r="AA5" s="496"/>
      <c r="AB5" s="497"/>
      <c r="AC5" s="497"/>
      <c r="AD5" s="497"/>
      <c r="AE5" s="497"/>
      <c r="AF5" s="497"/>
      <c r="AG5" s="497"/>
      <c r="AH5" s="497"/>
      <c r="AI5" s="497"/>
      <c r="AJ5" s="497"/>
      <c r="AK5" s="497"/>
      <c r="AL5" s="498"/>
      <c r="AM5" s="496"/>
      <c r="AN5" s="497"/>
      <c r="AO5" s="497"/>
      <c r="AP5" s="497"/>
      <c r="AQ5" s="497"/>
      <c r="AR5" s="497"/>
      <c r="AS5" s="497"/>
      <c r="AT5" s="497"/>
      <c r="AU5" s="497"/>
      <c r="AV5" s="497"/>
      <c r="AW5" s="497"/>
      <c r="AX5" s="498"/>
      <c r="AY5" s="496"/>
      <c r="AZ5" s="497"/>
      <c r="BA5" s="497"/>
      <c r="BB5" s="497"/>
      <c r="BC5" s="497"/>
      <c r="BD5" s="497"/>
      <c r="BE5" s="497"/>
      <c r="BF5" s="497"/>
      <c r="BG5" s="497"/>
      <c r="BH5" s="497"/>
      <c r="BI5" s="497"/>
      <c r="BJ5" s="498"/>
      <c r="BK5" s="496"/>
      <c r="BL5" s="497"/>
      <c r="BM5" s="497"/>
      <c r="BN5" s="497"/>
      <c r="BO5" s="497"/>
      <c r="BP5" s="497"/>
      <c r="BQ5" s="497"/>
      <c r="BR5" s="497"/>
      <c r="BS5" s="497"/>
      <c r="BT5" s="497"/>
      <c r="BU5" s="497"/>
      <c r="BV5" s="498"/>
    </row>
    <row r="6" spans="1:74" ht="11.15" customHeight="1" x14ac:dyDescent="0.25">
      <c r="A6" s="499" t="s">
        <v>1185</v>
      </c>
      <c r="B6" s="500" t="s">
        <v>82</v>
      </c>
      <c r="C6" s="690">
        <v>101.46884383</v>
      </c>
      <c r="D6" s="690">
        <v>90.701945471000002</v>
      </c>
      <c r="E6" s="690">
        <v>98.596730418999996</v>
      </c>
      <c r="F6" s="690">
        <v>90.614381231999999</v>
      </c>
      <c r="G6" s="690">
        <v>107.01353236</v>
      </c>
      <c r="H6" s="690">
        <v>122.17188350000001</v>
      </c>
      <c r="I6" s="690">
        <v>155.26442144999999</v>
      </c>
      <c r="J6" s="690">
        <v>152.15037243</v>
      </c>
      <c r="K6" s="690">
        <v>132.99212682999999</v>
      </c>
      <c r="L6" s="690">
        <v>114.53268342</v>
      </c>
      <c r="M6" s="690">
        <v>99.418949646000002</v>
      </c>
      <c r="N6" s="690">
        <v>100.89623151000001</v>
      </c>
      <c r="O6" s="690">
        <v>112.14362267999999</v>
      </c>
      <c r="P6" s="690">
        <v>103.94932439</v>
      </c>
      <c r="Q6" s="690">
        <v>107.124385</v>
      </c>
      <c r="R6" s="690">
        <v>95.860548606999998</v>
      </c>
      <c r="S6" s="690">
        <v>108.44487992000001</v>
      </c>
      <c r="T6" s="690">
        <v>128.92958418000001</v>
      </c>
      <c r="U6" s="690">
        <v>162.24936177000001</v>
      </c>
      <c r="V6" s="690">
        <v>165.14040041999999</v>
      </c>
      <c r="W6" s="690">
        <v>140.48253201</v>
      </c>
      <c r="X6" s="690">
        <v>121.93402791</v>
      </c>
      <c r="Y6" s="690">
        <v>108.68300562</v>
      </c>
      <c r="Z6" s="690">
        <v>122.19755222000001</v>
      </c>
      <c r="AA6" s="690">
        <v>126.25650424</v>
      </c>
      <c r="AB6" s="690">
        <v>119.04781773000001</v>
      </c>
      <c r="AC6" s="690">
        <v>117.05947457000001</v>
      </c>
      <c r="AD6" s="690">
        <v>102.38126719</v>
      </c>
      <c r="AE6" s="690">
        <v>108.91838454000001</v>
      </c>
      <c r="AF6" s="690">
        <v>134.23975368000001</v>
      </c>
      <c r="AG6" s="690">
        <v>171.97088640000001</v>
      </c>
      <c r="AH6" s="690">
        <v>164.07358886</v>
      </c>
      <c r="AI6" s="690">
        <v>132.78554051</v>
      </c>
      <c r="AJ6" s="690">
        <v>123.08867028</v>
      </c>
      <c r="AK6" s="690">
        <v>101.45832052</v>
      </c>
      <c r="AL6" s="690">
        <v>118.39610107</v>
      </c>
      <c r="AM6" s="690">
        <v>116.59661709</v>
      </c>
      <c r="AN6" s="690">
        <v>103.85622197000001</v>
      </c>
      <c r="AO6" s="690">
        <v>98.821855170000006</v>
      </c>
      <c r="AP6" s="690">
        <v>99.318467897000005</v>
      </c>
      <c r="AQ6" s="690">
        <v>106.13505929999999</v>
      </c>
      <c r="AR6" s="690">
        <v>140.28163185</v>
      </c>
      <c r="AS6" s="690">
        <v>160.41128573</v>
      </c>
      <c r="AT6" s="690">
        <v>163.68224099</v>
      </c>
      <c r="AU6" s="690">
        <v>129.81307362000001</v>
      </c>
      <c r="AV6" s="690">
        <v>122.99712536</v>
      </c>
      <c r="AW6" s="690">
        <v>113.70979653000001</v>
      </c>
      <c r="AX6" s="690">
        <v>118.01187375000001</v>
      </c>
      <c r="AY6" s="690">
        <v>126.91533391999999</v>
      </c>
      <c r="AZ6" s="690">
        <v>107.49144334</v>
      </c>
      <c r="BA6" s="690">
        <v>103.45004652</v>
      </c>
      <c r="BB6" s="690">
        <v>102.3916</v>
      </c>
      <c r="BC6" s="690">
        <v>119.8802</v>
      </c>
      <c r="BD6" s="691">
        <v>138.4915</v>
      </c>
      <c r="BE6" s="691">
        <v>163.79249999999999</v>
      </c>
      <c r="BF6" s="691">
        <v>160.98240000000001</v>
      </c>
      <c r="BG6" s="691">
        <v>129.73830000000001</v>
      </c>
      <c r="BH6" s="691">
        <v>121.0051</v>
      </c>
      <c r="BI6" s="691">
        <v>105.7179</v>
      </c>
      <c r="BJ6" s="691">
        <v>122.5342</v>
      </c>
      <c r="BK6" s="691">
        <v>124.7967</v>
      </c>
      <c r="BL6" s="691">
        <v>101.7722</v>
      </c>
      <c r="BM6" s="691">
        <v>107.3561</v>
      </c>
      <c r="BN6" s="691">
        <v>94.773629999999997</v>
      </c>
      <c r="BO6" s="691">
        <v>104.5548</v>
      </c>
      <c r="BP6" s="691">
        <v>134.35579999999999</v>
      </c>
      <c r="BQ6" s="691">
        <v>163.55170000000001</v>
      </c>
      <c r="BR6" s="691">
        <v>160.1755</v>
      </c>
      <c r="BS6" s="691">
        <v>127.053</v>
      </c>
      <c r="BT6" s="691">
        <v>119.2163</v>
      </c>
      <c r="BU6" s="691">
        <v>105.46510000000001</v>
      </c>
      <c r="BV6" s="691">
        <v>124.43600000000001</v>
      </c>
    </row>
    <row r="7" spans="1:74" ht="11.15" customHeight="1" x14ac:dyDescent="0.25">
      <c r="A7" s="499" t="s">
        <v>1186</v>
      </c>
      <c r="B7" s="500" t="s">
        <v>81</v>
      </c>
      <c r="C7" s="690">
        <v>118.55718843</v>
      </c>
      <c r="D7" s="690">
        <v>81.399063036000001</v>
      </c>
      <c r="E7" s="690">
        <v>79.982640982000007</v>
      </c>
      <c r="F7" s="690">
        <v>72.787438085000005</v>
      </c>
      <c r="G7" s="690">
        <v>84.633934697000001</v>
      </c>
      <c r="H7" s="690">
        <v>100.89371229</v>
      </c>
      <c r="I7" s="690">
        <v>114.74880582</v>
      </c>
      <c r="J7" s="690">
        <v>114.51628681</v>
      </c>
      <c r="K7" s="690">
        <v>95.961853060999999</v>
      </c>
      <c r="L7" s="690">
        <v>86.736176536000002</v>
      </c>
      <c r="M7" s="690">
        <v>92.257715325000007</v>
      </c>
      <c r="N7" s="690">
        <v>99.698195503999997</v>
      </c>
      <c r="O7" s="690">
        <v>100.29441031</v>
      </c>
      <c r="P7" s="690">
        <v>79.381749474000003</v>
      </c>
      <c r="Q7" s="690">
        <v>77.819348923999996</v>
      </c>
      <c r="R7" s="690">
        <v>59.426201405</v>
      </c>
      <c r="S7" s="690">
        <v>71.387602418</v>
      </c>
      <c r="T7" s="690">
        <v>78.042789175999999</v>
      </c>
      <c r="U7" s="690">
        <v>100.22471278</v>
      </c>
      <c r="V7" s="690">
        <v>93.516602250999995</v>
      </c>
      <c r="W7" s="690">
        <v>85.215956883999993</v>
      </c>
      <c r="X7" s="690">
        <v>66.311207828999997</v>
      </c>
      <c r="Y7" s="690">
        <v>75.046173737999993</v>
      </c>
      <c r="Z7" s="690">
        <v>72.065240101000001</v>
      </c>
      <c r="AA7" s="690">
        <v>64.563948737000004</v>
      </c>
      <c r="AB7" s="690">
        <v>55.665121610999996</v>
      </c>
      <c r="AC7" s="690">
        <v>50.230395651999999</v>
      </c>
      <c r="AD7" s="690">
        <v>40.233843508</v>
      </c>
      <c r="AE7" s="690">
        <v>46.090292931</v>
      </c>
      <c r="AF7" s="690">
        <v>64.863443848000003</v>
      </c>
      <c r="AG7" s="690">
        <v>89.245923423999997</v>
      </c>
      <c r="AH7" s="690">
        <v>90.695629866999994</v>
      </c>
      <c r="AI7" s="690">
        <v>67.924857051000004</v>
      </c>
      <c r="AJ7" s="690">
        <v>59.338810713000001</v>
      </c>
      <c r="AK7" s="690">
        <v>60.748456773999997</v>
      </c>
      <c r="AL7" s="690">
        <v>78.100861441000006</v>
      </c>
      <c r="AM7" s="690">
        <v>81.011720847000007</v>
      </c>
      <c r="AN7" s="690">
        <v>87.399156980000001</v>
      </c>
      <c r="AO7" s="690">
        <v>61.575755113</v>
      </c>
      <c r="AP7" s="690">
        <v>53.548991868999998</v>
      </c>
      <c r="AQ7" s="690">
        <v>63.416443581000003</v>
      </c>
      <c r="AR7" s="690">
        <v>86.849916563999997</v>
      </c>
      <c r="AS7" s="690">
        <v>101.09221939</v>
      </c>
      <c r="AT7" s="690">
        <v>101.41276136</v>
      </c>
      <c r="AU7" s="690">
        <v>78.370599313</v>
      </c>
      <c r="AV7" s="690">
        <v>62.127487614000003</v>
      </c>
      <c r="AW7" s="690">
        <v>56.625886893000001</v>
      </c>
      <c r="AX7" s="690">
        <v>59.373083844999996</v>
      </c>
      <c r="AY7" s="690">
        <v>86.986205913000006</v>
      </c>
      <c r="AZ7" s="690">
        <v>70.292769587999999</v>
      </c>
      <c r="BA7" s="690">
        <v>60.249827758000002</v>
      </c>
      <c r="BB7" s="690">
        <v>52.562600000000003</v>
      </c>
      <c r="BC7" s="690">
        <v>58.661360000000002</v>
      </c>
      <c r="BD7" s="691">
        <v>79.658320000000003</v>
      </c>
      <c r="BE7" s="691">
        <v>95.675269999999998</v>
      </c>
      <c r="BF7" s="691">
        <v>93.173320000000004</v>
      </c>
      <c r="BG7" s="691">
        <v>71.608270000000005</v>
      </c>
      <c r="BH7" s="691">
        <v>59.388370000000002</v>
      </c>
      <c r="BI7" s="691">
        <v>60.301470000000002</v>
      </c>
      <c r="BJ7" s="691">
        <v>68.940759999999997</v>
      </c>
      <c r="BK7" s="691">
        <v>81.019409999999993</v>
      </c>
      <c r="BL7" s="691">
        <v>65.202719999999999</v>
      </c>
      <c r="BM7" s="691">
        <v>54.983629999999998</v>
      </c>
      <c r="BN7" s="691">
        <v>47.440869999999997</v>
      </c>
      <c r="BO7" s="691">
        <v>56.621839999999999</v>
      </c>
      <c r="BP7" s="691">
        <v>74.909779999999998</v>
      </c>
      <c r="BQ7" s="691">
        <v>88.116810000000001</v>
      </c>
      <c r="BR7" s="691">
        <v>86.164400000000001</v>
      </c>
      <c r="BS7" s="691">
        <v>69.613910000000004</v>
      </c>
      <c r="BT7" s="691">
        <v>55.260910000000003</v>
      </c>
      <c r="BU7" s="691">
        <v>56.308599999999998</v>
      </c>
      <c r="BV7" s="691">
        <v>63.094279999999998</v>
      </c>
    </row>
    <row r="8" spans="1:74" ht="11.15" customHeight="1" x14ac:dyDescent="0.25">
      <c r="A8" s="501" t="s">
        <v>1187</v>
      </c>
      <c r="B8" s="502" t="s">
        <v>84</v>
      </c>
      <c r="C8" s="690">
        <v>74.649039999999999</v>
      </c>
      <c r="D8" s="690">
        <v>64.790030000000002</v>
      </c>
      <c r="E8" s="690">
        <v>67.032656000000003</v>
      </c>
      <c r="F8" s="690">
        <v>59.133155000000002</v>
      </c>
      <c r="G8" s="690">
        <v>67.320248000000007</v>
      </c>
      <c r="H8" s="690">
        <v>69.687556000000001</v>
      </c>
      <c r="I8" s="690">
        <v>72.456008999999995</v>
      </c>
      <c r="J8" s="690">
        <v>72.282466999999997</v>
      </c>
      <c r="K8" s="690">
        <v>64.724753000000007</v>
      </c>
      <c r="L8" s="690">
        <v>59.396904999999997</v>
      </c>
      <c r="M8" s="690">
        <v>63.954369999999997</v>
      </c>
      <c r="N8" s="690">
        <v>71.657287999999994</v>
      </c>
      <c r="O8" s="690">
        <v>73.700844000000004</v>
      </c>
      <c r="P8" s="690">
        <v>64.714894000000001</v>
      </c>
      <c r="Q8" s="690">
        <v>65.079690999999997</v>
      </c>
      <c r="R8" s="690">
        <v>60.580927000000003</v>
      </c>
      <c r="S8" s="690">
        <v>67.123546000000005</v>
      </c>
      <c r="T8" s="690">
        <v>68.804879</v>
      </c>
      <c r="U8" s="690">
        <v>72.198594999999997</v>
      </c>
      <c r="V8" s="690">
        <v>71.910684000000003</v>
      </c>
      <c r="W8" s="690">
        <v>66.063580000000002</v>
      </c>
      <c r="X8" s="690">
        <v>62.032622000000003</v>
      </c>
      <c r="Y8" s="690">
        <v>64.125425000000007</v>
      </c>
      <c r="Z8" s="690">
        <v>73.073575000000005</v>
      </c>
      <c r="AA8" s="690">
        <v>74.169646</v>
      </c>
      <c r="AB8" s="690">
        <v>65.910573999999997</v>
      </c>
      <c r="AC8" s="690">
        <v>63.997210000000003</v>
      </c>
      <c r="AD8" s="690">
        <v>59.170015999999997</v>
      </c>
      <c r="AE8" s="690">
        <v>64.337969999999999</v>
      </c>
      <c r="AF8" s="690">
        <v>67.205083000000002</v>
      </c>
      <c r="AG8" s="690">
        <v>69.385440000000003</v>
      </c>
      <c r="AH8" s="690">
        <v>68.982186999999996</v>
      </c>
      <c r="AI8" s="690">
        <v>65.727316999999999</v>
      </c>
      <c r="AJ8" s="690">
        <v>59.362465</v>
      </c>
      <c r="AK8" s="690">
        <v>61.759976999999999</v>
      </c>
      <c r="AL8" s="690">
        <v>69.870977999999994</v>
      </c>
      <c r="AM8" s="690">
        <v>71.732462999999996</v>
      </c>
      <c r="AN8" s="690">
        <v>62.954160000000002</v>
      </c>
      <c r="AO8" s="690">
        <v>63.708238000000001</v>
      </c>
      <c r="AP8" s="690">
        <v>57.092024000000002</v>
      </c>
      <c r="AQ8" s="690">
        <v>63.394114999999999</v>
      </c>
      <c r="AR8" s="690">
        <v>66.070373000000004</v>
      </c>
      <c r="AS8" s="690">
        <v>68.831592999999998</v>
      </c>
      <c r="AT8" s="690">
        <v>69.471331000000006</v>
      </c>
      <c r="AU8" s="690">
        <v>64.483542999999997</v>
      </c>
      <c r="AV8" s="690">
        <v>56.944504999999999</v>
      </c>
      <c r="AW8" s="690">
        <v>62.749318000000002</v>
      </c>
      <c r="AX8" s="690">
        <v>70.719836999999998</v>
      </c>
      <c r="AY8" s="690">
        <v>70.576875000000001</v>
      </c>
      <c r="AZ8" s="690">
        <v>61.861902999999998</v>
      </c>
      <c r="BA8" s="690">
        <v>63.153700999999998</v>
      </c>
      <c r="BB8" s="690">
        <v>55.267339999999997</v>
      </c>
      <c r="BC8" s="690">
        <v>63.66771</v>
      </c>
      <c r="BD8" s="691">
        <v>66.771060000000006</v>
      </c>
      <c r="BE8" s="691">
        <v>69.664940000000001</v>
      </c>
      <c r="BF8" s="691">
        <v>69.664940000000001</v>
      </c>
      <c r="BG8" s="691">
        <v>64.451989999999995</v>
      </c>
      <c r="BH8" s="691">
        <v>59.091659999999997</v>
      </c>
      <c r="BI8" s="691">
        <v>62.469700000000003</v>
      </c>
      <c r="BJ8" s="691">
        <v>69.675340000000006</v>
      </c>
      <c r="BK8" s="691">
        <v>69.679069999999996</v>
      </c>
      <c r="BL8" s="691">
        <v>61.881830000000001</v>
      </c>
      <c r="BM8" s="691">
        <v>62.436279999999996</v>
      </c>
      <c r="BN8" s="691">
        <v>55.515830000000001</v>
      </c>
      <c r="BO8" s="691">
        <v>64.865570000000005</v>
      </c>
      <c r="BP8" s="691">
        <v>67.625519999999995</v>
      </c>
      <c r="BQ8" s="691">
        <v>70.489540000000005</v>
      </c>
      <c r="BR8" s="691">
        <v>70.496319999999997</v>
      </c>
      <c r="BS8" s="691">
        <v>66.356359999999995</v>
      </c>
      <c r="BT8" s="691">
        <v>62.044330000000002</v>
      </c>
      <c r="BU8" s="691">
        <v>64.902869999999993</v>
      </c>
      <c r="BV8" s="691">
        <v>71.152839999999998</v>
      </c>
    </row>
    <row r="9" spans="1:74" ht="11.15" customHeight="1" x14ac:dyDescent="0.25">
      <c r="A9" s="501" t="s">
        <v>1188</v>
      </c>
      <c r="B9" s="502" t="s">
        <v>347</v>
      </c>
      <c r="C9" s="690">
        <v>58.013594380999997</v>
      </c>
      <c r="D9" s="690">
        <v>55.688148927999997</v>
      </c>
      <c r="E9" s="690">
        <v>61.296909888999998</v>
      </c>
      <c r="F9" s="690">
        <v>63.984727444999997</v>
      </c>
      <c r="G9" s="690">
        <v>64.913725088999996</v>
      </c>
      <c r="H9" s="690">
        <v>63.460733873000002</v>
      </c>
      <c r="I9" s="690">
        <v>52.246438075</v>
      </c>
      <c r="J9" s="690">
        <v>52.438896819999997</v>
      </c>
      <c r="K9" s="690">
        <v>47.185778225999996</v>
      </c>
      <c r="L9" s="690">
        <v>49.249546043999999</v>
      </c>
      <c r="M9" s="690">
        <v>51.297141826000001</v>
      </c>
      <c r="N9" s="690">
        <v>53.962943154000001</v>
      </c>
      <c r="O9" s="690">
        <v>56.377086194</v>
      </c>
      <c r="P9" s="690">
        <v>52.632515523999999</v>
      </c>
      <c r="Q9" s="690">
        <v>61.476279128000002</v>
      </c>
      <c r="R9" s="690">
        <v>66.545574664</v>
      </c>
      <c r="S9" s="690">
        <v>68.324300437999995</v>
      </c>
      <c r="T9" s="690">
        <v>61.904381397999998</v>
      </c>
      <c r="U9" s="690">
        <v>58.801177152999998</v>
      </c>
      <c r="V9" s="690">
        <v>54.198077822000002</v>
      </c>
      <c r="W9" s="690">
        <v>53.395862393999998</v>
      </c>
      <c r="X9" s="690">
        <v>55.206970798</v>
      </c>
      <c r="Y9" s="690">
        <v>52.807539712000001</v>
      </c>
      <c r="Z9" s="690">
        <v>54.993731965999999</v>
      </c>
      <c r="AA9" s="690">
        <v>60.458993206000002</v>
      </c>
      <c r="AB9" s="690">
        <v>63.771547431999998</v>
      </c>
      <c r="AC9" s="690">
        <v>63.025730893999999</v>
      </c>
      <c r="AD9" s="690">
        <v>64.074704686999993</v>
      </c>
      <c r="AE9" s="690">
        <v>71.287911554000004</v>
      </c>
      <c r="AF9" s="690">
        <v>70.944862358999998</v>
      </c>
      <c r="AG9" s="690">
        <v>63.583396364999999</v>
      </c>
      <c r="AH9" s="690">
        <v>59.122898124000002</v>
      </c>
      <c r="AI9" s="690">
        <v>52.804779717000002</v>
      </c>
      <c r="AJ9" s="690">
        <v>57.833716844000001</v>
      </c>
      <c r="AK9" s="690">
        <v>63.065824614999997</v>
      </c>
      <c r="AL9" s="690">
        <v>62.026754752000002</v>
      </c>
      <c r="AM9" s="690">
        <v>65.516313819000004</v>
      </c>
      <c r="AN9" s="690">
        <v>58.183047002999999</v>
      </c>
      <c r="AO9" s="690">
        <v>74.209317326999994</v>
      </c>
      <c r="AP9" s="690">
        <v>69.213292163000006</v>
      </c>
      <c r="AQ9" s="690">
        <v>72.04735617</v>
      </c>
      <c r="AR9" s="690">
        <v>66.046587243000005</v>
      </c>
      <c r="AS9" s="690">
        <v>59.113444622999999</v>
      </c>
      <c r="AT9" s="690">
        <v>63.117309716000001</v>
      </c>
      <c r="AU9" s="690">
        <v>61.107793768000001</v>
      </c>
      <c r="AV9" s="690">
        <v>62.975638242000002</v>
      </c>
      <c r="AW9" s="690">
        <v>67.410455161000002</v>
      </c>
      <c r="AX9" s="690">
        <v>76.214618643999998</v>
      </c>
      <c r="AY9" s="690">
        <v>76.702310298</v>
      </c>
      <c r="AZ9" s="690">
        <v>74.270641427000001</v>
      </c>
      <c r="BA9" s="690">
        <v>84.546180546000002</v>
      </c>
      <c r="BB9" s="690">
        <v>79.207400000000007</v>
      </c>
      <c r="BC9" s="690">
        <v>81.968649999999997</v>
      </c>
      <c r="BD9" s="691">
        <v>75.157499999999999</v>
      </c>
      <c r="BE9" s="691">
        <v>67.960260000000005</v>
      </c>
      <c r="BF9" s="691">
        <v>68.075299999999999</v>
      </c>
      <c r="BG9" s="691">
        <v>66.526430000000005</v>
      </c>
      <c r="BH9" s="691">
        <v>67.065650000000005</v>
      </c>
      <c r="BI9" s="691">
        <v>70.292580000000001</v>
      </c>
      <c r="BJ9" s="691">
        <v>75.751660000000001</v>
      </c>
      <c r="BK9" s="691">
        <v>77.117739999999998</v>
      </c>
      <c r="BL9" s="691">
        <v>75.911209999999997</v>
      </c>
      <c r="BM9" s="691">
        <v>88.624350000000007</v>
      </c>
      <c r="BN9" s="691">
        <v>87.432000000000002</v>
      </c>
      <c r="BO9" s="691">
        <v>91.323040000000006</v>
      </c>
      <c r="BP9" s="691">
        <v>80.92389</v>
      </c>
      <c r="BQ9" s="691">
        <v>72.668270000000007</v>
      </c>
      <c r="BR9" s="691">
        <v>73.957849999999993</v>
      </c>
      <c r="BS9" s="691">
        <v>72.156189999999995</v>
      </c>
      <c r="BT9" s="691">
        <v>72.35042</v>
      </c>
      <c r="BU9" s="691">
        <v>74.551320000000004</v>
      </c>
      <c r="BV9" s="691">
        <v>81.344200000000001</v>
      </c>
    </row>
    <row r="10" spans="1:74" ht="11.15" customHeight="1" x14ac:dyDescent="0.25">
      <c r="A10" s="501" t="s">
        <v>1189</v>
      </c>
      <c r="B10" s="502" t="s">
        <v>349</v>
      </c>
      <c r="C10" s="690">
        <v>24.96201993</v>
      </c>
      <c r="D10" s="690">
        <v>24.793710240999999</v>
      </c>
      <c r="E10" s="690">
        <v>25.752148085000002</v>
      </c>
      <c r="F10" s="690">
        <v>27.989979192</v>
      </c>
      <c r="G10" s="690">
        <v>30.318598342000001</v>
      </c>
      <c r="H10" s="690">
        <v>27.502186480999999</v>
      </c>
      <c r="I10" s="690">
        <v>25.002925764</v>
      </c>
      <c r="J10" s="690">
        <v>21.908293526000001</v>
      </c>
      <c r="K10" s="690">
        <v>19.059726191999999</v>
      </c>
      <c r="L10" s="690">
        <v>19.426419968000001</v>
      </c>
      <c r="M10" s="690">
        <v>21.780770564000001</v>
      </c>
      <c r="N10" s="690">
        <v>22.650886192000002</v>
      </c>
      <c r="O10" s="690">
        <v>24.657851542</v>
      </c>
      <c r="P10" s="690">
        <v>22.772000198000001</v>
      </c>
      <c r="Q10" s="690">
        <v>26.207664605000002</v>
      </c>
      <c r="R10" s="690">
        <v>27.695002240000001</v>
      </c>
      <c r="S10" s="690">
        <v>31.856523539000001</v>
      </c>
      <c r="T10" s="690">
        <v>27.964864186</v>
      </c>
      <c r="U10" s="690">
        <v>24.787959910000001</v>
      </c>
      <c r="V10" s="690">
        <v>22.504343480999999</v>
      </c>
      <c r="W10" s="690">
        <v>18.461390473000002</v>
      </c>
      <c r="X10" s="690">
        <v>18.232079965</v>
      </c>
      <c r="Y10" s="690">
        <v>20.138658313000001</v>
      </c>
      <c r="Z10" s="690">
        <v>21.373703252999999</v>
      </c>
      <c r="AA10" s="690">
        <v>24.378466810999999</v>
      </c>
      <c r="AB10" s="690">
        <v>25.741441330000001</v>
      </c>
      <c r="AC10" s="690">
        <v>23.683213074000001</v>
      </c>
      <c r="AD10" s="690">
        <v>23.066096221999999</v>
      </c>
      <c r="AE10" s="690">
        <v>29.851186449</v>
      </c>
      <c r="AF10" s="690">
        <v>27.904505568000001</v>
      </c>
      <c r="AG10" s="690">
        <v>26.657362586000001</v>
      </c>
      <c r="AH10" s="690">
        <v>23.203464775</v>
      </c>
      <c r="AI10" s="690">
        <v>18.610584712000001</v>
      </c>
      <c r="AJ10" s="690">
        <v>18.74334953</v>
      </c>
      <c r="AK10" s="690">
        <v>20.810550576000001</v>
      </c>
      <c r="AL10" s="690">
        <v>21.409093505000001</v>
      </c>
      <c r="AM10" s="690">
        <v>25.697800163</v>
      </c>
      <c r="AN10" s="690">
        <v>21.526870825</v>
      </c>
      <c r="AO10" s="690">
        <v>21.468689744999999</v>
      </c>
      <c r="AP10" s="690">
        <v>19.101013442999999</v>
      </c>
      <c r="AQ10" s="690">
        <v>22.691375356999998</v>
      </c>
      <c r="AR10" s="690">
        <v>23.975517815</v>
      </c>
      <c r="AS10" s="690">
        <v>22.014031374999998</v>
      </c>
      <c r="AT10" s="690">
        <v>20.856296612000001</v>
      </c>
      <c r="AU10" s="690">
        <v>17.876240170999999</v>
      </c>
      <c r="AV10" s="690">
        <v>17.90735652</v>
      </c>
      <c r="AW10" s="690">
        <v>20.361906028</v>
      </c>
      <c r="AX10" s="690">
        <v>25.538786339000001</v>
      </c>
      <c r="AY10" s="690">
        <v>26.905297057999999</v>
      </c>
      <c r="AZ10" s="690">
        <v>23.570554098999999</v>
      </c>
      <c r="BA10" s="690">
        <v>26.027488294000001</v>
      </c>
      <c r="BB10" s="690">
        <v>21.160270000000001</v>
      </c>
      <c r="BC10" s="690">
        <v>24.365870000000001</v>
      </c>
      <c r="BD10" s="691">
        <v>26.721499999999999</v>
      </c>
      <c r="BE10" s="691">
        <v>25.169070000000001</v>
      </c>
      <c r="BF10" s="691">
        <v>20.66197</v>
      </c>
      <c r="BG10" s="691">
        <v>16.97916</v>
      </c>
      <c r="BH10" s="691">
        <v>16.774010000000001</v>
      </c>
      <c r="BI10" s="691">
        <v>18.796869999999998</v>
      </c>
      <c r="BJ10" s="691">
        <v>20.789570000000001</v>
      </c>
      <c r="BK10" s="691">
        <v>23.761810000000001</v>
      </c>
      <c r="BL10" s="691">
        <v>21.299880000000002</v>
      </c>
      <c r="BM10" s="691">
        <v>23.85322</v>
      </c>
      <c r="BN10" s="691">
        <v>24.139030000000002</v>
      </c>
      <c r="BO10" s="691">
        <v>27.999459999999999</v>
      </c>
      <c r="BP10" s="691">
        <v>27.28302</v>
      </c>
      <c r="BQ10" s="691">
        <v>25.181999999999999</v>
      </c>
      <c r="BR10" s="691">
        <v>21.33662</v>
      </c>
      <c r="BS10" s="691">
        <v>17.768139999999999</v>
      </c>
      <c r="BT10" s="691">
        <v>17.58024</v>
      </c>
      <c r="BU10" s="691">
        <v>19.655570000000001</v>
      </c>
      <c r="BV10" s="691">
        <v>21.85398</v>
      </c>
    </row>
    <row r="11" spans="1:74" ht="11.15" customHeight="1" x14ac:dyDescent="0.25">
      <c r="A11" s="499" t="s">
        <v>1190</v>
      </c>
      <c r="B11" s="503" t="s">
        <v>86</v>
      </c>
      <c r="C11" s="690">
        <v>25.570053029</v>
      </c>
      <c r="D11" s="690">
        <v>23.165020077000001</v>
      </c>
      <c r="E11" s="690">
        <v>26.435018839000001</v>
      </c>
      <c r="F11" s="690">
        <v>26.406190840000001</v>
      </c>
      <c r="G11" s="690">
        <v>23.931575471999999</v>
      </c>
      <c r="H11" s="690">
        <v>24.682764404</v>
      </c>
      <c r="I11" s="690">
        <v>16.431642070999999</v>
      </c>
      <c r="J11" s="690">
        <v>19.830204000999998</v>
      </c>
      <c r="K11" s="690">
        <v>18.501795234999999</v>
      </c>
      <c r="L11" s="690">
        <v>21.169635316000001</v>
      </c>
      <c r="M11" s="690">
        <v>21.991019413</v>
      </c>
      <c r="N11" s="690">
        <v>24.281509159999999</v>
      </c>
      <c r="O11" s="690">
        <v>24.273044141</v>
      </c>
      <c r="P11" s="690">
        <v>22.598255909999999</v>
      </c>
      <c r="Q11" s="690">
        <v>25.745924749</v>
      </c>
      <c r="R11" s="690">
        <v>28.887737320999999</v>
      </c>
      <c r="S11" s="690">
        <v>25.756669664</v>
      </c>
      <c r="T11" s="690">
        <v>22.426099435000001</v>
      </c>
      <c r="U11" s="690">
        <v>22.084403556000002</v>
      </c>
      <c r="V11" s="690">
        <v>19.963513459000001</v>
      </c>
      <c r="W11" s="690">
        <v>24.494216560000002</v>
      </c>
      <c r="X11" s="690">
        <v>27.598531194</v>
      </c>
      <c r="Y11" s="690">
        <v>25.159643384999999</v>
      </c>
      <c r="Z11" s="690">
        <v>26.615985436999999</v>
      </c>
      <c r="AA11" s="690">
        <v>28.097183625</v>
      </c>
      <c r="AB11" s="690">
        <v>29.085602094999999</v>
      </c>
      <c r="AC11" s="690">
        <v>29.294104785999998</v>
      </c>
      <c r="AD11" s="690">
        <v>29.726316482000001</v>
      </c>
      <c r="AE11" s="690">
        <v>28.354006102</v>
      </c>
      <c r="AF11" s="690">
        <v>30.137789464000001</v>
      </c>
      <c r="AG11" s="690">
        <v>22.787481359000001</v>
      </c>
      <c r="AH11" s="690">
        <v>22.962044226</v>
      </c>
      <c r="AI11" s="690">
        <v>23.101733179</v>
      </c>
      <c r="AJ11" s="690">
        <v>28.716803453000001</v>
      </c>
      <c r="AK11" s="690">
        <v>33.010522897999998</v>
      </c>
      <c r="AL11" s="690">
        <v>31.879334530000001</v>
      </c>
      <c r="AM11" s="690">
        <v>30.344754390999999</v>
      </c>
      <c r="AN11" s="690">
        <v>26.759059704999999</v>
      </c>
      <c r="AO11" s="690">
        <v>39.853115314999997</v>
      </c>
      <c r="AP11" s="690">
        <v>36.081587300000002</v>
      </c>
      <c r="AQ11" s="690">
        <v>33.477790687999999</v>
      </c>
      <c r="AR11" s="690">
        <v>26.533945812999999</v>
      </c>
      <c r="AS11" s="690">
        <v>21.480919591999999</v>
      </c>
      <c r="AT11" s="690">
        <v>26.700918443999999</v>
      </c>
      <c r="AU11" s="690">
        <v>28.607929801000001</v>
      </c>
      <c r="AV11" s="690">
        <v>32.329412411</v>
      </c>
      <c r="AW11" s="690">
        <v>35.916043324</v>
      </c>
      <c r="AX11" s="690">
        <v>40.540458285</v>
      </c>
      <c r="AY11" s="690">
        <v>38.163262523999997</v>
      </c>
      <c r="AZ11" s="690">
        <v>38.131327194999997</v>
      </c>
      <c r="BA11" s="690">
        <v>43.196570465999997</v>
      </c>
      <c r="BB11" s="690">
        <v>41.510550000000002</v>
      </c>
      <c r="BC11" s="690">
        <v>38.62764</v>
      </c>
      <c r="BD11" s="691">
        <v>29.764389999999999</v>
      </c>
      <c r="BE11" s="691">
        <v>23.690049999999999</v>
      </c>
      <c r="BF11" s="691">
        <v>28.804030000000001</v>
      </c>
      <c r="BG11" s="691">
        <v>32.36748</v>
      </c>
      <c r="BH11" s="691">
        <v>35.120910000000002</v>
      </c>
      <c r="BI11" s="691">
        <v>38.765770000000003</v>
      </c>
      <c r="BJ11" s="691">
        <v>43.247929999999997</v>
      </c>
      <c r="BK11" s="691">
        <v>39.869329999999998</v>
      </c>
      <c r="BL11" s="691">
        <v>40.110840000000003</v>
      </c>
      <c r="BM11" s="691">
        <v>46.197420000000001</v>
      </c>
      <c r="BN11" s="691">
        <v>43.445099999999996</v>
      </c>
      <c r="BO11" s="691">
        <v>40.491639999999997</v>
      </c>
      <c r="BP11" s="691">
        <v>30.867799999999999</v>
      </c>
      <c r="BQ11" s="691">
        <v>24.50609</v>
      </c>
      <c r="BR11" s="691">
        <v>30.100200000000001</v>
      </c>
      <c r="BS11" s="691">
        <v>33.940100000000001</v>
      </c>
      <c r="BT11" s="691">
        <v>36.686549999999997</v>
      </c>
      <c r="BU11" s="691">
        <v>39.750050000000002</v>
      </c>
      <c r="BV11" s="691">
        <v>45.559730000000002</v>
      </c>
    </row>
    <row r="12" spans="1:74" ht="11.15" customHeight="1" x14ac:dyDescent="0.25">
      <c r="A12" s="499" t="s">
        <v>1191</v>
      </c>
      <c r="B12" s="500" t="s">
        <v>1301</v>
      </c>
      <c r="C12" s="690">
        <v>3.2878416119999998</v>
      </c>
      <c r="D12" s="690">
        <v>3.8627098800000002</v>
      </c>
      <c r="E12" s="690">
        <v>5.0091136260000004</v>
      </c>
      <c r="F12" s="690">
        <v>6.0023991329999999</v>
      </c>
      <c r="G12" s="690">
        <v>6.7877235330000003</v>
      </c>
      <c r="H12" s="690">
        <v>7.3474853590000002</v>
      </c>
      <c r="I12" s="690">
        <v>6.6913066490000004</v>
      </c>
      <c r="J12" s="690">
        <v>6.6335512349999997</v>
      </c>
      <c r="K12" s="690">
        <v>5.9109024379999999</v>
      </c>
      <c r="L12" s="690">
        <v>4.9262669890000002</v>
      </c>
      <c r="M12" s="690">
        <v>3.7110033420000001</v>
      </c>
      <c r="N12" s="690">
        <v>3.08252302</v>
      </c>
      <c r="O12" s="690">
        <v>3.5460793819999998</v>
      </c>
      <c r="P12" s="690">
        <v>3.7976078690000001</v>
      </c>
      <c r="Q12" s="690">
        <v>5.8412723309999999</v>
      </c>
      <c r="R12" s="690">
        <v>6.6901811899999997</v>
      </c>
      <c r="S12" s="690">
        <v>7.0954023929999996</v>
      </c>
      <c r="T12" s="690">
        <v>7.8981032239999998</v>
      </c>
      <c r="U12" s="690">
        <v>8.0531010710000004</v>
      </c>
      <c r="V12" s="690">
        <v>7.8027319049999999</v>
      </c>
      <c r="W12" s="690">
        <v>6.7537196369999997</v>
      </c>
      <c r="X12" s="690">
        <v>6.0401778430000004</v>
      </c>
      <c r="Y12" s="690">
        <v>4.3229624820000003</v>
      </c>
      <c r="Z12" s="690">
        <v>3.4234071180000001</v>
      </c>
      <c r="AA12" s="690">
        <v>4.4229060579999997</v>
      </c>
      <c r="AB12" s="690">
        <v>5.5184411139999998</v>
      </c>
      <c r="AC12" s="690">
        <v>6.2971697119999996</v>
      </c>
      <c r="AD12" s="690">
        <v>7.8583712969999997</v>
      </c>
      <c r="AE12" s="690">
        <v>9.5755289730000008</v>
      </c>
      <c r="AF12" s="690">
        <v>9.5756096119999992</v>
      </c>
      <c r="AG12" s="690">
        <v>10.527688213999999</v>
      </c>
      <c r="AH12" s="690">
        <v>9.2458384430000002</v>
      </c>
      <c r="AI12" s="690">
        <v>7.6728804139999998</v>
      </c>
      <c r="AJ12" s="690">
        <v>7.0342844749999998</v>
      </c>
      <c r="AK12" s="690">
        <v>5.7245923249999997</v>
      </c>
      <c r="AL12" s="690">
        <v>5.0581372690000004</v>
      </c>
      <c r="AM12" s="690">
        <v>5.683218052</v>
      </c>
      <c r="AN12" s="690">
        <v>6.3701421710000004</v>
      </c>
      <c r="AO12" s="690">
        <v>9.2035618570000004</v>
      </c>
      <c r="AP12" s="690">
        <v>10.751438001</v>
      </c>
      <c r="AQ12" s="690">
        <v>12.206851619</v>
      </c>
      <c r="AR12" s="690">
        <v>11.763598681</v>
      </c>
      <c r="AS12" s="690">
        <v>11.832854617000001</v>
      </c>
      <c r="AT12" s="690">
        <v>11.733500169999999</v>
      </c>
      <c r="AU12" s="690">
        <v>11.029491965</v>
      </c>
      <c r="AV12" s="690">
        <v>9.1769147699999998</v>
      </c>
      <c r="AW12" s="690">
        <v>7.8128022399999999</v>
      </c>
      <c r="AX12" s="690">
        <v>6.3068878289999999</v>
      </c>
      <c r="AY12" s="690">
        <v>7.9496396469999997</v>
      </c>
      <c r="AZ12" s="690">
        <v>9.1417130039999996</v>
      </c>
      <c r="BA12" s="690">
        <v>11.810164442</v>
      </c>
      <c r="BB12" s="690">
        <v>13.335240000000001</v>
      </c>
      <c r="BC12" s="690">
        <v>15.411569999999999</v>
      </c>
      <c r="BD12" s="691">
        <v>15.07016</v>
      </c>
      <c r="BE12" s="691">
        <v>15.34408</v>
      </c>
      <c r="BF12" s="691">
        <v>14.83657</v>
      </c>
      <c r="BG12" s="691">
        <v>13.65244</v>
      </c>
      <c r="BH12" s="691">
        <v>11.709849999999999</v>
      </c>
      <c r="BI12" s="691">
        <v>9.4480400000000007</v>
      </c>
      <c r="BJ12" s="691">
        <v>7.9894699999999998</v>
      </c>
      <c r="BK12" s="691">
        <v>9.821218</v>
      </c>
      <c r="BL12" s="691">
        <v>11.20224</v>
      </c>
      <c r="BM12" s="691">
        <v>15.071260000000001</v>
      </c>
      <c r="BN12" s="691">
        <v>16.831130000000002</v>
      </c>
      <c r="BO12" s="691">
        <v>19.343699999999998</v>
      </c>
      <c r="BP12" s="691">
        <v>19.176749999999998</v>
      </c>
      <c r="BQ12" s="691">
        <v>19.25159</v>
      </c>
      <c r="BR12" s="691">
        <v>18.768329999999999</v>
      </c>
      <c r="BS12" s="691">
        <v>16.954239999999999</v>
      </c>
      <c r="BT12" s="691">
        <v>14.736610000000001</v>
      </c>
      <c r="BU12" s="691">
        <v>11.907439999999999</v>
      </c>
      <c r="BV12" s="691">
        <v>10.28349</v>
      </c>
    </row>
    <row r="13" spans="1:74" ht="11.15" customHeight="1" x14ac:dyDescent="0.25">
      <c r="A13" s="499" t="s">
        <v>1192</v>
      </c>
      <c r="B13" s="500" t="s">
        <v>1047</v>
      </c>
      <c r="C13" s="690">
        <v>2.8523723859999999</v>
      </c>
      <c r="D13" s="690">
        <v>2.5926161539999999</v>
      </c>
      <c r="E13" s="690">
        <v>2.7338763109999999</v>
      </c>
      <c r="F13" s="690">
        <v>2.3982216439999999</v>
      </c>
      <c r="G13" s="690">
        <v>2.4932074919999998</v>
      </c>
      <c r="H13" s="690">
        <v>2.6284628470000002</v>
      </c>
      <c r="I13" s="690">
        <v>2.7509522959999999</v>
      </c>
      <c r="J13" s="690">
        <v>2.6997930210000001</v>
      </c>
      <c r="K13" s="690">
        <v>2.3854466699999999</v>
      </c>
      <c r="L13" s="690">
        <v>2.4541334840000002</v>
      </c>
      <c r="M13" s="690">
        <v>2.4835048789999998</v>
      </c>
      <c r="N13" s="690">
        <v>2.535385416</v>
      </c>
      <c r="O13" s="690">
        <v>2.5522215799999999</v>
      </c>
      <c r="P13" s="690">
        <v>2.2127163950000002</v>
      </c>
      <c r="Q13" s="690">
        <v>2.3030809250000002</v>
      </c>
      <c r="R13" s="690">
        <v>2.0456035400000001</v>
      </c>
      <c r="S13" s="690">
        <v>2.3112592250000001</v>
      </c>
      <c r="T13" s="690">
        <v>2.3209862870000002</v>
      </c>
      <c r="U13" s="690">
        <v>2.5337459560000002</v>
      </c>
      <c r="V13" s="690">
        <v>2.5650765739999999</v>
      </c>
      <c r="W13" s="690">
        <v>2.3484427440000002</v>
      </c>
      <c r="X13" s="690">
        <v>2.2332982010000002</v>
      </c>
      <c r="Y13" s="690">
        <v>2.2448919159999998</v>
      </c>
      <c r="Z13" s="690">
        <v>2.4403968869999999</v>
      </c>
      <c r="AA13" s="690">
        <v>2.448295313</v>
      </c>
      <c r="AB13" s="690">
        <v>2.2369082109999998</v>
      </c>
      <c r="AC13" s="690">
        <v>2.3291789139999999</v>
      </c>
      <c r="AD13" s="690">
        <v>2.0843933909999999</v>
      </c>
      <c r="AE13" s="690">
        <v>2.1835995069999998</v>
      </c>
      <c r="AF13" s="690">
        <v>2.0864692319999998</v>
      </c>
      <c r="AG13" s="690">
        <v>2.310001298</v>
      </c>
      <c r="AH13" s="690">
        <v>2.4187885819999999</v>
      </c>
      <c r="AI13" s="690">
        <v>2.165280718</v>
      </c>
      <c r="AJ13" s="690">
        <v>2.0901303370000002</v>
      </c>
      <c r="AK13" s="690">
        <v>2.1621946749999998</v>
      </c>
      <c r="AL13" s="690">
        <v>2.3214391280000002</v>
      </c>
      <c r="AM13" s="690">
        <v>2.462610298</v>
      </c>
      <c r="AN13" s="690">
        <v>2.2518643859999998</v>
      </c>
      <c r="AO13" s="690">
        <v>2.4523795239999999</v>
      </c>
      <c r="AP13" s="690">
        <v>2.021938199</v>
      </c>
      <c r="AQ13" s="690">
        <v>2.3561403259999998</v>
      </c>
      <c r="AR13" s="690">
        <v>2.3999959529999999</v>
      </c>
      <c r="AS13" s="690">
        <v>2.429851341</v>
      </c>
      <c r="AT13" s="690">
        <v>2.5056764070000002</v>
      </c>
      <c r="AU13" s="690">
        <v>2.2780062399999998</v>
      </c>
      <c r="AV13" s="690">
        <v>2.2997445550000002</v>
      </c>
      <c r="AW13" s="690">
        <v>2.0166750709999999</v>
      </c>
      <c r="AX13" s="690">
        <v>2.4310294699999999</v>
      </c>
      <c r="AY13" s="690">
        <v>2.2410407920000002</v>
      </c>
      <c r="AZ13" s="690">
        <v>2.2251023719999998</v>
      </c>
      <c r="BA13" s="690">
        <v>2.231690859</v>
      </c>
      <c r="BB13" s="690">
        <v>1.9440710000000001</v>
      </c>
      <c r="BC13" s="690">
        <v>2.1618300000000001</v>
      </c>
      <c r="BD13" s="691">
        <v>2.1568489999999998</v>
      </c>
      <c r="BE13" s="691">
        <v>2.3167499999999999</v>
      </c>
      <c r="BF13" s="691">
        <v>2.386444</v>
      </c>
      <c r="BG13" s="691">
        <v>2.1618560000000002</v>
      </c>
      <c r="BH13" s="691">
        <v>2.1205530000000001</v>
      </c>
      <c r="BI13" s="691">
        <v>2.052092</v>
      </c>
      <c r="BJ13" s="691">
        <v>2.2847059999999999</v>
      </c>
      <c r="BK13" s="691">
        <v>2.2865730000000002</v>
      </c>
      <c r="BL13" s="691">
        <v>2.1314009999999999</v>
      </c>
      <c r="BM13" s="691">
        <v>2.249555</v>
      </c>
      <c r="BN13" s="691">
        <v>1.9577629999999999</v>
      </c>
      <c r="BO13" s="691">
        <v>2.1691739999999999</v>
      </c>
      <c r="BP13" s="691">
        <v>2.1546340000000002</v>
      </c>
      <c r="BQ13" s="691">
        <v>2.2833239999999999</v>
      </c>
      <c r="BR13" s="691">
        <v>2.3661560000000001</v>
      </c>
      <c r="BS13" s="691">
        <v>2.1338539999999999</v>
      </c>
      <c r="BT13" s="691">
        <v>2.1009980000000001</v>
      </c>
      <c r="BU13" s="691">
        <v>2.0070739999999998</v>
      </c>
      <c r="BV13" s="691">
        <v>2.2728619999999999</v>
      </c>
    </row>
    <row r="14" spans="1:74" ht="11.15" customHeight="1" x14ac:dyDescent="0.25">
      <c r="A14" s="499" t="s">
        <v>1193</v>
      </c>
      <c r="B14" s="500" t="s">
        <v>85</v>
      </c>
      <c r="C14" s="690">
        <v>1.341307424</v>
      </c>
      <c r="D14" s="690">
        <v>1.2740925759999999</v>
      </c>
      <c r="E14" s="690">
        <v>1.366753028</v>
      </c>
      <c r="F14" s="690">
        <v>1.1879366360000001</v>
      </c>
      <c r="G14" s="690">
        <v>1.38262025</v>
      </c>
      <c r="H14" s="690">
        <v>1.299834782</v>
      </c>
      <c r="I14" s="690">
        <v>1.3696112949999999</v>
      </c>
      <c r="J14" s="690">
        <v>1.3670550370000001</v>
      </c>
      <c r="K14" s="690">
        <v>1.3279076910000001</v>
      </c>
      <c r="L14" s="690">
        <v>1.273090287</v>
      </c>
      <c r="M14" s="690">
        <v>1.330843628</v>
      </c>
      <c r="N14" s="690">
        <v>1.4126393660000001</v>
      </c>
      <c r="O14" s="690">
        <v>1.347889549</v>
      </c>
      <c r="P14" s="690">
        <v>1.2519351519999999</v>
      </c>
      <c r="Q14" s="690">
        <v>1.378336518</v>
      </c>
      <c r="R14" s="690">
        <v>1.227050373</v>
      </c>
      <c r="S14" s="690">
        <v>1.3044456170000001</v>
      </c>
      <c r="T14" s="690">
        <v>1.2943282659999999</v>
      </c>
      <c r="U14" s="690">
        <v>1.34196666</v>
      </c>
      <c r="V14" s="690">
        <v>1.362412403</v>
      </c>
      <c r="W14" s="690">
        <v>1.3380929800000001</v>
      </c>
      <c r="X14" s="690">
        <v>1.102883595</v>
      </c>
      <c r="Y14" s="690">
        <v>0.94138361599999998</v>
      </c>
      <c r="Z14" s="690">
        <v>1.140239271</v>
      </c>
      <c r="AA14" s="690">
        <v>1.112141399</v>
      </c>
      <c r="AB14" s="690">
        <v>1.1891546820000001</v>
      </c>
      <c r="AC14" s="690">
        <v>1.422064408</v>
      </c>
      <c r="AD14" s="690">
        <v>1.3395272949999999</v>
      </c>
      <c r="AE14" s="690">
        <v>1.323590523</v>
      </c>
      <c r="AF14" s="690">
        <v>1.240488483</v>
      </c>
      <c r="AG14" s="690">
        <v>1.300862908</v>
      </c>
      <c r="AH14" s="690">
        <v>1.2927620980000001</v>
      </c>
      <c r="AI14" s="690">
        <v>1.2543006940000001</v>
      </c>
      <c r="AJ14" s="690">
        <v>1.2491490489999999</v>
      </c>
      <c r="AK14" s="690">
        <v>1.3579641410000001</v>
      </c>
      <c r="AL14" s="690">
        <v>1.35875032</v>
      </c>
      <c r="AM14" s="690">
        <v>1.327930915</v>
      </c>
      <c r="AN14" s="690">
        <v>1.2751099159999999</v>
      </c>
      <c r="AO14" s="690">
        <v>1.2315708860000001</v>
      </c>
      <c r="AP14" s="690">
        <v>1.25731522</v>
      </c>
      <c r="AQ14" s="690">
        <v>1.3151981800000001</v>
      </c>
      <c r="AR14" s="690">
        <v>1.373528981</v>
      </c>
      <c r="AS14" s="690">
        <v>1.3557876980000001</v>
      </c>
      <c r="AT14" s="690">
        <v>1.320918083</v>
      </c>
      <c r="AU14" s="690">
        <v>1.316125591</v>
      </c>
      <c r="AV14" s="690">
        <v>1.262209986</v>
      </c>
      <c r="AW14" s="690">
        <v>1.303028498</v>
      </c>
      <c r="AX14" s="690">
        <v>1.397456721</v>
      </c>
      <c r="AY14" s="690">
        <v>1.4430702769999999</v>
      </c>
      <c r="AZ14" s="690">
        <v>1.2019447569999999</v>
      </c>
      <c r="BA14" s="690">
        <v>1.2802664850000001</v>
      </c>
      <c r="BB14" s="690">
        <v>1.2572730000000001</v>
      </c>
      <c r="BC14" s="690">
        <v>1.4017440000000001</v>
      </c>
      <c r="BD14" s="691">
        <v>1.4446000000000001</v>
      </c>
      <c r="BE14" s="691">
        <v>1.4403140000000001</v>
      </c>
      <c r="BF14" s="691">
        <v>1.386282</v>
      </c>
      <c r="BG14" s="691">
        <v>1.365486</v>
      </c>
      <c r="BH14" s="691">
        <v>1.3403240000000001</v>
      </c>
      <c r="BI14" s="691">
        <v>1.2298199999999999</v>
      </c>
      <c r="BJ14" s="691">
        <v>1.4399820000000001</v>
      </c>
      <c r="BK14" s="691">
        <v>1.3788050000000001</v>
      </c>
      <c r="BL14" s="691">
        <v>1.1668449999999999</v>
      </c>
      <c r="BM14" s="691">
        <v>1.2528809999999999</v>
      </c>
      <c r="BN14" s="691">
        <v>1.058978</v>
      </c>
      <c r="BO14" s="691">
        <v>1.319067</v>
      </c>
      <c r="BP14" s="691">
        <v>1.4416929999999999</v>
      </c>
      <c r="BQ14" s="691">
        <v>1.445254</v>
      </c>
      <c r="BR14" s="691">
        <v>1.3865369999999999</v>
      </c>
      <c r="BS14" s="691">
        <v>1.3598520000000001</v>
      </c>
      <c r="BT14" s="691">
        <v>1.246022</v>
      </c>
      <c r="BU14" s="691">
        <v>1.231193</v>
      </c>
      <c r="BV14" s="691">
        <v>1.3741380000000001</v>
      </c>
    </row>
    <row r="15" spans="1:74" ht="11.15" customHeight="1" x14ac:dyDescent="0.25">
      <c r="A15" s="499" t="s">
        <v>1194</v>
      </c>
      <c r="B15" s="500" t="s">
        <v>350</v>
      </c>
      <c r="C15" s="690">
        <v>-0.54733100000000001</v>
      </c>
      <c r="D15" s="690">
        <v>-0.31514399999999998</v>
      </c>
      <c r="E15" s="690">
        <v>-0.48996200000000001</v>
      </c>
      <c r="F15" s="690">
        <v>-0.37689800000000001</v>
      </c>
      <c r="G15" s="690">
        <v>-0.39008300000000001</v>
      </c>
      <c r="H15" s="690">
        <v>-0.43332399999999999</v>
      </c>
      <c r="I15" s="690">
        <v>-0.64446899999999996</v>
      </c>
      <c r="J15" s="690">
        <v>-0.74723499999999998</v>
      </c>
      <c r="K15" s="690">
        <v>-0.60311300000000001</v>
      </c>
      <c r="L15" s="690">
        <v>-0.49220199999999997</v>
      </c>
      <c r="M15" s="690">
        <v>-0.34270699999999998</v>
      </c>
      <c r="N15" s="690">
        <v>-0.52207099999999995</v>
      </c>
      <c r="O15" s="690">
        <v>-0.32300899999999999</v>
      </c>
      <c r="P15" s="690">
        <v>-0.38871899999999998</v>
      </c>
      <c r="Q15" s="690">
        <v>-0.40894200000000003</v>
      </c>
      <c r="R15" s="690">
        <v>-0.10322099999999999</v>
      </c>
      <c r="S15" s="690">
        <v>-0.36828100000000003</v>
      </c>
      <c r="T15" s="690">
        <v>-0.38529600000000003</v>
      </c>
      <c r="U15" s="690">
        <v>-0.62234699999999998</v>
      </c>
      <c r="V15" s="690">
        <v>-0.57901199999999997</v>
      </c>
      <c r="W15" s="690">
        <v>-0.67121399999999998</v>
      </c>
      <c r="X15" s="690">
        <v>-0.372614</v>
      </c>
      <c r="Y15" s="690">
        <v>-0.50877499999999998</v>
      </c>
      <c r="Z15" s="690">
        <v>-0.52931399999999995</v>
      </c>
      <c r="AA15" s="690">
        <v>-0.37679099999999999</v>
      </c>
      <c r="AB15" s="690">
        <v>-0.24667700000000001</v>
      </c>
      <c r="AC15" s="690">
        <v>-0.35306399999999999</v>
      </c>
      <c r="AD15" s="690">
        <v>-0.32502999999999999</v>
      </c>
      <c r="AE15" s="690">
        <v>-0.36673299999999998</v>
      </c>
      <c r="AF15" s="690">
        <v>-0.49893100000000001</v>
      </c>
      <c r="AG15" s="690">
        <v>-0.68562599999999996</v>
      </c>
      <c r="AH15" s="690">
        <v>-0.78363799999999995</v>
      </c>
      <c r="AI15" s="690">
        <v>-0.524729</v>
      </c>
      <c r="AJ15" s="690">
        <v>-0.42324299999999998</v>
      </c>
      <c r="AK15" s="690">
        <v>-0.36922199999999999</v>
      </c>
      <c r="AL15" s="690">
        <v>-0.36752099999999999</v>
      </c>
      <c r="AM15" s="690">
        <v>-0.424346</v>
      </c>
      <c r="AN15" s="690">
        <v>-0.42507</v>
      </c>
      <c r="AO15" s="690">
        <v>-0.23558100000000001</v>
      </c>
      <c r="AP15" s="690">
        <v>-0.19721900000000001</v>
      </c>
      <c r="AQ15" s="690">
        <v>-0.416186</v>
      </c>
      <c r="AR15" s="690">
        <v>-0.37557000000000001</v>
      </c>
      <c r="AS15" s="690">
        <v>-0.68474999999999997</v>
      </c>
      <c r="AT15" s="690">
        <v>-0.66975099999999999</v>
      </c>
      <c r="AU15" s="690">
        <v>-0.43384299999999998</v>
      </c>
      <c r="AV15" s="690">
        <v>-0.42677199999999998</v>
      </c>
      <c r="AW15" s="690">
        <v>-0.37747999999999998</v>
      </c>
      <c r="AX15" s="690">
        <v>-0.44511600000000001</v>
      </c>
      <c r="AY15" s="690">
        <v>-0.49331000000000003</v>
      </c>
      <c r="AZ15" s="690">
        <v>-0.41225800000000001</v>
      </c>
      <c r="BA15" s="690">
        <v>-0.31750800000000001</v>
      </c>
      <c r="BB15" s="690">
        <v>-0.18795129999999999</v>
      </c>
      <c r="BC15" s="690">
        <v>-0.3961904</v>
      </c>
      <c r="BD15" s="691">
        <v>-0.4859116</v>
      </c>
      <c r="BE15" s="691">
        <v>-0.60652740000000005</v>
      </c>
      <c r="BF15" s="691">
        <v>-0.61663659999999998</v>
      </c>
      <c r="BG15" s="691">
        <v>-0.41873090000000002</v>
      </c>
      <c r="BH15" s="691">
        <v>-0.47649249999999999</v>
      </c>
      <c r="BI15" s="691">
        <v>-0.36713000000000001</v>
      </c>
      <c r="BJ15" s="691">
        <v>-0.41918240000000001</v>
      </c>
      <c r="BK15" s="691">
        <v>-0.45735809999999999</v>
      </c>
      <c r="BL15" s="691">
        <v>-0.38485200000000003</v>
      </c>
      <c r="BM15" s="691">
        <v>-0.2983674</v>
      </c>
      <c r="BN15" s="691">
        <v>-0.1714049</v>
      </c>
      <c r="BO15" s="691">
        <v>-0.35464879999999999</v>
      </c>
      <c r="BP15" s="691">
        <v>-0.485707</v>
      </c>
      <c r="BQ15" s="691">
        <v>-0.63722710000000005</v>
      </c>
      <c r="BR15" s="691">
        <v>-0.64969719999999997</v>
      </c>
      <c r="BS15" s="691">
        <v>-0.37122110000000003</v>
      </c>
      <c r="BT15" s="691">
        <v>-0.46857369999999998</v>
      </c>
      <c r="BU15" s="691">
        <v>-0.33187749999999999</v>
      </c>
      <c r="BV15" s="691">
        <v>-0.40527819999999998</v>
      </c>
    </row>
    <row r="16" spans="1:74" ht="11.15" customHeight="1" x14ac:dyDescent="0.25">
      <c r="A16" s="499" t="s">
        <v>1195</v>
      </c>
      <c r="B16" s="500" t="s">
        <v>1302</v>
      </c>
      <c r="C16" s="690">
        <v>6.3480329759999998</v>
      </c>
      <c r="D16" s="690">
        <v>1.4507449690000001</v>
      </c>
      <c r="E16" s="690">
        <v>1.3684092489999999</v>
      </c>
      <c r="F16" s="690">
        <v>1.4462465250000001</v>
      </c>
      <c r="G16" s="690">
        <v>1.4528908540000001</v>
      </c>
      <c r="H16" s="690">
        <v>1.7950194420000001</v>
      </c>
      <c r="I16" s="690">
        <v>1.7836900849999999</v>
      </c>
      <c r="J16" s="690">
        <v>1.828892162</v>
      </c>
      <c r="K16" s="690">
        <v>1.7615771179999999</v>
      </c>
      <c r="L16" s="690">
        <v>1.4725601479999999</v>
      </c>
      <c r="M16" s="690">
        <v>1.5649049239999999</v>
      </c>
      <c r="N16" s="690">
        <v>1.655497333</v>
      </c>
      <c r="O16" s="690">
        <v>2.104261766</v>
      </c>
      <c r="P16" s="690">
        <v>1.419914047</v>
      </c>
      <c r="Q16" s="690">
        <v>1.3070546080000001</v>
      </c>
      <c r="R16" s="690">
        <v>1.089438699</v>
      </c>
      <c r="S16" s="690">
        <v>1.596676387</v>
      </c>
      <c r="T16" s="690">
        <v>1.4346788450000001</v>
      </c>
      <c r="U16" s="690">
        <v>1.652331684</v>
      </c>
      <c r="V16" s="690">
        <v>1.6363307819999999</v>
      </c>
      <c r="W16" s="690">
        <v>1.416527144</v>
      </c>
      <c r="X16" s="690">
        <v>1.056425588</v>
      </c>
      <c r="Y16" s="690">
        <v>1.145774385</v>
      </c>
      <c r="Z16" s="690">
        <v>1.3607375289999999</v>
      </c>
      <c r="AA16" s="690">
        <v>1.4537891810000001</v>
      </c>
      <c r="AB16" s="690">
        <v>1.198387766</v>
      </c>
      <c r="AC16" s="690">
        <v>1.317688006</v>
      </c>
      <c r="AD16" s="690">
        <v>1.1613695470000001</v>
      </c>
      <c r="AE16" s="690">
        <v>1.225930172</v>
      </c>
      <c r="AF16" s="690">
        <v>1.5386176</v>
      </c>
      <c r="AG16" s="690">
        <v>1.6669135900000001</v>
      </c>
      <c r="AH16" s="690">
        <v>1.594435364</v>
      </c>
      <c r="AI16" s="690">
        <v>1.115905981</v>
      </c>
      <c r="AJ16" s="690">
        <v>1.1386484349999999</v>
      </c>
      <c r="AK16" s="690">
        <v>1.3232204809999999</v>
      </c>
      <c r="AL16" s="690">
        <v>1.5985234239999999</v>
      </c>
      <c r="AM16" s="690">
        <v>1.5169688020000001</v>
      </c>
      <c r="AN16" s="690">
        <v>2.2940525269999998</v>
      </c>
      <c r="AO16" s="690">
        <v>1.346742981</v>
      </c>
      <c r="AP16" s="690">
        <v>1.0759060739999999</v>
      </c>
      <c r="AQ16" s="690">
        <v>1.229360689</v>
      </c>
      <c r="AR16" s="690">
        <v>1.2355442089999999</v>
      </c>
      <c r="AS16" s="690">
        <v>1.4303375</v>
      </c>
      <c r="AT16" s="690">
        <v>1.829460461</v>
      </c>
      <c r="AU16" s="690">
        <v>1.4768450900000001</v>
      </c>
      <c r="AV16" s="690">
        <v>1.4189849640000001</v>
      </c>
      <c r="AW16" s="690">
        <v>1.5428212910000001</v>
      </c>
      <c r="AX16" s="690">
        <v>1.4008427720000001</v>
      </c>
      <c r="AY16" s="690">
        <v>3.6813005240000001</v>
      </c>
      <c r="AZ16" s="690">
        <v>1.5197789500000001</v>
      </c>
      <c r="BA16" s="690">
        <v>1.3542829519999999</v>
      </c>
      <c r="BB16" s="690">
        <v>1.14673</v>
      </c>
      <c r="BC16" s="690">
        <v>1.3474390000000001</v>
      </c>
      <c r="BD16" s="691">
        <v>1.325782</v>
      </c>
      <c r="BE16" s="691">
        <v>1.5103629999999999</v>
      </c>
      <c r="BF16" s="691">
        <v>1.5858300000000001</v>
      </c>
      <c r="BG16" s="691">
        <v>1.2974589999999999</v>
      </c>
      <c r="BH16" s="691">
        <v>1.1553819999999999</v>
      </c>
      <c r="BI16" s="691">
        <v>1.3064720000000001</v>
      </c>
      <c r="BJ16" s="691">
        <v>1.4365650000000001</v>
      </c>
      <c r="BK16" s="691">
        <v>2.1826949999999998</v>
      </c>
      <c r="BL16" s="691">
        <v>1.7009989999999999</v>
      </c>
      <c r="BM16" s="691">
        <v>1.2991649999999999</v>
      </c>
      <c r="BN16" s="691">
        <v>1.107084</v>
      </c>
      <c r="BO16" s="691">
        <v>1.242048</v>
      </c>
      <c r="BP16" s="691">
        <v>1.2967649999999999</v>
      </c>
      <c r="BQ16" s="691">
        <v>1.4883459999999999</v>
      </c>
      <c r="BR16" s="691">
        <v>1.6078319999999999</v>
      </c>
      <c r="BS16" s="691">
        <v>1.280986</v>
      </c>
      <c r="BT16" s="691">
        <v>1.20472</v>
      </c>
      <c r="BU16" s="691">
        <v>1.381829</v>
      </c>
      <c r="BV16" s="691">
        <v>1.4815069999999999</v>
      </c>
    </row>
    <row r="17" spans="1:74" ht="11.15" customHeight="1" x14ac:dyDescent="0.25">
      <c r="A17" s="499" t="s">
        <v>1196</v>
      </c>
      <c r="B17" s="500" t="s">
        <v>83</v>
      </c>
      <c r="C17" s="690">
        <v>0.34419586099999999</v>
      </c>
      <c r="D17" s="690">
        <v>0.33699916099999999</v>
      </c>
      <c r="E17" s="690">
        <v>0.34759251099999999</v>
      </c>
      <c r="F17" s="690">
        <v>0.35411205099999998</v>
      </c>
      <c r="G17" s="690">
        <v>0.38927535899999999</v>
      </c>
      <c r="H17" s="690">
        <v>0.31618175599999998</v>
      </c>
      <c r="I17" s="690">
        <v>0.35894971599999997</v>
      </c>
      <c r="J17" s="690">
        <v>0.39247206699999998</v>
      </c>
      <c r="K17" s="690">
        <v>0.33171762999999999</v>
      </c>
      <c r="L17" s="690">
        <v>0.25432616299999999</v>
      </c>
      <c r="M17" s="690">
        <v>0.31103460199999999</v>
      </c>
      <c r="N17" s="690">
        <v>0.34920659599999998</v>
      </c>
      <c r="O17" s="690">
        <v>0.360177366</v>
      </c>
      <c r="P17" s="690">
        <v>0.35055665200000002</v>
      </c>
      <c r="Q17" s="690">
        <v>0.38328604500000002</v>
      </c>
      <c r="R17" s="690">
        <v>0.32851513799999998</v>
      </c>
      <c r="S17" s="690">
        <v>0.32437474999999999</v>
      </c>
      <c r="T17" s="690">
        <v>0.32890024299999998</v>
      </c>
      <c r="U17" s="690">
        <v>0.37243416800000001</v>
      </c>
      <c r="V17" s="690">
        <v>0.37724755199999999</v>
      </c>
      <c r="W17" s="690">
        <v>0.341987294</v>
      </c>
      <c r="X17" s="690">
        <v>0.189449443</v>
      </c>
      <c r="Y17" s="690">
        <v>0.32581763899999999</v>
      </c>
      <c r="Z17" s="690">
        <v>0.35392033699999997</v>
      </c>
      <c r="AA17" s="690">
        <v>0.35677856600000002</v>
      </c>
      <c r="AB17" s="690">
        <v>0.36767422300000002</v>
      </c>
      <c r="AC17" s="690">
        <v>0.29244732800000001</v>
      </c>
      <c r="AD17" s="690">
        <v>0.17151190799999999</v>
      </c>
      <c r="AE17" s="690">
        <v>0.17937564</v>
      </c>
      <c r="AF17" s="690">
        <v>0.15687128</v>
      </c>
      <c r="AG17" s="690">
        <v>0.182107727</v>
      </c>
      <c r="AH17" s="690">
        <v>0.31636439599999999</v>
      </c>
      <c r="AI17" s="690">
        <v>0.29541064900000003</v>
      </c>
      <c r="AJ17" s="690">
        <v>0.21293578299999999</v>
      </c>
      <c r="AK17" s="690">
        <v>0.296102056</v>
      </c>
      <c r="AL17" s="690">
        <v>0.34676670500000001</v>
      </c>
      <c r="AM17" s="690">
        <v>0.33291773299999999</v>
      </c>
      <c r="AN17" s="690">
        <v>0.19783799099999999</v>
      </c>
      <c r="AO17" s="690">
        <v>0.199342941</v>
      </c>
      <c r="AP17" s="690">
        <v>0.250516187</v>
      </c>
      <c r="AQ17" s="690">
        <v>0.260974337</v>
      </c>
      <c r="AR17" s="690">
        <v>0.30161989099999997</v>
      </c>
      <c r="AS17" s="690">
        <v>0.30118170999999999</v>
      </c>
      <c r="AT17" s="690">
        <v>0.32187853</v>
      </c>
      <c r="AU17" s="690">
        <v>0.28601417200000001</v>
      </c>
      <c r="AV17" s="690">
        <v>0.32552561000000002</v>
      </c>
      <c r="AW17" s="690">
        <v>0.180465184</v>
      </c>
      <c r="AX17" s="690">
        <v>0.21518786600000001</v>
      </c>
      <c r="AY17" s="690">
        <v>0.27124669400000001</v>
      </c>
      <c r="AZ17" s="690">
        <v>0.229733943</v>
      </c>
      <c r="BA17" s="690">
        <v>0.25054058000000001</v>
      </c>
      <c r="BB17" s="690">
        <v>0.25018109999999999</v>
      </c>
      <c r="BC17" s="690">
        <v>0.25490819999999997</v>
      </c>
      <c r="BD17" s="691">
        <v>0.26246380000000002</v>
      </c>
      <c r="BE17" s="691">
        <v>0.28524119999999997</v>
      </c>
      <c r="BF17" s="691">
        <v>0.33849679999999999</v>
      </c>
      <c r="BG17" s="691">
        <v>0.30780400000000002</v>
      </c>
      <c r="BH17" s="691">
        <v>0.24263689999999999</v>
      </c>
      <c r="BI17" s="691">
        <v>0.26746160000000002</v>
      </c>
      <c r="BJ17" s="691">
        <v>0.3052916</v>
      </c>
      <c r="BK17" s="691">
        <v>0.3203143</v>
      </c>
      <c r="BL17" s="691">
        <v>0.26339560000000001</v>
      </c>
      <c r="BM17" s="691">
        <v>0.24744360000000001</v>
      </c>
      <c r="BN17" s="691">
        <v>0.22406970000000001</v>
      </c>
      <c r="BO17" s="691">
        <v>0.23175270000000001</v>
      </c>
      <c r="BP17" s="691">
        <v>0.24031830000000001</v>
      </c>
      <c r="BQ17" s="691">
        <v>0.25617689999999999</v>
      </c>
      <c r="BR17" s="691">
        <v>0.32557989999999998</v>
      </c>
      <c r="BS17" s="691">
        <v>0.2964096</v>
      </c>
      <c r="BT17" s="691">
        <v>0.26036609999999999</v>
      </c>
      <c r="BU17" s="691">
        <v>0.2480096</v>
      </c>
      <c r="BV17" s="691">
        <v>0.28908210000000001</v>
      </c>
    </row>
    <row r="18" spans="1:74" ht="11.15" customHeight="1" x14ac:dyDescent="0.25">
      <c r="A18" s="499" t="s">
        <v>1314</v>
      </c>
      <c r="B18" s="502" t="s">
        <v>1303</v>
      </c>
      <c r="C18" s="690">
        <v>0.61521048099999998</v>
      </c>
      <c r="D18" s="690">
        <v>0.58157888400000002</v>
      </c>
      <c r="E18" s="690">
        <v>0.61166877399999997</v>
      </c>
      <c r="F18" s="690">
        <v>0.56632562600000003</v>
      </c>
      <c r="G18" s="690">
        <v>0.57109849099999999</v>
      </c>
      <c r="H18" s="690">
        <v>0.631504073</v>
      </c>
      <c r="I18" s="690">
        <v>0.64017125200000002</v>
      </c>
      <c r="J18" s="690">
        <v>0.63509555299999998</v>
      </c>
      <c r="K18" s="690">
        <v>0.56221997300000004</v>
      </c>
      <c r="L18" s="690">
        <v>0.59973774899999999</v>
      </c>
      <c r="M18" s="690">
        <v>0.60104939400000001</v>
      </c>
      <c r="N18" s="690">
        <v>0.62275288100000004</v>
      </c>
      <c r="O18" s="690">
        <v>0.66630020599999995</v>
      </c>
      <c r="P18" s="690">
        <v>0.574537403</v>
      </c>
      <c r="Q18" s="690">
        <v>0.60402022099999997</v>
      </c>
      <c r="R18" s="690">
        <v>0.58054531099999995</v>
      </c>
      <c r="S18" s="690">
        <v>0.66446814700000001</v>
      </c>
      <c r="T18" s="690">
        <v>0.64869579700000002</v>
      </c>
      <c r="U18" s="690">
        <v>0.67071058100000003</v>
      </c>
      <c r="V18" s="690">
        <v>0.70391899999999996</v>
      </c>
      <c r="W18" s="690">
        <v>0.64926117000000005</v>
      </c>
      <c r="X18" s="690">
        <v>0.64054294000000001</v>
      </c>
      <c r="Y18" s="690">
        <v>0.62768589100000005</v>
      </c>
      <c r="Z18" s="690">
        <v>0.65812180899999995</v>
      </c>
      <c r="AA18" s="690">
        <v>0.65972980599999997</v>
      </c>
      <c r="AB18" s="690">
        <v>0.59439536599999998</v>
      </c>
      <c r="AC18" s="690">
        <v>0.67064996300000002</v>
      </c>
      <c r="AD18" s="690">
        <v>0.63660203599999998</v>
      </c>
      <c r="AE18" s="690">
        <v>0.63047914599999999</v>
      </c>
      <c r="AF18" s="690">
        <v>0.57768242199999997</v>
      </c>
      <c r="AG18" s="690">
        <v>0.65390537000000004</v>
      </c>
      <c r="AH18" s="690">
        <v>0.66595797199999995</v>
      </c>
      <c r="AI18" s="690">
        <v>0.60531663700000005</v>
      </c>
      <c r="AJ18" s="690">
        <v>0.60802774000000004</v>
      </c>
      <c r="AK18" s="690">
        <v>0.61056316499999996</v>
      </c>
      <c r="AL18" s="690">
        <v>0.67592273400000003</v>
      </c>
      <c r="AM18" s="690">
        <v>0.64517648800000005</v>
      </c>
      <c r="AN18" s="690">
        <v>0.56572220699999998</v>
      </c>
      <c r="AO18" s="690">
        <v>0.63260723500000005</v>
      </c>
      <c r="AP18" s="690">
        <v>0.57936663899999996</v>
      </c>
      <c r="AQ18" s="690">
        <v>0.591935455</v>
      </c>
      <c r="AR18" s="690">
        <v>0.59662308900000005</v>
      </c>
      <c r="AS18" s="690">
        <v>0.60368228700000004</v>
      </c>
      <c r="AT18" s="690">
        <v>0.601903466</v>
      </c>
      <c r="AU18" s="690">
        <v>0.58223221999999997</v>
      </c>
      <c r="AV18" s="690">
        <v>0.58857210699999996</v>
      </c>
      <c r="AW18" s="690">
        <v>0.55920504800000004</v>
      </c>
      <c r="AX18" s="690">
        <v>0.63274507000000002</v>
      </c>
      <c r="AY18" s="690">
        <v>0.563751895</v>
      </c>
      <c r="AZ18" s="690">
        <v>0.49255534699999998</v>
      </c>
      <c r="BA18" s="690">
        <v>0.52757610700000002</v>
      </c>
      <c r="BB18" s="690">
        <v>0.60668549999999999</v>
      </c>
      <c r="BC18" s="690">
        <v>0.60884649999999996</v>
      </c>
      <c r="BD18" s="691">
        <v>0.59848710000000005</v>
      </c>
      <c r="BE18" s="691">
        <v>0.61908430000000003</v>
      </c>
      <c r="BF18" s="691">
        <v>0.56912910000000005</v>
      </c>
      <c r="BG18" s="691">
        <v>0.54313549999999999</v>
      </c>
      <c r="BH18" s="691">
        <v>0.55355109999999996</v>
      </c>
      <c r="BI18" s="691">
        <v>0.4907977</v>
      </c>
      <c r="BJ18" s="691">
        <v>0.66669599999999996</v>
      </c>
      <c r="BK18" s="691">
        <v>0.53844990000000004</v>
      </c>
      <c r="BL18" s="691">
        <v>0.47022849999999999</v>
      </c>
      <c r="BM18" s="691">
        <v>0.52300959999999996</v>
      </c>
      <c r="BN18" s="691">
        <v>0.55764400000000003</v>
      </c>
      <c r="BO18" s="691">
        <v>0.5834916</v>
      </c>
      <c r="BP18" s="691">
        <v>0.58030839999999995</v>
      </c>
      <c r="BQ18" s="691">
        <v>0.59521279999999999</v>
      </c>
      <c r="BR18" s="691">
        <v>0.54330069999999997</v>
      </c>
      <c r="BS18" s="691">
        <v>0.51292959999999999</v>
      </c>
      <c r="BT18" s="691">
        <v>0.52042500000000003</v>
      </c>
      <c r="BU18" s="691">
        <v>0.4719334</v>
      </c>
      <c r="BV18" s="691">
        <v>0.64252659999999995</v>
      </c>
    </row>
    <row r="19" spans="1:74" ht="11.15" customHeight="1" x14ac:dyDescent="0.25">
      <c r="A19" s="499" t="s">
        <v>1197</v>
      </c>
      <c r="B19" s="500" t="s">
        <v>348</v>
      </c>
      <c r="C19" s="690">
        <v>359.44877494999997</v>
      </c>
      <c r="D19" s="690">
        <v>294.63336644999998</v>
      </c>
      <c r="E19" s="690">
        <v>308.74664582000003</v>
      </c>
      <c r="F19" s="690">
        <v>288.50948796</v>
      </c>
      <c r="G19" s="690">
        <v>325.90462185000001</v>
      </c>
      <c r="H19" s="690">
        <v>358.52326692999998</v>
      </c>
      <c r="I19" s="690">
        <v>396.85401639999998</v>
      </c>
      <c r="J19" s="690">
        <v>393.49724782999999</v>
      </c>
      <c r="K19" s="690">
        <v>342.91691284000001</v>
      </c>
      <c r="L19" s="690">
        <v>311.74973305999998</v>
      </c>
      <c r="M19" s="690">
        <v>309.06245872</v>
      </c>
      <c r="N19" s="690">
        <v>328.32004397999998</v>
      </c>
      <c r="O19" s="690">
        <v>345.32369352000001</v>
      </c>
      <c r="P19" s="690">
        <v>302.63477248999999</v>
      </c>
      <c r="Q19" s="690">
        <v>313.38512293000002</v>
      </c>
      <c r="R19" s="690">
        <v>284.30852981999999</v>
      </c>
      <c r="S19" s="690">
        <v>317.49756705999999</v>
      </c>
      <c r="T19" s="690">
        <v>339.70861264000001</v>
      </c>
      <c r="U19" s="690">
        <v>395.54697613000002</v>
      </c>
      <c r="V19" s="690">
        <v>386.90424983000003</v>
      </c>
      <c r="W19" s="690">
        <v>346.89449289999999</v>
      </c>
      <c r="X19" s="690">
        <v>306.99863250999999</v>
      </c>
      <c r="Y19" s="690">
        <v>302.25264699000002</v>
      </c>
      <c r="Z19" s="690">
        <v>324.17356496000002</v>
      </c>
      <c r="AA19" s="690">
        <v>327.54259874000002</v>
      </c>
      <c r="AB19" s="690">
        <v>306.30884113000002</v>
      </c>
      <c r="AC19" s="690">
        <v>296.24053241000001</v>
      </c>
      <c r="AD19" s="690">
        <v>267.50428488</v>
      </c>
      <c r="AE19" s="690">
        <v>292.30361098999998</v>
      </c>
      <c r="AF19" s="690">
        <v>339.02738319000002</v>
      </c>
      <c r="AG19" s="690">
        <v>396.00294688000002</v>
      </c>
      <c r="AH19" s="690">
        <v>384.66742357999999</v>
      </c>
      <c r="AI19" s="690">
        <v>320.73439853999997</v>
      </c>
      <c r="AJ19" s="690">
        <v>301.16003179000001</v>
      </c>
      <c r="AK19" s="690">
        <v>288.89324261000002</v>
      </c>
      <c r="AL19" s="690">
        <v>330.64838713</v>
      </c>
      <c r="AM19" s="690">
        <v>336.92783178000002</v>
      </c>
      <c r="AN19" s="690">
        <v>315.02512868000002</v>
      </c>
      <c r="AO19" s="690">
        <v>300.25827777000001</v>
      </c>
      <c r="AP19" s="690">
        <v>280.88134582999999</v>
      </c>
      <c r="AQ19" s="690">
        <v>306.65905852999998</v>
      </c>
      <c r="AR19" s="690">
        <v>361.00672585000001</v>
      </c>
      <c r="AS19" s="690">
        <v>391.09899424000002</v>
      </c>
      <c r="AT19" s="690">
        <v>399.76713452000001</v>
      </c>
      <c r="AU19" s="690">
        <v>335.68625817999998</v>
      </c>
      <c r="AV19" s="690">
        <v>306.9510669</v>
      </c>
      <c r="AW19" s="690">
        <v>302.40046811000002</v>
      </c>
      <c r="AX19" s="690">
        <v>326.12307294999999</v>
      </c>
      <c r="AY19" s="690">
        <v>365.20371425000002</v>
      </c>
      <c r="AZ19" s="690">
        <v>315.74656758999998</v>
      </c>
      <c r="BA19" s="690">
        <v>313.21464745999998</v>
      </c>
      <c r="BB19" s="690">
        <v>291.24459999999999</v>
      </c>
      <c r="BC19" s="690">
        <v>325.99290000000002</v>
      </c>
      <c r="BD19" s="691">
        <v>361.7792</v>
      </c>
      <c r="BE19" s="691">
        <v>398.90109999999999</v>
      </c>
      <c r="BF19" s="691">
        <v>393.77280000000002</v>
      </c>
      <c r="BG19" s="691">
        <v>334.05470000000003</v>
      </c>
      <c r="BH19" s="691">
        <v>308.0258</v>
      </c>
      <c r="BI19" s="691">
        <v>300.47919999999999</v>
      </c>
      <c r="BJ19" s="691">
        <v>338.89139999999998</v>
      </c>
      <c r="BK19" s="691">
        <v>355.197</v>
      </c>
      <c r="BL19" s="691">
        <v>306.8177</v>
      </c>
      <c r="BM19" s="691">
        <v>315.17160000000001</v>
      </c>
      <c r="BN19" s="691">
        <v>286.87970000000001</v>
      </c>
      <c r="BO19" s="691">
        <v>319.06790000000001</v>
      </c>
      <c r="BP19" s="691">
        <v>359.44670000000002</v>
      </c>
      <c r="BQ19" s="691">
        <v>396.52890000000002</v>
      </c>
      <c r="BR19" s="691">
        <v>392.62099999999998</v>
      </c>
      <c r="BS19" s="691">
        <v>336.89850000000001</v>
      </c>
      <c r="BT19" s="691">
        <v>310.38889999999998</v>
      </c>
      <c r="BU19" s="691">
        <v>302.99779999999998</v>
      </c>
      <c r="BV19" s="691">
        <v>342.03519999999997</v>
      </c>
    </row>
    <row r="20" spans="1:74" ht="11.15" customHeight="1" x14ac:dyDescent="0.25">
      <c r="A20" s="493"/>
      <c r="B20" s="131" t="s">
        <v>1304</v>
      </c>
      <c r="C20" s="243"/>
      <c r="D20" s="243"/>
      <c r="E20" s="243"/>
      <c r="F20" s="243"/>
      <c r="G20" s="243"/>
      <c r="H20" s="243"/>
      <c r="I20" s="243"/>
      <c r="J20" s="243"/>
      <c r="K20" s="243"/>
      <c r="L20" s="243"/>
      <c r="M20" s="243"/>
      <c r="N20" s="243"/>
      <c r="O20" s="243"/>
      <c r="P20" s="243"/>
      <c r="Q20" s="243"/>
      <c r="R20" s="243"/>
      <c r="S20" s="243"/>
      <c r="T20" s="243"/>
      <c r="U20" s="243"/>
      <c r="V20" s="243"/>
      <c r="W20" s="243"/>
      <c r="X20" s="243"/>
      <c r="Y20" s="243"/>
      <c r="Z20" s="243"/>
      <c r="AA20" s="243"/>
      <c r="AB20" s="243"/>
      <c r="AC20" s="243"/>
      <c r="AD20" s="243"/>
      <c r="AE20" s="243"/>
      <c r="AF20" s="243"/>
      <c r="AG20" s="243"/>
      <c r="AH20" s="243"/>
      <c r="AI20" s="243"/>
      <c r="AJ20" s="243"/>
      <c r="AK20" s="243"/>
      <c r="AL20" s="243"/>
      <c r="AM20" s="243"/>
      <c r="AN20" s="243"/>
      <c r="AO20" s="243"/>
      <c r="AP20" s="243"/>
      <c r="AQ20" s="243"/>
      <c r="AR20" s="243"/>
      <c r="AS20" s="243"/>
      <c r="AT20" s="243"/>
      <c r="AU20" s="243"/>
      <c r="AV20" s="243"/>
      <c r="AW20" s="243"/>
      <c r="AX20" s="243"/>
      <c r="AY20" s="243"/>
      <c r="AZ20" s="243"/>
      <c r="BA20" s="243"/>
      <c r="BB20" s="243"/>
      <c r="BC20" s="243"/>
      <c r="BD20" s="333"/>
      <c r="BE20" s="333"/>
      <c r="BF20" s="333"/>
      <c r="BG20" s="333"/>
      <c r="BH20" s="333"/>
      <c r="BI20" s="333"/>
      <c r="BJ20" s="333"/>
      <c r="BK20" s="333"/>
      <c r="BL20" s="333"/>
      <c r="BM20" s="333"/>
      <c r="BN20" s="333"/>
      <c r="BO20" s="333"/>
      <c r="BP20" s="333"/>
      <c r="BQ20" s="333"/>
      <c r="BR20" s="333"/>
      <c r="BS20" s="333"/>
      <c r="BT20" s="333"/>
      <c r="BU20" s="333"/>
      <c r="BV20" s="333"/>
    </row>
    <row r="21" spans="1:74" ht="11.15" customHeight="1" x14ac:dyDescent="0.25">
      <c r="A21" s="499" t="s">
        <v>1198</v>
      </c>
      <c r="B21" s="500" t="s">
        <v>82</v>
      </c>
      <c r="C21" s="690">
        <v>3.2698505230000001</v>
      </c>
      <c r="D21" s="690">
        <v>3.1358951720000001</v>
      </c>
      <c r="E21" s="690">
        <v>3.6535897880000001</v>
      </c>
      <c r="F21" s="690">
        <v>2.8681725230000001</v>
      </c>
      <c r="G21" s="690">
        <v>2.9351015220000001</v>
      </c>
      <c r="H21" s="690">
        <v>4.0441167260000004</v>
      </c>
      <c r="I21" s="690">
        <v>6.0469096609999999</v>
      </c>
      <c r="J21" s="690">
        <v>6.5923124160000004</v>
      </c>
      <c r="K21" s="690">
        <v>4.7342538269999999</v>
      </c>
      <c r="L21" s="690">
        <v>4.630660217</v>
      </c>
      <c r="M21" s="690">
        <v>3.5570985159999999</v>
      </c>
      <c r="N21" s="690">
        <v>3.5544108539999999</v>
      </c>
      <c r="O21" s="690">
        <v>3.6804454099999999</v>
      </c>
      <c r="P21" s="690">
        <v>3.1469889279999999</v>
      </c>
      <c r="Q21" s="690">
        <v>3.4340791400000001</v>
      </c>
      <c r="R21" s="690">
        <v>3.2540318099999999</v>
      </c>
      <c r="S21" s="690">
        <v>2.909958332</v>
      </c>
      <c r="T21" s="690">
        <v>3.6252321219999999</v>
      </c>
      <c r="U21" s="690">
        <v>6.350583018</v>
      </c>
      <c r="V21" s="690">
        <v>5.3193565720000002</v>
      </c>
      <c r="W21" s="690">
        <v>3.610639833</v>
      </c>
      <c r="X21" s="690">
        <v>3.6915430310000001</v>
      </c>
      <c r="Y21" s="690">
        <v>3.4386043449999999</v>
      </c>
      <c r="Z21" s="690">
        <v>4.193226299</v>
      </c>
      <c r="AA21" s="690">
        <v>4.1098701469999996</v>
      </c>
      <c r="AB21" s="690">
        <v>3.7334824530000001</v>
      </c>
      <c r="AC21" s="690">
        <v>2.8574423179999999</v>
      </c>
      <c r="AD21" s="690">
        <v>3.1440908670000001</v>
      </c>
      <c r="AE21" s="690">
        <v>2.6959840690000001</v>
      </c>
      <c r="AF21" s="690">
        <v>4.655647117</v>
      </c>
      <c r="AG21" s="690">
        <v>6.6681605360000002</v>
      </c>
      <c r="AH21" s="690">
        <v>5.5522695090000003</v>
      </c>
      <c r="AI21" s="690">
        <v>4.3177679419999997</v>
      </c>
      <c r="AJ21" s="690">
        <v>3.8922456080000001</v>
      </c>
      <c r="AK21" s="690">
        <v>3.57192847</v>
      </c>
      <c r="AL21" s="690">
        <v>3.8991281990000002</v>
      </c>
      <c r="AM21" s="690">
        <v>4.4535186080000004</v>
      </c>
      <c r="AN21" s="690">
        <v>4.1587768599999997</v>
      </c>
      <c r="AO21" s="690">
        <v>3.5546949649999999</v>
      </c>
      <c r="AP21" s="690">
        <v>2.6722777199999999</v>
      </c>
      <c r="AQ21" s="690">
        <v>3.2319390860000001</v>
      </c>
      <c r="AR21" s="690">
        <v>5.0956424230000001</v>
      </c>
      <c r="AS21" s="690">
        <v>5.3174767479999998</v>
      </c>
      <c r="AT21" s="690">
        <v>5.9396289700000002</v>
      </c>
      <c r="AU21" s="690">
        <v>4.4310029479999997</v>
      </c>
      <c r="AV21" s="690">
        <v>4.4294686419999998</v>
      </c>
      <c r="AW21" s="690">
        <v>4.2299064629999998</v>
      </c>
      <c r="AX21" s="690">
        <v>3.963279945</v>
      </c>
      <c r="AY21" s="690">
        <v>4.3057811749999999</v>
      </c>
      <c r="AZ21" s="690">
        <v>3.681466345</v>
      </c>
      <c r="BA21" s="690">
        <v>3.8541940389999998</v>
      </c>
      <c r="BB21" s="690">
        <v>3.0531489999999999</v>
      </c>
      <c r="BC21" s="690">
        <v>4.2539639999999999</v>
      </c>
      <c r="BD21" s="691">
        <v>4.9800930000000001</v>
      </c>
      <c r="BE21" s="691">
        <v>6.1177000000000001</v>
      </c>
      <c r="BF21" s="691">
        <v>5.6801360000000001</v>
      </c>
      <c r="BG21" s="691">
        <v>4.0623630000000004</v>
      </c>
      <c r="BH21" s="691">
        <v>3.2623220000000002</v>
      </c>
      <c r="BI21" s="691">
        <v>4.1232660000000001</v>
      </c>
      <c r="BJ21" s="691">
        <v>6.0452579999999996</v>
      </c>
      <c r="BK21" s="691">
        <v>6.4007480000000001</v>
      </c>
      <c r="BL21" s="691">
        <v>4.9517090000000001</v>
      </c>
      <c r="BM21" s="691">
        <v>4.6864540000000003</v>
      </c>
      <c r="BN21" s="691">
        <v>3.7326570000000001</v>
      </c>
      <c r="BO21" s="691">
        <v>3.4815740000000002</v>
      </c>
      <c r="BP21" s="691">
        <v>4.3914090000000003</v>
      </c>
      <c r="BQ21" s="691">
        <v>5.739465</v>
      </c>
      <c r="BR21" s="691">
        <v>5.231941</v>
      </c>
      <c r="BS21" s="691">
        <v>3.7354579999999999</v>
      </c>
      <c r="BT21" s="691">
        <v>3.2856320000000001</v>
      </c>
      <c r="BU21" s="691">
        <v>4.0999489999999996</v>
      </c>
      <c r="BV21" s="691">
        <v>5.6109830000000001</v>
      </c>
    </row>
    <row r="22" spans="1:74" ht="11.15" customHeight="1" x14ac:dyDescent="0.25">
      <c r="A22" s="499" t="s">
        <v>1199</v>
      </c>
      <c r="B22" s="500" t="s">
        <v>81</v>
      </c>
      <c r="C22" s="690">
        <v>0.411736404</v>
      </c>
      <c r="D22" s="690">
        <v>0.114478596</v>
      </c>
      <c r="E22" s="690">
        <v>4.0078091000000003E-2</v>
      </c>
      <c r="F22" s="690">
        <v>0.13414657899999999</v>
      </c>
      <c r="G22" s="690">
        <v>2.982831E-3</v>
      </c>
      <c r="H22" s="690">
        <v>1.6183525000000001E-2</v>
      </c>
      <c r="I22" s="690">
        <v>5.4801917999999998E-2</v>
      </c>
      <c r="J22" s="690">
        <v>3.9129690000000002E-2</v>
      </c>
      <c r="K22" s="690">
        <v>2.4889398E-2</v>
      </c>
      <c r="L22" s="690">
        <v>7.0670100000000001E-4</v>
      </c>
      <c r="M22" s="690">
        <v>7.0091991000000006E-2</v>
      </c>
      <c r="N22" s="690">
        <v>0.13706673</v>
      </c>
      <c r="O22" s="690">
        <v>0.17624726700000001</v>
      </c>
      <c r="P22" s="690">
        <v>3.1579263000000003E-2</v>
      </c>
      <c r="Q22" s="690">
        <v>4.8330579999999998E-2</v>
      </c>
      <c r="R22" s="690">
        <v>2.8616700000000002E-3</v>
      </c>
      <c r="S22" s="690">
        <v>1.6658930000000001E-3</v>
      </c>
      <c r="T22" s="690">
        <v>3.6460326000000001E-2</v>
      </c>
      <c r="U22" s="690">
        <v>3.7802548999999998E-2</v>
      </c>
      <c r="V22" s="690">
        <v>2.0012615000000001E-2</v>
      </c>
      <c r="W22" s="690">
        <v>1.5698549999999999E-2</v>
      </c>
      <c r="X22" s="690">
        <v>1.1486727E-2</v>
      </c>
      <c r="Y22" s="690">
        <v>2.4133214E-2</v>
      </c>
      <c r="Z22" s="690">
        <v>5.0313710999999997E-2</v>
      </c>
      <c r="AA22" s="690">
        <v>2.8377423999999998E-2</v>
      </c>
      <c r="AB22" s="690">
        <v>2.9363568E-2</v>
      </c>
      <c r="AC22" s="690">
        <v>1.2913689999999999E-3</v>
      </c>
      <c r="AD22" s="690">
        <v>6.8995899999999997E-4</v>
      </c>
      <c r="AE22" s="690">
        <v>1.391623E-3</v>
      </c>
      <c r="AF22" s="690">
        <v>6.2023770000000002E-3</v>
      </c>
      <c r="AG22" s="690">
        <v>3.1684679999999998E-3</v>
      </c>
      <c r="AH22" s="690">
        <v>2.1349979999999999E-3</v>
      </c>
      <c r="AI22" s="690">
        <v>2.3138450000000001E-3</v>
      </c>
      <c r="AJ22" s="690">
        <v>6.8073989999999996E-3</v>
      </c>
      <c r="AK22" s="690">
        <v>8.1290549999999996E-3</v>
      </c>
      <c r="AL22" s="690">
        <v>6.6456096000000006E-2</v>
      </c>
      <c r="AM22" s="690">
        <v>0.174569587</v>
      </c>
      <c r="AN22" s="690">
        <v>0.255268312</v>
      </c>
      <c r="AO22" s="690">
        <v>4.8117300000000002E-2</v>
      </c>
      <c r="AP22" s="690">
        <v>-1.1234300000000001E-4</v>
      </c>
      <c r="AQ22" s="690">
        <v>2.851601E-3</v>
      </c>
      <c r="AR22" s="690">
        <v>2.2246559999999999E-2</v>
      </c>
      <c r="AS22" s="690">
        <v>1.7308212999999999E-2</v>
      </c>
      <c r="AT22" s="690">
        <v>2.4954101999999999E-2</v>
      </c>
      <c r="AU22" s="690">
        <v>6.4342519999999997E-3</v>
      </c>
      <c r="AV22" s="690">
        <v>3.8076799999999999E-3</v>
      </c>
      <c r="AW22" s="690">
        <v>2.8467739999999998E-3</v>
      </c>
      <c r="AX22" s="690">
        <v>2.0514774E-2</v>
      </c>
      <c r="AY22" s="690">
        <v>0.15433516799999999</v>
      </c>
      <c r="AZ22" s="690">
        <v>9.1760670000000003E-2</v>
      </c>
      <c r="BA22" s="690">
        <v>1.3233144000000001E-2</v>
      </c>
      <c r="BB22" s="690">
        <v>0.23550769999999999</v>
      </c>
      <c r="BC22" s="690">
        <v>0.19094159999999999</v>
      </c>
      <c r="BD22" s="691">
        <v>2.2246599999999998E-2</v>
      </c>
      <c r="BE22" s="691">
        <v>4.47182E-2</v>
      </c>
      <c r="BF22" s="691">
        <v>5.9474100000000002E-2</v>
      </c>
      <c r="BG22" s="691">
        <v>4.2254300000000002E-2</v>
      </c>
      <c r="BH22" s="691">
        <v>8.6177699999999996E-2</v>
      </c>
      <c r="BI22" s="691">
        <v>5.1516800000000001E-2</v>
      </c>
      <c r="BJ22" s="691">
        <v>3.59248E-2</v>
      </c>
      <c r="BK22" s="691">
        <v>9.9035200000000004E-2</v>
      </c>
      <c r="BL22" s="691">
        <v>0.14014070000000001</v>
      </c>
      <c r="BM22" s="691">
        <v>3.9023099999999998E-2</v>
      </c>
      <c r="BN22" s="691">
        <v>0.20999770000000001</v>
      </c>
      <c r="BO22" s="691">
        <v>0.14112160000000001</v>
      </c>
      <c r="BP22" s="691">
        <v>2.2246599999999998E-2</v>
      </c>
      <c r="BQ22" s="691">
        <v>1.6158200000000001E-2</v>
      </c>
      <c r="BR22" s="691">
        <v>5.9474100000000002E-2</v>
      </c>
      <c r="BS22" s="691">
        <v>4.2254300000000002E-2</v>
      </c>
      <c r="BT22" s="691">
        <v>8.6177699999999996E-2</v>
      </c>
      <c r="BU22" s="691">
        <v>5.1516800000000001E-2</v>
      </c>
      <c r="BV22" s="691">
        <v>3.59248E-2</v>
      </c>
    </row>
    <row r="23" spans="1:74" ht="11.15" customHeight="1" x14ac:dyDescent="0.25">
      <c r="A23" s="499" t="s">
        <v>1200</v>
      </c>
      <c r="B23" s="502" t="s">
        <v>84</v>
      </c>
      <c r="C23" s="690">
        <v>2.8859530000000002</v>
      </c>
      <c r="D23" s="690">
        <v>2.7043279999999998</v>
      </c>
      <c r="E23" s="690">
        <v>2.5698279999999998</v>
      </c>
      <c r="F23" s="690">
        <v>2.5188130000000002</v>
      </c>
      <c r="G23" s="690">
        <v>2.9253170000000002</v>
      </c>
      <c r="H23" s="690">
        <v>2.8376739999999998</v>
      </c>
      <c r="I23" s="690">
        <v>2.958923</v>
      </c>
      <c r="J23" s="690">
        <v>2.847172</v>
      </c>
      <c r="K23" s="690">
        <v>2.5871469999999999</v>
      </c>
      <c r="L23" s="690">
        <v>1.3420240000000001</v>
      </c>
      <c r="M23" s="690">
        <v>2.235544</v>
      </c>
      <c r="N23" s="690">
        <v>2.9720279999999999</v>
      </c>
      <c r="O23" s="690">
        <v>2.9352330000000002</v>
      </c>
      <c r="P23" s="690">
        <v>2.7001740000000001</v>
      </c>
      <c r="Q23" s="690">
        <v>2.968493</v>
      </c>
      <c r="R23" s="690">
        <v>2.1317759999999999</v>
      </c>
      <c r="S23" s="690">
        <v>2.2666149999999998</v>
      </c>
      <c r="T23" s="690">
        <v>2.4008630000000002</v>
      </c>
      <c r="U23" s="690">
        <v>2.464915</v>
      </c>
      <c r="V23" s="690">
        <v>2.4621689999999998</v>
      </c>
      <c r="W23" s="690">
        <v>2.38035</v>
      </c>
      <c r="X23" s="690">
        <v>2.4668909999999999</v>
      </c>
      <c r="Y23" s="690">
        <v>2.3858109999999999</v>
      </c>
      <c r="Z23" s="690">
        <v>2.254235</v>
      </c>
      <c r="AA23" s="690">
        <v>2.4839150000000001</v>
      </c>
      <c r="AB23" s="690">
        <v>2.3291620000000002</v>
      </c>
      <c r="AC23" s="690">
        <v>2.4775450000000001</v>
      </c>
      <c r="AD23" s="690">
        <v>1.041372</v>
      </c>
      <c r="AE23" s="690">
        <v>1.76756</v>
      </c>
      <c r="AF23" s="690">
        <v>2.113524</v>
      </c>
      <c r="AG23" s="690">
        <v>2.4715370000000001</v>
      </c>
      <c r="AH23" s="690">
        <v>2.4385620000000001</v>
      </c>
      <c r="AI23" s="690">
        <v>2.3892000000000002</v>
      </c>
      <c r="AJ23" s="690">
        <v>1.5923560000000001</v>
      </c>
      <c r="AK23" s="690">
        <v>2.0348350000000002</v>
      </c>
      <c r="AL23" s="690">
        <v>2.440483</v>
      </c>
      <c r="AM23" s="690">
        <v>2.3273169999999999</v>
      </c>
      <c r="AN23" s="690">
        <v>2.2517390000000002</v>
      </c>
      <c r="AO23" s="690">
        <v>2.4931589999999999</v>
      </c>
      <c r="AP23" s="690">
        <v>2.4123830000000002</v>
      </c>
      <c r="AQ23" s="690">
        <v>2.4901870000000002</v>
      </c>
      <c r="AR23" s="690">
        <v>2.160364</v>
      </c>
      <c r="AS23" s="690">
        <v>2.4736359999999999</v>
      </c>
      <c r="AT23" s="690">
        <v>2.4537969999999998</v>
      </c>
      <c r="AU23" s="690">
        <v>2.3843839999999998</v>
      </c>
      <c r="AV23" s="690">
        <v>1.0638080000000001</v>
      </c>
      <c r="AW23" s="690">
        <v>2.0740970000000001</v>
      </c>
      <c r="AX23" s="690">
        <v>2.4877549999999999</v>
      </c>
      <c r="AY23" s="690">
        <v>2.351677</v>
      </c>
      <c r="AZ23" s="690">
        <v>2.2473770000000002</v>
      </c>
      <c r="BA23" s="690">
        <v>2.483851</v>
      </c>
      <c r="BB23" s="690">
        <v>1.7398899999999999</v>
      </c>
      <c r="BC23" s="690">
        <v>1.58849</v>
      </c>
      <c r="BD23" s="691">
        <v>2.1330399999999998</v>
      </c>
      <c r="BE23" s="691">
        <v>2.4466199999999998</v>
      </c>
      <c r="BF23" s="691">
        <v>2.4466199999999998</v>
      </c>
      <c r="BG23" s="691">
        <v>2.3676900000000001</v>
      </c>
      <c r="BH23" s="691">
        <v>2.4466199999999998</v>
      </c>
      <c r="BI23" s="691">
        <v>2.3676900000000001</v>
      </c>
      <c r="BJ23" s="691">
        <v>2.4466199999999998</v>
      </c>
      <c r="BK23" s="691">
        <v>2.4466199999999998</v>
      </c>
      <c r="BL23" s="691">
        <v>2.2098499999999999</v>
      </c>
      <c r="BM23" s="691">
        <v>2.4466199999999998</v>
      </c>
      <c r="BN23" s="691">
        <v>1.0120899999999999</v>
      </c>
      <c r="BO23" s="691">
        <v>2.2990200000000001</v>
      </c>
      <c r="BP23" s="691">
        <v>2.3676900000000001</v>
      </c>
      <c r="BQ23" s="691">
        <v>2.4466199999999998</v>
      </c>
      <c r="BR23" s="691">
        <v>2.4466199999999998</v>
      </c>
      <c r="BS23" s="691">
        <v>2.3676900000000001</v>
      </c>
      <c r="BT23" s="691">
        <v>1.70123</v>
      </c>
      <c r="BU23" s="691">
        <v>2.0249700000000002</v>
      </c>
      <c r="BV23" s="691">
        <v>2.4466199999999998</v>
      </c>
    </row>
    <row r="24" spans="1:74" ht="11.15" customHeight="1" x14ac:dyDescent="0.25">
      <c r="A24" s="499" t="s">
        <v>1201</v>
      </c>
      <c r="B24" s="502" t="s">
        <v>1202</v>
      </c>
      <c r="C24" s="690">
        <v>0.64713758499999996</v>
      </c>
      <c r="D24" s="690">
        <v>0.69247122000000005</v>
      </c>
      <c r="E24" s="690">
        <v>0.76747903699999998</v>
      </c>
      <c r="F24" s="690">
        <v>0.919852844</v>
      </c>
      <c r="G24" s="690">
        <v>0.75106772200000005</v>
      </c>
      <c r="H24" s="690">
        <v>0.34313967499999998</v>
      </c>
      <c r="I24" s="690">
        <v>0.29663284099999998</v>
      </c>
      <c r="J24" s="690">
        <v>0.40846261900000003</v>
      </c>
      <c r="K24" s="690">
        <v>0.39179349499999999</v>
      </c>
      <c r="L24" s="690">
        <v>0.58365508700000002</v>
      </c>
      <c r="M24" s="690">
        <v>0.80321369600000003</v>
      </c>
      <c r="N24" s="690">
        <v>0.860234956</v>
      </c>
      <c r="O24" s="690">
        <v>0.84618852200000005</v>
      </c>
      <c r="P24" s="690">
        <v>0.78578130300000004</v>
      </c>
      <c r="Q24" s="690">
        <v>0.82941081800000005</v>
      </c>
      <c r="R24" s="690">
        <v>0.89930413399999998</v>
      </c>
      <c r="S24" s="690">
        <v>0.95542758900000002</v>
      </c>
      <c r="T24" s="690">
        <v>0.68034820900000004</v>
      </c>
      <c r="U24" s="690">
        <v>0.41323180500000001</v>
      </c>
      <c r="V24" s="690">
        <v>0.23285988399999999</v>
      </c>
      <c r="W24" s="690">
        <v>0.20686868999999999</v>
      </c>
      <c r="X24" s="690">
        <v>0.450806602</v>
      </c>
      <c r="Y24" s="690">
        <v>0.54965013399999996</v>
      </c>
      <c r="Z24" s="690">
        <v>0.74538159000000004</v>
      </c>
      <c r="AA24" s="690">
        <v>0.75935424399999996</v>
      </c>
      <c r="AB24" s="690">
        <v>0.64705111900000001</v>
      </c>
      <c r="AC24" s="690">
        <v>0.882870339</v>
      </c>
      <c r="AD24" s="690">
        <v>0.95268624700000004</v>
      </c>
      <c r="AE24" s="690">
        <v>0.85851040499999998</v>
      </c>
      <c r="AF24" s="690">
        <v>0.28434881400000001</v>
      </c>
      <c r="AG24" s="690">
        <v>0.36120232800000002</v>
      </c>
      <c r="AH24" s="690">
        <v>0.19527572200000001</v>
      </c>
      <c r="AI24" s="690">
        <v>0.111149912</v>
      </c>
      <c r="AJ24" s="690">
        <v>0.41260286299999999</v>
      </c>
      <c r="AK24" s="690">
        <v>0.48643651999999998</v>
      </c>
      <c r="AL24" s="690">
        <v>0.65697561699999996</v>
      </c>
      <c r="AM24" s="690">
        <v>0.56542560900000005</v>
      </c>
      <c r="AN24" s="690">
        <v>0.48240633599999999</v>
      </c>
      <c r="AO24" s="690">
        <v>0.62045267800000004</v>
      </c>
      <c r="AP24" s="690">
        <v>0.53624847600000003</v>
      </c>
      <c r="AQ24" s="690">
        <v>0.50992339099999995</v>
      </c>
      <c r="AR24" s="690">
        <v>0.48704197999999999</v>
      </c>
      <c r="AS24" s="690">
        <v>0.52012023399999996</v>
      </c>
      <c r="AT24" s="690">
        <v>0.50543010200000005</v>
      </c>
      <c r="AU24" s="690">
        <v>0.50897326600000004</v>
      </c>
      <c r="AV24" s="690">
        <v>0.51625925800000005</v>
      </c>
      <c r="AW24" s="690">
        <v>0.50528561000000005</v>
      </c>
      <c r="AX24" s="690">
        <v>0.52230951199999998</v>
      </c>
      <c r="AY24" s="690">
        <v>0.53899065899999998</v>
      </c>
      <c r="AZ24" s="690">
        <v>0.524359083</v>
      </c>
      <c r="BA24" s="690">
        <v>0.63847899299999999</v>
      </c>
      <c r="BB24" s="690">
        <v>0.78959480000000004</v>
      </c>
      <c r="BC24" s="690">
        <v>0.76111150000000005</v>
      </c>
      <c r="BD24" s="691">
        <v>0.57396769999999997</v>
      </c>
      <c r="BE24" s="691">
        <v>0.46936689999999998</v>
      </c>
      <c r="BF24" s="691">
        <v>0.37636960000000003</v>
      </c>
      <c r="BG24" s="691">
        <v>0.34910010000000002</v>
      </c>
      <c r="BH24" s="691">
        <v>0.50435980000000002</v>
      </c>
      <c r="BI24" s="691">
        <v>0.57141750000000002</v>
      </c>
      <c r="BJ24" s="691">
        <v>0.68322669999999996</v>
      </c>
      <c r="BK24" s="691">
        <v>0.6782764</v>
      </c>
      <c r="BL24" s="691">
        <v>0.59489879999999995</v>
      </c>
      <c r="BM24" s="691">
        <v>0.72570040000000002</v>
      </c>
      <c r="BN24" s="691">
        <v>0.83397560000000004</v>
      </c>
      <c r="BO24" s="691">
        <v>0.78543099999999999</v>
      </c>
      <c r="BP24" s="691">
        <v>0.58649759999999995</v>
      </c>
      <c r="BQ24" s="691">
        <v>0.47639779999999998</v>
      </c>
      <c r="BR24" s="691">
        <v>0.38029800000000002</v>
      </c>
      <c r="BS24" s="691">
        <v>0.35143809999999998</v>
      </c>
      <c r="BT24" s="691">
        <v>0.50636479999999995</v>
      </c>
      <c r="BU24" s="691">
        <v>0.5731832</v>
      </c>
      <c r="BV24" s="691">
        <v>0.68343520000000002</v>
      </c>
    </row>
    <row r="25" spans="1:74" ht="11.15" customHeight="1" x14ac:dyDescent="0.25">
      <c r="A25" s="499" t="s">
        <v>1203</v>
      </c>
      <c r="B25" s="502" t="s">
        <v>1305</v>
      </c>
      <c r="C25" s="690">
        <v>0.98721702899999997</v>
      </c>
      <c r="D25" s="690">
        <v>0.865229468</v>
      </c>
      <c r="E25" s="690">
        <v>1.0056774390000001</v>
      </c>
      <c r="F25" s="690">
        <v>0.79277875399999997</v>
      </c>
      <c r="G25" s="690">
        <v>0.757431148</v>
      </c>
      <c r="H25" s="690">
        <v>0.81795138899999997</v>
      </c>
      <c r="I25" s="690">
        <v>0.844236816</v>
      </c>
      <c r="J25" s="690">
        <v>0.75528789299999999</v>
      </c>
      <c r="K25" s="690">
        <v>0.71876103000000002</v>
      </c>
      <c r="L25" s="690">
        <v>0.85677958200000004</v>
      </c>
      <c r="M25" s="690">
        <v>0.80250426200000002</v>
      </c>
      <c r="N25" s="690">
        <v>0.91204483599999997</v>
      </c>
      <c r="O25" s="690">
        <v>0.907905552</v>
      </c>
      <c r="P25" s="690">
        <v>0.88901158199999997</v>
      </c>
      <c r="Q25" s="690">
        <v>0.93889913899999999</v>
      </c>
      <c r="R25" s="690">
        <v>0.83095936599999998</v>
      </c>
      <c r="S25" s="690">
        <v>0.73309111100000002</v>
      </c>
      <c r="T25" s="690">
        <v>0.71151302900000002</v>
      </c>
      <c r="U25" s="690">
        <v>0.76712556499999995</v>
      </c>
      <c r="V25" s="690">
        <v>0.73680377600000002</v>
      </c>
      <c r="W25" s="690">
        <v>0.74472988399999995</v>
      </c>
      <c r="X25" s="690">
        <v>0.73170508899999998</v>
      </c>
      <c r="Y25" s="690">
        <v>0.86242028199999998</v>
      </c>
      <c r="Z25" s="690">
        <v>0.920231205</v>
      </c>
      <c r="AA25" s="690">
        <v>0.79772429199999995</v>
      </c>
      <c r="AB25" s="690">
        <v>0.76760733800000003</v>
      </c>
      <c r="AC25" s="690">
        <v>0.95461972900000003</v>
      </c>
      <c r="AD25" s="690">
        <v>0.90707987199999995</v>
      </c>
      <c r="AE25" s="690">
        <v>0.96798325399999996</v>
      </c>
      <c r="AF25" s="690">
        <v>0.77652804799999997</v>
      </c>
      <c r="AG25" s="690">
        <v>0.79425407299999995</v>
      </c>
      <c r="AH25" s="690">
        <v>0.82367074699999998</v>
      </c>
      <c r="AI25" s="690">
        <v>0.80573772099999996</v>
      </c>
      <c r="AJ25" s="690">
        <v>0.80002652600000002</v>
      </c>
      <c r="AK25" s="690">
        <v>0.87123339099999997</v>
      </c>
      <c r="AL25" s="690">
        <v>0.882541142</v>
      </c>
      <c r="AM25" s="690">
        <v>0.89737187500000004</v>
      </c>
      <c r="AN25" s="690">
        <v>0.82629766999999998</v>
      </c>
      <c r="AO25" s="690">
        <v>1.125189499</v>
      </c>
      <c r="AP25" s="690">
        <v>0.93003298099999998</v>
      </c>
      <c r="AQ25" s="690">
        <v>0.99721944100000004</v>
      </c>
      <c r="AR25" s="690">
        <v>0.97992754400000004</v>
      </c>
      <c r="AS25" s="690">
        <v>0.88111932400000004</v>
      </c>
      <c r="AT25" s="690">
        <v>0.86479283799999995</v>
      </c>
      <c r="AU25" s="690">
        <v>0.90096383999999996</v>
      </c>
      <c r="AV25" s="690">
        <v>0.92847765999999998</v>
      </c>
      <c r="AW25" s="690">
        <v>0.91374173199999997</v>
      </c>
      <c r="AX25" s="690">
        <v>1.0047772930000001</v>
      </c>
      <c r="AY25" s="690">
        <v>0.98052413199999999</v>
      </c>
      <c r="AZ25" s="690">
        <v>1.009513154</v>
      </c>
      <c r="BA25" s="690">
        <v>1.1589884459999999</v>
      </c>
      <c r="BB25" s="690">
        <v>1.0057419999999999</v>
      </c>
      <c r="BC25" s="690">
        <v>1.0310779999999999</v>
      </c>
      <c r="BD25" s="691">
        <v>1.0055430000000001</v>
      </c>
      <c r="BE25" s="691">
        <v>0.94473609999999997</v>
      </c>
      <c r="BF25" s="691">
        <v>0.89426899999999998</v>
      </c>
      <c r="BG25" s="691">
        <v>0.91810360000000002</v>
      </c>
      <c r="BH25" s="691">
        <v>0.90111450000000004</v>
      </c>
      <c r="BI25" s="691">
        <v>0.97790489999999997</v>
      </c>
      <c r="BJ25" s="691">
        <v>0.99668820000000002</v>
      </c>
      <c r="BK25" s="691">
        <v>1.0360149999999999</v>
      </c>
      <c r="BL25" s="691">
        <v>1.019506</v>
      </c>
      <c r="BM25" s="691">
        <v>1.2009479999999999</v>
      </c>
      <c r="BN25" s="691">
        <v>1.0501739999999999</v>
      </c>
      <c r="BO25" s="691">
        <v>1.098897</v>
      </c>
      <c r="BP25" s="691">
        <v>1.020516</v>
      </c>
      <c r="BQ25" s="691">
        <v>0.95266609999999996</v>
      </c>
      <c r="BR25" s="691">
        <v>0.93083970000000005</v>
      </c>
      <c r="BS25" s="691">
        <v>0.90657140000000003</v>
      </c>
      <c r="BT25" s="691">
        <v>0.90967430000000005</v>
      </c>
      <c r="BU25" s="691">
        <v>0.97451690000000002</v>
      </c>
      <c r="BV25" s="691">
        <v>0.99614789999999998</v>
      </c>
    </row>
    <row r="26" spans="1:74" ht="11.15" customHeight="1" x14ac:dyDescent="0.25">
      <c r="A26" s="499" t="s">
        <v>1204</v>
      </c>
      <c r="B26" s="500" t="s">
        <v>1306</v>
      </c>
      <c r="C26" s="690">
        <v>1.125006167</v>
      </c>
      <c r="D26" s="690">
        <v>8.3797447999999997E-2</v>
      </c>
      <c r="E26" s="690">
        <v>0.103145817</v>
      </c>
      <c r="F26" s="690">
        <v>9.7520577999999997E-2</v>
      </c>
      <c r="G26" s="690">
        <v>8.8129470000000001E-2</v>
      </c>
      <c r="H26" s="690">
        <v>0.138822379</v>
      </c>
      <c r="I26" s="690">
        <v>0.11532582500000001</v>
      </c>
      <c r="J26" s="690">
        <v>0.112596034</v>
      </c>
      <c r="K26" s="690">
        <v>9.4359643000000007E-2</v>
      </c>
      <c r="L26" s="690">
        <v>9.3389121000000005E-2</v>
      </c>
      <c r="M26" s="690">
        <v>0.109227912</v>
      </c>
      <c r="N26" s="690">
        <v>9.8492999999999997E-2</v>
      </c>
      <c r="O26" s="690">
        <v>0.152991667</v>
      </c>
      <c r="P26" s="690">
        <v>9.5792741000000001E-2</v>
      </c>
      <c r="Q26" s="690">
        <v>9.8677666999999997E-2</v>
      </c>
      <c r="R26" s="690">
        <v>0.106436633</v>
      </c>
      <c r="S26" s="690">
        <v>0.11520148199999999</v>
      </c>
      <c r="T26" s="690">
        <v>0.10977368699999999</v>
      </c>
      <c r="U26" s="690">
        <v>0.12260478599999999</v>
      </c>
      <c r="V26" s="690">
        <v>0.116889381</v>
      </c>
      <c r="W26" s="690">
        <v>0.105015231</v>
      </c>
      <c r="X26" s="690">
        <v>0.12230234600000001</v>
      </c>
      <c r="Y26" s="690">
        <v>0.12336768400000001</v>
      </c>
      <c r="Z26" s="690">
        <v>0.141478459</v>
      </c>
      <c r="AA26" s="690">
        <v>0.13604313500000001</v>
      </c>
      <c r="AB26" s="690">
        <v>0.108216241</v>
      </c>
      <c r="AC26" s="690">
        <v>0.103679756</v>
      </c>
      <c r="AD26" s="690">
        <v>0.118909696</v>
      </c>
      <c r="AE26" s="690">
        <v>0.11367258700000001</v>
      </c>
      <c r="AF26" s="690">
        <v>0.105723999</v>
      </c>
      <c r="AG26" s="690">
        <v>0.124566758</v>
      </c>
      <c r="AH26" s="690">
        <v>0.10172434</v>
      </c>
      <c r="AI26" s="690">
        <v>0.117616807</v>
      </c>
      <c r="AJ26" s="690">
        <v>0.116574279</v>
      </c>
      <c r="AK26" s="690">
        <v>0.103958593</v>
      </c>
      <c r="AL26" s="690">
        <v>0.18217488500000001</v>
      </c>
      <c r="AM26" s="690">
        <v>0.14311596300000001</v>
      </c>
      <c r="AN26" s="690">
        <v>0.189743408</v>
      </c>
      <c r="AO26" s="690">
        <v>9.9711156999999995E-2</v>
      </c>
      <c r="AP26" s="690">
        <v>9.2814600999999997E-2</v>
      </c>
      <c r="AQ26" s="690">
        <v>0.117270051</v>
      </c>
      <c r="AR26" s="690">
        <v>0.13217477699999999</v>
      </c>
      <c r="AS26" s="690">
        <v>0.106565455</v>
      </c>
      <c r="AT26" s="690">
        <v>0.119538872</v>
      </c>
      <c r="AU26" s="690">
        <v>0.10972266999999999</v>
      </c>
      <c r="AV26" s="690">
        <v>0.105561868</v>
      </c>
      <c r="AW26" s="690">
        <v>0.12185283500000001</v>
      </c>
      <c r="AX26" s="690">
        <v>0.16220137600000001</v>
      </c>
      <c r="AY26" s="690">
        <v>1.0776523309999999</v>
      </c>
      <c r="AZ26" s="690">
        <v>0.208797644</v>
      </c>
      <c r="BA26" s="690">
        <v>0.120443866</v>
      </c>
      <c r="BB26" s="690">
        <v>0.10135520000000001</v>
      </c>
      <c r="BC26" s="690">
        <v>0.1358414</v>
      </c>
      <c r="BD26" s="691">
        <v>0.1106087</v>
      </c>
      <c r="BE26" s="691">
        <v>0.1202134</v>
      </c>
      <c r="BF26" s="691">
        <v>9.8663799999999996E-2</v>
      </c>
      <c r="BG26" s="691">
        <v>9.9645600000000001E-2</v>
      </c>
      <c r="BH26" s="691">
        <v>0.1096213</v>
      </c>
      <c r="BI26" s="691">
        <v>0.1232506</v>
      </c>
      <c r="BJ26" s="691">
        <v>0.18979009999999999</v>
      </c>
      <c r="BK26" s="691">
        <v>0.48674519999999999</v>
      </c>
      <c r="BL26" s="691">
        <v>0.1599872</v>
      </c>
      <c r="BM26" s="691">
        <v>0.1137222</v>
      </c>
      <c r="BN26" s="691">
        <v>7.9476000000000005E-2</v>
      </c>
      <c r="BO26" s="691">
        <v>0.12371070000000001</v>
      </c>
      <c r="BP26" s="691">
        <v>0.1055125</v>
      </c>
      <c r="BQ26" s="691">
        <v>0.10644729999999999</v>
      </c>
      <c r="BR26" s="691">
        <v>9.8173700000000003E-2</v>
      </c>
      <c r="BS26" s="691">
        <v>7.3674299999999998E-2</v>
      </c>
      <c r="BT26" s="691">
        <v>8.3097500000000005E-2</v>
      </c>
      <c r="BU26" s="691">
        <v>0.1100223</v>
      </c>
      <c r="BV26" s="691">
        <v>0.1815243</v>
      </c>
    </row>
    <row r="27" spans="1:74" ht="11.15" customHeight="1" x14ac:dyDescent="0.25">
      <c r="A27" s="499" t="s">
        <v>1205</v>
      </c>
      <c r="B27" s="502" t="s">
        <v>1206</v>
      </c>
      <c r="C27" s="690">
        <v>9.3269007080000002</v>
      </c>
      <c r="D27" s="690">
        <v>7.5961999039999997</v>
      </c>
      <c r="E27" s="690">
        <v>8.1397981720000008</v>
      </c>
      <c r="F27" s="690">
        <v>7.331284278</v>
      </c>
      <c r="G27" s="690">
        <v>7.4600296930000001</v>
      </c>
      <c r="H27" s="690">
        <v>8.1978876940000003</v>
      </c>
      <c r="I27" s="690">
        <v>10.316830060999999</v>
      </c>
      <c r="J27" s="690">
        <v>10.754960651999999</v>
      </c>
      <c r="K27" s="690">
        <v>8.5512043930000008</v>
      </c>
      <c r="L27" s="690">
        <v>7.5072147080000002</v>
      </c>
      <c r="M27" s="690">
        <v>7.5776803770000001</v>
      </c>
      <c r="N27" s="690">
        <v>8.5342783759999996</v>
      </c>
      <c r="O27" s="690">
        <v>8.6990114179999996</v>
      </c>
      <c r="P27" s="690">
        <v>7.6493278169999996</v>
      </c>
      <c r="Q27" s="690">
        <v>8.3178903440000003</v>
      </c>
      <c r="R27" s="690">
        <v>7.2253696129999998</v>
      </c>
      <c r="S27" s="690">
        <v>6.9819594069999997</v>
      </c>
      <c r="T27" s="690">
        <v>7.5641903729999997</v>
      </c>
      <c r="U27" s="690">
        <v>10.156262722999999</v>
      </c>
      <c r="V27" s="690">
        <v>8.8880912280000004</v>
      </c>
      <c r="W27" s="690">
        <v>7.0633021879999998</v>
      </c>
      <c r="X27" s="690">
        <v>7.4747347949999998</v>
      </c>
      <c r="Y27" s="690">
        <v>7.3839866589999996</v>
      </c>
      <c r="Z27" s="690">
        <v>8.3048662639999993</v>
      </c>
      <c r="AA27" s="690">
        <v>8.3152842420000006</v>
      </c>
      <c r="AB27" s="690">
        <v>7.6148827189999997</v>
      </c>
      <c r="AC27" s="690">
        <v>7.2774485110000002</v>
      </c>
      <c r="AD27" s="690">
        <v>6.1648286409999997</v>
      </c>
      <c r="AE27" s="690">
        <v>6.4051019379999996</v>
      </c>
      <c r="AF27" s="690">
        <v>7.9419743550000002</v>
      </c>
      <c r="AG27" s="690">
        <v>10.422889163000001</v>
      </c>
      <c r="AH27" s="690">
        <v>9.1136373160000002</v>
      </c>
      <c r="AI27" s="690">
        <v>7.7437862270000002</v>
      </c>
      <c r="AJ27" s="690">
        <v>6.8206126749999996</v>
      </c>
      <c r="AK27" s="690">
        <v>7.0765210290000002</v>
      </c>
      <c r="AL27" s="690">
        <v>8.1277589389999996</v>
      </c>
      <c r="AM27" s="690">
        <v>8.5613186419999998</v>
      </c>
      <c r="AN27" s="690">
        <v>8.1642315859999997</v>
      </c>
      <c r="AO27" s="690">
        <v>7.9413245989999997</v>
      </c>
      <c r="AP27" s="690">
        <v>6.6436444349999997</v>
      </c>
      <c r="AQ27" s="690">
        <v>7.3493905699999997</v>
      </c>
      <c r="AR27" s="690">
        <v>8.8773972840000006</v>
      </c>
      <c r="AS27" s="690">
        <v>9.316225974</v>
      </c>
      <c r="AT27" s="690">
        <v>9.9081418840000008</v>
      </c>
      <c r="AU27" s="690">
        <v>8.3414809759999997</v>
      </c>
      <c r="AV27" s="690">
        <v>7.047383108</v>
      </c>
      <c r="AW27" s="690">
        <v>7.8477304139999999</v>
      </c>
      <c r="AX27" s="690">
        <v>8.1608379000000006</v>
      </c>
      <c r="AY27" s="690">
        <v>9.4089604649999998</v>
      </c>
      <c r="AZ27" s="690">
        <v>7.7632738960000003</v>
      </c>
      <c r="BA27" s="690">
        <v>8.2691894880000003</v>
      </c>
      <c r="BB27" s="690">
        <v>6.9252380000000002</v>
      </c>
      <c r="BC27" s="690">
        <v>7.9614269999999996</v>
      </c>
      <c r="BD27" s="691">
        <v>8.8254990000000006</v>
      </c>
      <c r="BE27" s="691">
        <v>10.14335</v>
      </c>
      <c r="BF27" s="691">
        <v>9.5555330000000005</v>
      </c>
      <c r="BG27" s="691">
        <v>7.8391570000000002</v>
      </c>
      <c r="BH27" s="691">
        <v>7.3102150000000004</v>
      </c>
      <c r="BI27" s="691">
        <v>8.2150459999999992</v>
      </c>
      <c r="BJ27" s="691">
        <v>10.39751</v>
      </c>
      <c r="BK27" s="691">
        <v>11.14744</v>
      </c>
      <c r="BL27" s="691">
        <v>9.0760909999999999</v>
      </c>
      <c r="BM27" s="691">
        <v>9.2124679999999994</v>
      </c>
      <c r="BN27" s="691">
        <v>6.9183700000000004</v>
      </c>
      <c r="BO27" s="691">
        <v>7.929754</v>
      </c>
      <c r="BP27" s="691">
        <v>8.4938719999999996</v>
      </c>
      <c r="BQ27" s="691">
        <v>9.7377549999999999</v>
      </c>
      <c r="BR27" s="691">
        <v>9.1473469999999999</v>
      </c>
      <c r="BS27" s="691">
        <v>7.4770859999999999</v>
      </c>
      <c r="BT27" s="691">
        <v>6.5721759999999998</v>
      </c>
      <c r="BU27" s="691">
        <v>7.8341589999999997</v>
      </c>
      <c r="BV27" s="691">
        <v>9.9546349999999997</v>
      </c>
    </row>
    <row r="28" spans="1:74" ht="11.15" customHeight="1" x14ac:dyDescent="0.25">
      <c r="A28" s="499" t="s">
        <v>1207</v>
      </c>
      <c r="B28" s="500" t="s">
        <v>1307</v>
      </c>
      <c r="C28" s="690">
        <v>11.258449079</v>
      </c>
      <c r="D28" s="690">
        <v>9.1210420564000003</v>
      </c>
      <c r="E28" s="690">
        <v>9.5791995775000007</v>
      </c>
      <c r="F28" s="690">
        <v>8.6189798017000001</v>
      </c>
      <c r="G28" s="690">
        <v>8.7155655212000003</v>
      </c>
      <c r="H28" s="690">
        <v>9.4985412311000008</v>
      </c>
      <c r="I28" s="690">
        <v>11.934689172000001</v>
      </c>
      <c r="J28" s="690">
        <v>12.229770029000001</v>
      </c>
      <c r="K28" s="690">
        <v>9.7298300598999994</v>
      </c>
      <c r="L28" s="690">
        <v>9.1595683359999995</v>
      </c>
      <c r="M28" s="690">
        <v>9.4449835068999999</v>
      </c>
      <c r="N28" s="690">
        <v>10.233305992</v>
      </c>
      <c r="O28" s="690">
        <v>10.768920946</v>
      </c>
      <c r="P28" s="690">
        <v>9.4023463436999997</v>
      </c>
      <c r="Q28" s="690">
        <v>9.5220058304999995</v>
      </c>
      <c r="R28" s="690">
        <v>8.3069591622000001</v>
      </c>
      <c r="S28" s="690">
        <v>8.4519827703000008</v>
      </c>
      <c r="T28" s="690">
        <v>9.1470112360000009</v>
      </c>
      <c r="U28" s="690">
        <v>11.888087079</v>
      </c>
      <c r="V28" s="690">
        <v>10.844231766</v>
      </c>
      <c r="W28" s="690">
        <v>8.8335186862999997</v>
      </c>
      <c r="X28" s="690">
        <v>8.6800916159000003</v>
      </c>
      <c r="Y28" s="690">
        <v>9.1016511988000008</v>
      </c>
      <c r="Z28" s="690">
        <v>10.353625502</v>
      </c>
      <c r="AA28" s="690">
        <v>10.070356847999999</v>
      </c>
      <c r="AB28" s="690">
        <v>9.1571411410000003</v>
      </c>
      <c r="AC28" s="690">
        <v>8.8337323795000007</v>
      </c>
      <c r="AD28" s="690">
        <v>7.9247348400000002</v>
      </c>
      <c r="AE28" s="690">
        <v>7.9215009945999997</v>
      </c>
      <c r="AF28" s="690">
        <v>9.5055672273000003</v>
      </c>
      <c r="AG28" s="690">
        <v>11.793076274000001</v>
      </c>
      <c r="AH28" s="690">
        <v>11.134742381000001</v>
      </c>
      <c r="AI28" s="690">
        <v>9.0215730323999992</v>
      </c>
      <c r="AJ28" s="690">
        <v>8.5772009574000005</v>
      </c>
      <c r="AK28" s="690">
        <v>8.8168629880000005</v>
      </c>
      <c r="AL28" s="690">
        <v>10.321101842999999</v>
      </c>
      <c r="AM28" s="690">
        <v>10.386989677000001</v>
      </c>
      <c r="AN28" s="690">
        <v>9.7026653630999995</v>
      </c>
      <c r="AO28" s="690">
        <v>9.2880196303000009</v>
      </c>
      <c r="AP28" s="690">
        <v>8.0975940530999999</v>
      </c>
      <c r="AQ28" s="690">
        <v>8.3530128482000006</v>
      </c>
      <c r="AR28" s="690">
        <v>10.504072603999999</v>
      </c>
      <c r="AS28" s="690">
        <v>10.895775966</v>
      </c>
      <c r="AT28" s="690">
        <v>11.995942982000001</v>
      </c>
      <c r="AU28" s="690">
        <v>9.5792308857999995</v>
      </c>
      <c r="AV28" s="690">
        <v>8.7047411211999997</v>
      </c>
      <c r="AW28" s="690">
        <v>8.9217511599999995</v>
      </c>
      <c r="AX28" s="690">
        <v>9.9317072669000002</v>
      </c>
      <c r="AY28" s="690">
        <v>11.243145665</v>
      </c>
      <c r="AZ28" s="690">
        <v>9.5827598672000001</v>
      </c>
      <c r="BA28" s="690">
        <v>9.3285093856000003</v>
      </c>
      <c r="BB28" s="690">
        <v>7.8210630475</v>
      </c>
      <c r="BC28" s="690">
        <v>8.5349178973999997</v>
      </c>
      <c r="BD28" s="691">
        <v>9.9788239999999995</v>
      </c>
      <c r="BE28" s="691">
        <v>11.48371</v>
      </c>
      <c r="BF28" s="691">
        <v>11.3079</v>
      </c>
      <c r="BG28" s="691">
        <v>9.3679629999999996</v>
      </c>
      <c r="BH28" s="691">
        <v>8.9356430000000007</v>
      </c>
      <c r="BI28" s="691">
        <v>9.0225480000000005</v>
      </c>
      <c r="BJ28" s="691">
        <v>10.2811</v>
      </c>
      <c r="BK28" s="691">
        <v>10.83695</v>
      </c>
      <c r="BL28" s="691">
        <v>9.3596550000000001</v>
      </c>
      <c r="BM28" s="691">
        <v>9.7770569999999992</v>
      </c>
      <c r="BN28" s="691">
        <v>8.5909010000000006</v>
      </c>
      <c r="BO28" s="691">
        <v>9.0088019999999993</v>
      </c>
      <c r="BP28" s="691">
        <v>10.06846</v>
      </c>
      <c r="BQ28" s="691">
        <v>11.47601</v>
      </c>
      <c r="BR28" s="691">
        <v>11.31471</v>
      </c>
      <c r="BS28" s="691">
        <v>9.6115549999999992</v>
      </c>
      <c r="BT28" s="691">
        <v>9.1785130000000006</v>
      </c>
      <c r="BU28" s="691">
        <v>9.2579119999999993</v>
      </c>
      <c r="BV28" s="691">
        <v>10.52755</v>
      </c>
    </row>
    <row r="29" spans="1:74" ht="11.15" customHeight="1" x14ac:dyDescent="0.25">
      <c r="A29" s="493"/>
      <c r="B29" s="131" t="s">
        <v>1308</v>
      </c>
      <c r="C29" s="243"/>
      <c r="D29" s="243"/>
      <c r="E29" s="243"/>
      <c r="F29" s="243"/>
      <c r="G29" s="243"/>
      <c r="H29" s="243"/>
      <c r="I29" s="243"/>
      <c r="J29" s="243"/>
      <c r="K29" s="243"/>
      <c r="L29" s="243"/>
      <c r="M29" s="243"/>
      <c r="N29" s="243"/>
      <c r="O29" s="243"/>
      <c r="P29" s="243"/>
      <c r="Q29" s="243"/>
      <c r="R29" s="243"/>
      <c r="S29" s="243"/>
      <c r="T29" s="243"/>
      <c r="U29" s="243"/>
      <c r="V29" s="243"/>
      <c r="W29" s="243"/>
      <c r="X29" s="243"/>
      <c r="Y29" s="243"/>
      <c r="Z29" s="243"/>
      <c r="AA29" s="243"/>
      <c r="AB29" s="243"/>
      <c r="AC29" s="243"/>
      <c r="AD29" s="243"/>
      <c r="AE29" s="243"/>
      <c r="AF29" s="243"/>
      <c r="AG29" s="243"/>
      <c r="AH29" s="243"/>
      <c r="AI29" s="243"/>
      <c r="AJ29" s="243"/>
      <c r="AK29" s="243"/>
      <c r="AL29" s="243"/>
      <c r="AM29" s="243"/>
      <c r="AN29" s="243"/>
      <c r="AO29" s="243"/>
      <c r="AP29" s="243"/>
      <c r="AQ29" s="243"/>
      <c r="AR29" s="243"/>
      <c r="AS29" s="243"/>
      <c r="AT29" s="243"/>
      <c r="AU29" s="243"/>
      <c r="AV29" s="243"/>
      <c r="AW29" s="243"/>
      <c r="AX29" s="243"/>
      <c r="AY29" s="243"/>
      <c r="AZ29" s="243"/>
      <c r="BA29" s="243"/>
      <c r="BB29" s="243"/>
      <c r="BC29" s="243"/>
      <c r="BD29" s="333"/>
      <c r="BE29" s="333"/>
      <c r="BF29" s="333"/>
      <c r="BG29" s="333"/>
      <c r="BH29" s="333"/>
      <c r="BI29" s="333"/>
      <c r="BJ29" s="333"/>
      <c r="BK29" s="333"/>
      <c r="BL29" s="333"/>
      <c r="BM29" s="333"/>
      <c r="BN29" s="333"/>
      <c r="BO29" s="333"/>
      <c r="BP29" s="333"/>
      <c r="BQ29" s="333"/>
      <c r="BR29" s="333"/>
      <c r="BS29" s="333"/>
      <c r="BT29" s="333"/>
      <c r="BU29" s="333"/>
      <c r="BV29" s="333"/>
    </row>
    <row r="30" spans="1:74" ht="11.15" customHeight="1" x14ac:dyDescent="0.25">
      <c r="A30" s="499" t="s">
        <v>1208</v>
      </c>
      <c r="B30" s="500" t="s">
        <v>82</v>
      </c>
      <c r="C30" s="690">
        <v>3.7171738049999998</v>
      </c>
      <c r="D30" s="690">
        <v>3.3063524470000001</v>
      </c>
      <c r="E30" s="690">
        <v>3.688857906</v>
      </c>
      <c r="F30" s="690">
        <v>3.7722633249999999</v>
      </c>
      <c r="G30" s="690">
        <v>4.0107189160000001</v>
      </c>
      <c r="H30" s="690">
        <v>4.6881039260000001</v>
      </c>
      <c r="I30" s="690">
        <v>6.8053906739999999</v>
      </c>
      <c r="J30" s="690">
        <v>7.1654403220000003</v>
      </c>
      <c r="K30" s="690">
        <v>5.5523413039999996</v>
      </c>
      <c r="L30" s="690">
        <v>4.6901622999999999</v>
      </c>
      <c r="M30" s="690">
        <v>4.0698204259999997</v>
      </c>
      <c r="N30" s="690">
        <v>4.0835915700000003</v>
      </c>
      <c r="O30" s="690">
        <v>4.2043621949999999</v>
      </c>
      <c r="P30" s="690">
        <v>3.9874665899999999</v>
      </c>
      <c r="Q30" s="690">
        <v>3.7444050309999999</v>
      </c>
      <c r="R30" s="690">
        <v>3.2866763959999998</v>
      </c>
      <c r="S30" s="690">
        <v>3.176671539</v>
      </c>
      <c r="T30" s="690">
        <v>4.2076790419999996</v>
      </c>
      <c r="U30" s="690">
        <v>7.1765515669999997</v>
      </c>
      <c r="V30" s="690">
        <v>6.2025141530000001</v>
      </c>
      <c r="W30" s="690">
        <v>4.3962844399999996</v>
      </c>
      <c r="X30" s="690">
        <v>3.7630127670000002</v>
      </c>
      <c r="Y30" s="690">
        <v>3.86022643</v>
      </c>
      <c r="Z30" s="690">
        <v>4.3588084020000002</v>
      </c>
      <c r="AA30" s="690">
        <v>4.3259720970000002</v>
      </c>
      <c r="AB30" s="690">
        <v>4.0040926880000001</v>
      </c>
      <c r="AC30" s="690">
        <v>3.890320419</v>
      </c>
      <c r="AD30" s="690">
        <v>2.8541326069999999</v>
      </c>
      <c r="AE30" s="690">
        <v>3.2596785150000001</v>
      </c>
      <c r="AF30" s="690">
        <v>5.3796860339999997</v>
      </c>
      <c r="AG30" s="690">
        <v>7.9983687750000003</v>
      </c>
      <c r="AH30" s="690">
        <v>7.063430404</v>
      </c>
      <c r="AI30" s="690">
        <v>5.3591588809999999</v>
      </c>
      <c r="AJ30" s="690">
        <v>4.1443655379999997</v>
      </c>
      <c r="AK30" s="690">
        <v>4.2748023929999999</v>
      </c>
      <c r="AL30" s="690">
        <v>4.579847752</v>
      </c>
      <c r="AM30" s="690">
        <v>4.7637038040000004</v>
      </c>
      <c r="AN30" s="690">
        <v>4.1056452070000002</v>
      </c>
      <c r="AO30" s="690">
        <v>3.9943749949999998</v>
      </c>
      <c r="AP30" s="690">
        <v>3.4462770659999999</v>
      </c>
      <c r="AQ30" s="690">
        <v>4.3761296249999999</v>
      </c>
      <c r="AR30" s="690">
        <v>6.3141811580000002</v>
      </c>
      <c r="AS30" s="690">
        <v>6.9209494679999999</v>
      </c>
      <c r="AT30" s="690">
        <v>7.5563451580000001</v>
      </c>
      <c r="AU30" s="690">
        <v>5.2329263590000004</v>
      </c>
      <c r="AV30" s="690">
        <v>5.1861482739999998</v>
      </c>
      <c r="AW30" s="690">
        <v>4.9810672780000003</v>
      </c>
      <c r="AX30" s="690">
        <v>4.9959564179999996</v>
      </c>
      <c r="AY30" s="690">
        <v>5.0640991160000004</v>
      </c>
      <c r="AZ30" s="690">
        <v>4.7512898059999999</v>
      </c>
      <c r="BA30" s="690">
        <v>4.2255655240000003</v>
      </c>
      <c r="BB30" s="690">
        <v>3.3409629999999999</v>
      </c>
      <c r="BC30" s="690">
        <v>4.0244939999999998</v>
      </c>
      <c r="BD30" s="691">
        <v>5.6130690000000003</v>
      </c>
      <c r="BE30" s="691">
        <v>7.1257400000000004</v>
      </c>
      <c r="BF30" s="691">
        <v>6.8578659999999996</v>
      </c>
      <c r="BG30" s="691">
        <v>5.6233490000000002</v>
      </c>
      <c r="BH30" s="691">
        <v>4.6250749999999998</v>
      </c>
      <c r="BI30" s="691">
        <v>3.8954529999999998</v>
      </c>
      <c r="BJ30" s="691">
        <v>3.5350030000000001</v>
      </c>
      <c r="BK30" s="691">
        <v>2.939022</v>
      </c>
      <c r="BL30" s="691">
        <v>2.4364910000000002</v>
      </c>
      <c r="BM30" s="691">
        <v>3.2407849999999998</v>
      </c>
      <c r="BN30" s="691">
        <v>4.2447869999999996</v>
      </c>
      <c r="BO30" s="691">
        <v>4.3366889999999998</v>
      </c>
      <c r="BP30" s="691">
        <v>5.6346889999999998</v>
      </c>
      <c r="BQ30" s="691">
        <v>6.985017</v>
      </c>
      <c r="BR30" s="691">
        <v>6.7993119999999996</v>
      </c>
      <c r="BS30" s="691">
        <v>5.5041989999999998</v>
      </c>
      <c r="BT30" s="691">
        <v>5.2863129999999998</v>
      </c>
      <c r="BU30" s="691">
        <v>4.8330109999999999</v>
      </c>
      <c r="BV30" s="691">
        <v>3.6732109999999998</v>
      </c>
    </row>
    <row r="31" spans="1:74" ht="11.15" customHeight="1" x14ac:dyDescent="0.25">
      <c r="A31" s="499" t="s">
        <v>1209</v>
      </c>
      <c r="B31" s="502" t="s">
        <v>81</v>
      </c>
      <c r="C31" s="690">
        <v>0.24289661700000001</v>
      </c>
      <c r="D31" s="690">
        <v>9.7376819999999992E-3</v>
      </c>
      <c r="E31" s="690">
        <v>0.12035467399999999</v>
      </c>
      <c r="F31" s="690">
        <v>0</v>
      </c>
      <c r="G31" s="690">
        <v>1.6406330000000001E-3</v>
      </c>
      <c r="H31" s="690">
        <v>1.2763309E-2</v>
      </c>
      <c r="I31" s="690">
        <v>0.12514661899999999</v>
      </c>
      <c r="J31" s="690">
        <v>4.1528969999999998E-2</v>
      </c>
      <c r="K31" s="690">
        <v>5.2352208999999997E-2</v>
      </c>
      <c r="L31" s="690">
        <v>2.8067999999999999E-3</v>
      </c>
      <c r="M31" s="690">
        <v>3.0106360000000001E-3</v>
      </c>
      <c r="N31" s="690">
        <v>6.7204091999999993E-2</v>
      </c>
      <c r="O31" s="690">
        <v>0.21217448899999999</v>
      </c>
      <c r="P31" s="690">
        <v>5.5326017999999998E-2</v>
      </c>
      <c r="Q31" s="690">
        <v>6.5540195999999995E-2</v>
      </c>
      <c r="R31" s="690">
        <v>8.8565190000000002E-3</v>
      </c>
      <c r="S31" s="690">
        <v>0</v>
      </c>
      <c r="T31" s="690">
        <v>6.9337999999999995E-4</v>
      </c>
      <c r="U31" s="690">
        <v>4.2948964999999999E-2</v>
      </c>
      <c r="V31" s="690">
        <v>3.6411827000000001E-2</v>
      </c>
      <c r="W31" s="690">
        <v>0</v>
      </c>
      <c r="X31" s="690">
        <v>0</v>
      </c>
      <c r="Y31" s="690">
        <v>0</v>
      </c>
      <c r="Z31" s="690">
        <v>0</v>
      </c>
      <c r="AA31" s="690">
        <v>2.079568E-2</v>
      </c>
      <c r="AB31" s="690">
        <v>2.6068313999999999E-2</v>
      </c>
      <c r="AC31" s="690">
        <v>9.6827539000000004E-2</v>
      </c>
      <c r="AD31" s="690">
        <v>0</v>
      </c>
      <c r="AE31" s="690">
        <v>0</v>
      </c>
      <c r="AF31" s="690">
        <v>0</v>
      </c>
      <c r="AG31" s="690">
        <v>0</v>
      </c>
      <c r="AH31" s="690">
        <v>0</v>
      </c>
      <c r="AI31" s="690">
        <v>0</v>
      </c>
      <c r="AJ31" s="690">
        <v>0</v>
      </c>
      <c r="AK31" s="690">
        <v>0</v>
      </c>
      <c r="AL31" s="690">
        <v>0</v>
      </c>
      <c r="AM31" s="690">
        <v>0</v>
      </c>
      <c r="AN31" s="690">
        <v>0</v>
      </c>
      <c r="AO31" s="690">
        <v>0</v>
      </c>
      <c r="AP31" s="690">
        <v>0</v>
      </c>
      <c r="AQ31" s="690">
        <v>0</v>
      </c>
      <c r="AR31" s="690">
        <v>0</v>
      </c>
      <c r="AS31" s="690">
        <v>0</v>
      </c>
      <c r="AT31" s="690">
        <v>0</v>
      </c>
      <c r="AU31" s="690">
        <v>0</v>
      </c>
      <c r="AV31" s="690">
        <v>0</v>
      </c>
      <c r="AW31" s="690">
        <v>0</v>
      </c>
      <c r="AX31" s="690">
        <v>0</v>
      </c>
      <c r="AY31" s="690">
        <v>0</v>
      </c>
      <c r="AZ31" s="690">
        <v>0</v>
      </c>
      <c r="BA31" s="690">
        <v>0</v>
      </c>
      <c r="BB31" s="690">
        <v>0</v>
      </c>
      <c r="BC31" s="690">
        <v>0</v>
      </c>
      <c r="BD31" s="691">
        <v>0</v>
      </c>
      <c r="BE31" s="691">
        <v>0</v>
      </c>
      <c r="BF31" s="691">
        <v>0</v>
      </c>
      <c r="BG31" s="691">
        <v>0</v>
      </c>
      <c r="BH31" s="691">
        <v>0</v>
      </c>
      <c r="BI31" s="691">
        <v>0</v>
      </c>
      <c r="BJ31" s="691">
        <v>0</v>
      </c>
      <c r="BK31" s="691">
        <v>0</v>
      </c>
      <c r="BL31" s="691">
        <v>0</v>
      </c>
      <c r="BM31" s="691">
        <v>0</v>
      </c>
      <c r="BN31" s="691">
        <v>0</v>
      </c>
      <c r="BO31" s="691">
        <v>0</v>
      </c>
      <c r="BP31" s="691">
        <v>0</v>
      </c>
      <c r="BQ31" s="691">
        <v>0</v>
      </c>
      <c r="BR31" s="691">
        <v>0</v>
      </c>
      <c r="BS31" s="691">
        <v>0</v>
      </c>
      <c r="BT31" s="691">
        <v>0</v>
      </c>
      <c r="BU31" s="691">
        <v>0</v>
      </c>
      <c r="BV31" s="691">
        <v>0</v>
      </c>
    </row>
    <row r="32" spans="1:74" ht="11.15" customHeight="1" x14ac:dyDescent="0.25">
      <c r="A32" s="499" t="s">
        <v>1210</v>
      </c>
      <c r="B32" s="502" t="s">
        <v>84</v>
      </c>
      <c r="C32" s="690">
        <v>4.0296589999999997</v>
      </c>
      <c r="D32" s="690">
        <v>3.3176290000000002</v>
      </c>
      <c r="E32" s="690">
        <v>3.5725760000000002</v>
      </c>
      <c r="F32" s="690">
        <v>2.8647649999999998</v>
      </c>
      <c r="G32" s="690">
        <v>3.4178609999999998</v>
      </c>
      <c r="H32" s="690">
        <v>3.763258</v>
      </c>
      <c r="I32" s="690">
        <v>3.862212</v>
      </c>
      <c r="J32" s="690">
        <v>3.717708</v>
      </c>
      <c r="K32" s="690">
        <v>2.9617640000000001</v>
      </c>
      <c r="L32" s="690">
        <v>3.6389480000000001</v>
      </c>
      <c r="M32" s="690">
        <v>3.7842470000000001</v>
      </c>
      <c r="N32" s="690">
        <v>3.9883839999999999</v>
      </c>
      <c r="O32" s="690">
        <v>4.0311719999999998</v>
      </c>
      <c r="P32" s="690">
        <v>3.6121789999999998</v>
      </c>
      <c r="Q32" s="690">
        <v>2.7963490000000002</v>
      </c>
      <c r="R32" s="690">
        <v>3.1027659999999999</v>
      </c>
      <c r="S32" s="690">
        <v>3.9197679999999999</v>
      </c>
      <c r="T32" s="690">
        <v>3.8089810000000002</v>
      </c>
      <c r="U32" s="690">
        <v>3.922358</v>
      </c>
      <c r="V32" s="690">
        <v>3.9163239999999999</v>
      </c>
      <c r="W32" s="690">
        <v>3.9167399999999999</v>
      </c>
      <c r="X32" s="690">
        <v>3.9579870000000001</v>
      </c>
      <c r="Y32" s="690">
        <v>3.8852630000000001</v>
      </c>
      <c r="Z32" s="690">
        <v>3.9951310000000002</v>
      </c>
      <c r="AA32" s="690">
        <v>4.0071940000000001</v>
      </c>
      <c r="AB32" s="690">
        <v>3.5162409999999999</v>
      </c>
      <c r="AC32" s="690">
        <v>3.1279089999999998</v>
      </c>
      <c r="AD32" s="690">
        <v>3.1975500000000001</v>
      </c>
      <c r="AE32" s="690">
        <v>2.8957039999999998</v>
      </c>
      <c r="AF32" s="690">
        <v>3.1186989999999999</v>
      </c>
      <c r="AG32" s="690">
        <v>3.164209</v>
      </c>
      <c r="AH32" s="690">
        <v>3.1246719999999999</v>
      </c>
      <c r="AI32" s="690">
        <v>2.7108289999999999</v>
      </c>
      <c r="AJ32" s="690">
        <v>3.1341990000000002</v>
      </c>
      <c r="AK32" s="690">
        <v>3.1689349999999998</v>
      </c>
      <c r="AL32" s="690">
        <v>3.263935</v>
      </c>
      <c r="AM32" s="690">
        <v>3.2741229999999999</v>
      </c>
      <c r="AN32" s="690">
        <v>2.9367179999999999</v>
      </c>
      <c r="AO32" s="690">
        <v>3.0706630000000001</v>
      </c>
      <c r="AP32" s="690">
        <v>2.830031</v>
      </c>
      <c r="AQ32" s="690">
        <v>2.475368</v>
      </c>
      <c r="AR32" s="690">
        <v>2.3699210000000002</v>
      </c>
      <c r="AS32" s="690">
        <v>2.4680550000000001</v>
      </c>
      <c r="AT32" s="690">
        <v>2.407</v>
      </c>
      <c r="AU32" s="690">
        <v>2.3418960000000002</v>
      </c>
      <c r="AV32" s="690">
        <v>2.105477</v>
      </c>
      <c r="AW32" s="690">
        <v>2.3819910000000002</v>
      </c>
      <c r="AX32" s="690">
        <v>2.4791340000000002</v>
      </c>
      <c r="AY32" s="690">
        <v>2.4766319999999999</v>
      </c>
      <c r="AZ32" s="690">
        <v>2.129934</v>
      </c>
      <c r="BA32" s="690">
        <v>1.759827</v>
      </c>
      <c r="BB32" s="690">
        <v>2.2140900000000001</v>
      </c>
      <c r="BC32" s="690">
        <v>2.41784</v>
      </c>
      <c r="BD32" s="691">
        <v>2.2800699999999998</v>
      </c>
      <c r="BE32" s="691">
        <v>2.3560699999999999</v>
      </c>
      <c r="BF32" s="691">
        <v>2.3560699999999999</v>
      </c>
      <c r="BG32" s="691">
        <v>1.85642</v>
      </c>
      <c r="BH32" s="691">
        <v>2.2343500000000001</v>
      </c>
      <c r="BI32" s="691">
        <v>2.2800699999999998</v>
      </c>
      <c r="BJ32" s="691">
        <v>2.3560699999999999</v>
      </c>
      <c r="BK32" s="691">
        <v>2.3560699999999999</v>
      </c>
      <c r="BL32" s="691">
        <v>2.1280600000000001</v>
      </c>
      <c r="BM32" s="691">
        <v>2.16981</v>
      </c>
      <c r="BN32" s="691">
        <v>1.81779</v>
      </c>
      <c r="BO32" s="691">
        <v>2.3560699999999999</v>
      </c>
      <c r="BP32" s="691">
        <v>2.2800699999999998</v>
      </c>
      <c r="BQ32" s="691">
        <v>2.3560699999999999</v>
      </c>
      <c r="BR32" s="691">
        <v>2.3560699999999999</v>
      </c>
      <c r="BS32" s="691">
        <v>2.2800699999999998</v>
      </c>
      <c r="BT32" s="691">
        <v>2.3560699999999999</v>
      </c>
      <c r="BU32" s="691">
        <v>2.2800699999999998</v>
      </c>
      <c r="BV32" s="691">
        <v>2.3560699999999999</v>
      </c>
    </row>
    <row r="33" spans="1:74" ht="11.15" customHeight="1" x14ac:dyDescent="0.25">
      <c r="A33" s="499" t="s">
        <v>1211</v>
      </c>
      <c r="B33" s="502" t="s">
        <v>1202</v>
      </c>
      <c r="C33" s="690">
        <v>2.2633759439999999</v>
      </c>
      <c r="D33" s="690">
        <v>2.2386177969999999</v>
      </c>
      <c r="E33" s="690">
        <v>2.6723782809999999</v>
      </c>
      <c r="F33" s="690">
        <v>2.4438542299999999</v>
      </c>
      <c r="G33" s="690">
        <v>2.5812495759999998</v>
      </c>
      <c r="H33" s="690">
        <v>2.4797395510000002</v>
      </c>
      <c r="I33" s="690">
        <v>2.5353012100000001</v>
      </c>
      <c r="J33" s="690">
        <v>2.471020658</v>
      </c>
      <c r="K33" s="690">
        <v>2.2933338509999999</v>
      </c>
      <c r="L33" s="690">
        <v>2.3732849730000001</v>
      </c>
      <c r="M33" s="690">
        <v>2.5598215839999998</v>
      </c>
      <c r="N33" s="690">
        <v>2.6465953450000002</v>
      </c>
      <c r="O33" s="690">
        <v>2.541015754</v>
      </c>
      <c r="P33" s="690">
        <v>2.242034672</v>
      </c>
      <c r="Q33" s="690">
        <v>2.6348551279999999</v>
      </c>
      <c r="R33" s="690">
        <v>2.2957411510000001</v>
      </c>
      <c r="S33" s="690">
        <v>2.5997156320000001</v>
      </c>
      <c r="T33" s="690">
        <v>2.536030679</v>
      </c>
      <c r="U33" s="690">
        <v>2.7123652329999999</v>
      </c>
      <c r="V33" s="690">
        <v>2.669632666</v>
      </c>
      <c r="W33" s="690">
        <v>2.5651962159999999</v>
      </c>
      <c r="X33" s="690">
        <v>2.5093131880000001</v>
      </c>
      <c r="Y33" s="690">
        <v>2.4929213319999999</v>
      </c>
      <c r="Z33" s="690">
        <v>2.7482953750000001</v>
      </c>
      <c r="AA33" s="690">
        <v>2.5383984929999999</v>
      </c>
      <c r="AB33" s="690">
        <v>2.3637195480000002</v>
      </c>
      <c r="AC33" s="690">
        <v>2.5126768030000002</v>
      </c>
      <c r="AD33" s="690">
        <v>2.4584600750000001</v>
      </c>
      <c r="AE33" s="690">
        <v>2.5740743909999999</v>
      </c>
      <c r="AF33" s="690">
        <v>2.4206127940000002</v>
      </c>
      <c r="AG33" s="690">
        <v>2.5416630809999998</v>
      </c>
      <c r="AH33" s="690">
        <v>2.493076233</v>
      </c>
      <c r="AI33" s="690">
        <v>2.3698172290000001</v>
      </c>
      <c r="AJ33" s="690">
        <v>2.3814373760000001</v>
      </c>
      <c r="AK33" s="690">
        <v>2.3517225150000001</v>
      </c>
      <c r="AL33" s="690">
        <v>2.4744136349999999</v>
      </c>
      <c r="AM33" s="690">
        <v>2.4982345459999999</v>
      </c>
      <c r="AN33" s="690">
        <v>2.0369506350000002</v>
      </c>
      <c r="AO33" s="690">
        <v>2.4143056989999998</v>
      </c>
      <c r="AP33" s="690">
        <v>2.2574608650000001</v>
      </c>
      <c r="AQ33" s="690">
        <v>2.2911649160000001</v>
      </c>
      <c r="AR33" s="690">
        <v>2.2601689440000001</v>
      </c>
      <c r="AS33" s="690">
        <v>2.3548567130000002</v>
      </c>
      <c r="AT33" s="690">
        <v>2.3546779889999998</v>
      </c>
      <c r="AU33" s="690">
        <v>2.213497888</v>
      </c>
      <c r="AV33" s="690">
        <v>2.3023849369999998</v>
      </c>
      <c r="AW33" s="690">
        <v>2.3834196689999998</v>
      </c>
      <c r="AX33" s="690">
        <v>2.5279613419999998</v>
      </c>
      <c r="AY33" s="690">
        <v>2.3711367719999998</v>
      </c>
      <c r="AZ33" s="690">
        <v>2.1916055399999999</v>
      </c>
      <c r="BA33" s="690">
        <v>2.5230306279999999</v>
      </c>
      <c r="BB33" s="690">
        <v>2.314943</v>
      </c>
      <c r="BC33" s="690">
        <v>2.4264749999999999</v>
      </c>
      <c r="BD33" s="691">
        <v>2.347655</v>
      </c>
      <c r="BE33" s="691">
        <v>2.4386329999999998</v>
      </c>
      <c r="BF33" s="691">
        <v>2.3702960000000002</v>
      </c>
      <c r="BG33" s="691">
        <v>2.2089349999999999</v>
      </c>
      <c r="BH33" s="691">
        <v>2.2480069999999999</v>
      </c>
      <c r="BI33" s="691">
        <v>2.4022380000000001</v>
      </c>
      <c r="BJ33" s="691">
        <v>2.4857849999999999</v>
      </c>
      <c r="BK33" s="691">
        <v>2.5112070000000002</v>
      </c>
      <c r="BL33" s="691">
        <v>2.2551130000000001</v>
      </c>
      <c r="BM33" s="691">
        <v>2.607297</v>
      </c>
      <c r="BN33" s="691">
        <v>2.3994409999999999</v>
      </c>
      <c r="BO33" s="691">
        <v>2.5274420000000002</v>
      </c>
      <c r="BP33" s="691">
        <v>2.4539460000000002</v>
      </c>
      <c r="BQ33" s="691">
        <v>2.557385</v>
      </c>
      <c r="BR33" s="691">
        <v>2.490917</v>
      </c>
      <c r="BS33" s="691">
        <v>2.3254009999999998</v>
      </c>
      <c r="BT33" s="691">
        <v>2.3713090000000001</v>
      </c>
      <c r="BU33" s="691">
        <v>2.543015</v>
      </c>
      <c r="BV33" s="691">
        <v>2.6350750000000001</v>
      </c>
    </row>
    <row r="34" spans="1:74" ht="11.15" customHeight="1" x14ac:dyDescent="0.25">
      <c r="A34" s="499" t="s">
        <v>1212</v>
      </c>
      <c r="B34" s="502" t="s">
        <v>1305</v>
      </c>
      <c r="C34" s="690">
        <v>0.59971467899999997</v>
      </c>
      <c r="D34" s="690">
        <v>0.56495740100000003</v>
      </c>
      <c r="E34" s="690">
        <v>0.46898621499999998</v>
      </c>
      <c r="F34" s="690">
        <v>0.52702901599999996</v>
      </c>
      <c r="G34" s="690">
        <v>0.49122581799999998</v>
      </c>
      <c r="H34" s="690">
        <v>0.42455236200000002</v>
      </c>
      <c r="I34" s="690">
        <v>0.43086473199999997</v>
      </c>
      <c r="J34" s="690">
        <v>0.42956484</v>
      </c>
      <c r="K34" s="690">
        <v>0.42624578499999999</v>
      </c>
      <c r="L34" s="690">
        <v>0.55496000000000001</v>
      </c>
      <c r="M34" s="690">
        <v>0.552177955</v>
      </c>
      <c r="N34" s="690">
        <v>0.55996437700000001</v>
      </c>
      <c r="O34" s="690">
        <v>0.61858933800000004</v>
      </c>
      <c r="P34" s="690">
        <v>0.56649201699999996</v>
      </c>
      <c r="Q34" s="690">
        <v>0.63154422300000002</v>
      </c>
      <c r="R34" s="690">
        <v>0.572375101</v>
      </c>
      <c r="S34" s="690">
        <v>0.47657223900000001</v>
      </c>
      <c r="T34" s="690">
        <v>0.51815586499999999</v>
      </c>
      <c r="U34" s="690">
        <v>0.44554561500000001</v>
      </c>
      <c r="V34" s="690">
        <v>0.45733439599999998</v>
      </c>
      <c r="W34" s="690">
        <v>0.46364782199999999</v>
      </c>
      <c r="X34" s="690">
        <v>0.56975654499999995</v>
      </c>
      <c r="Y34" s="690">
        <v>0.55105126999999998</v>
      </c>
      <c r="Z34" s="690">
        <v>0.64736818799999996</v>
      </c>
      <c r="AA34" s="690">
        <v>0.55604105400000003</v>
      </c>
      <c r="AB34" s="690">
        <v>0.568946269</v>
      </c>
      <c r="AC34" s="690">
        <v>0.675254197</v>
      </c>
      <c r="AD34" s="690">
        <v>0.64904775999999997</v>
      </c>
      <c r="AE34" s="690">
        <v>0.55314084500000005</v>
      </c>
      <c r="AF34" s="690">
        <v>0.46401141800000001</v>
      </c>
      <c r="AG34" s="690">
        <v>0.49904348199999998</v>
      </c>
      <c r="AH34" s="690">
        <v>0.46676637100000001</v>
      </c>
      <c r="AI34" s="690">
        <v>0.55559442400000003</v>
      </c>
      <c r="AJ34" s="690">
        <v>0.56890435399999995</v>
      </c>
      <c r="AK34" s="690">
        <v>0.74342156299999995</v>
      </c>
      <c r="AL34" s="690">
        <v>0.63309783200000003</v>
      </c>
      <c r="AM34" s="690">
        <v>0.51126909899999995</v>
      </c>
      <c r="AN34" s="690">
        <v>0.56068303799999997</v>
      </c>
      <c r="AO34" s="690">
        <v>0.76396322500000002</v>
      </c>
      <c r="AP34" s="690">
        <v>0.61051191199999999</v>
      </c>
      <c r="AQ34" s="690">
        <v>0.59141381100000001</v>
      </c>
      <c r="AR34" s="690">
        <v>0.59899928199999997</v>
      </c>
      <c r="AS34" s="690">
        <v>0.49341715899999999</v>
      </c>
      <c r="AT34" s="690">
        <v>0.48998946100000002</v>
      </c>
      <c r="AU34" s="690">
        <v>0.58262494499999995</v>
      </c>
      <c r="AV34" s="690">
        <v>0.58897670800000002</v>
      </c>
      <c r="AW34" s="690">
        <v>0.61766717199999999</v>
      </c>
      <c r="AX34" s="690">
        <v>0.722590752</v>
      </c>
      <c r="AY34" s="690">
        <v>0.66658276699999996</v>
      </c>
      <c r="AZ34" s="690">
        <v>0.71413229300000003</v>
      </c>
      <c r="BA34" s="690">
        <v>0.78197621699999997</v>
      </c>
      <c r="BB34" s="690">
        <v>0.65902839999999996</v>
      </c>
      <c r="BC34" s="690">
        <v>0.63390639999999998</v>
      </c>
      <c r="BD34" s="691">
        <v>0.65163340000000003</v>
      </c>
      <c r="BE34" s="691">
        <v>0.53702150000000004</v>
      </c>
      <c r="BF34" s="691">
        <v>0.53031030000000001</v>
      </c>
      <c r="BG34" s="691">
        <v>0.64518209999999998</v>
      </c>
      <c r="BH34" s="691">
        <v>0.65857829999999995</v>
      </c>
      <c r="BI34" s="691">
        <v>0.7044899</v>
      </c>
      <c r="BJ34" s="691">
        <v>0.82629920000000001</v>
      </c>
      <c r="BK34" s="691">
        <v>0.70271430000000001</v>
      </c>
      <c r="BL34" s="691">
        <v>0.85403079999999998</v>
      </c>
      <c r="BM34" s="691">
        <v>0.93039499999999997</v>
      </c>
      <c r="BN34" s="691">
        <v>0.99029639999999997</v>
      </c>
      <c r="BO34" s="691">
        <v>0.88102939999999996</v>
      </c>
      <c r="BP34" s="691">
        <v>0.72982159999999996</v>
      </c>
      <c r="BQ34" s="691">
        <v>0.68150469999999996</v>
      </c>
      <c r="BR34" s="691">
        <v>0.71681430000000002</v>
      </c>
      <c r="BS34" s="691">
        <v>0.76728680000000005</v>
      </c>
      <c r="BT34" s="691">
        <v>0.79821850000000005</v>
      </c>
      <c r="BU34" s="691">
        <v>0.76557459999999999</v>
      </c>
      <c r="BV34" s="691">
        <v>1.246888</v>
      </c>
    </row>
    <row r="35" spans="1:74" ht="11.15" customHeight="1" x14ac:dyDescent="0.25">
      <c r="A35" s="499" t="s">
        <v>1213</v>
      </c>
      <c r="B35" s="500" t="s">
        <v>1306</v>
      </c>
      <c r="C35" s="690">
        <v>1.4075142469999999</v>
      </c>
      <c r="D35" s="690">
        <v>4.5483309E-2</v>
      </c>
      <c r="E35" s="690">
        <v>3.7333226999999997E-2</v>
      </c>
      <c r="F35" s="690">
        <v>4.9897672999999997E-2</v>
      </c>
      <c r="G35" s="690">
        <v>6.4839989000000001E-2</v>
      </c>
      <c r="H35" s="690">
        <v>2.7684779999999999E-2</v>
      </c>
      <c r="I35" s="690">
        <v>4.3189312000000001E-2</v>
      </c>
      <c r="J35" s="690">
        <v>6.3242337999999995E-2</v>
      </c>
      <c r="K35" s="690">
        <v>2.5799375999999999E-2</v>
      </c>
      <c r="L35" s="690">
        <v>2.6768594999999999E-2</v>
      </c>
      <c r="M35" s="690">
        <v>4.3492146000000002E-2</v>
      </c>
      <c r="N35" s="690">
        <v>3.3764875999999999E-2</v>
      </c>
      <c r="O35" s="690">
        <v>0.383799689</v>
      </c>
      <c r="P35" s="690">
        <v>0.11114611100000001</v>
      </c>
      <c r="Q35" s="690">
        <v>1.7319477E-2</v>
      </c>
      <c r="R35" s="690">
        <v>-2.8059040000000001E-3</v>
      </c>
      <c r="S35" s="690">
        <v>4.5998155999999998E-2</v>
      </c>
      <c r="T35" s="690">
        <v>4.3071423999999997E-2</v>
      </c>
      <c r="U35" s="690">
        <v>6.2411135999999999E-2</v>
      </c>
      <c r="V35" s="690">
        <v>4.1215344000000001E-2</v>
      </c>
      <c r="W35" s="690">
        <v>4.3998270999999999E-2</v>
      </c>
      <c r="X35" s="690">
        <v>4.0158036000000001E-2</v>
      </c>
      <c r="Y35" s="690">
        <v>3.8099938999999999E-2</v>
      </c>
      <c r="Z35" s="690">
        <v>8.0465094000000001E-2</v>
      </c>
      <c r="AA35" s="690">
        <v>7.9098932999999996E-2</v>
      </c>
      <c r="AB35" s="690">
        <v>6.9025095999999994E-2</v>
      </c>
      <c r="AC35" s="690">
        <v>7.2007570000000007E-2</v>
      </c>
      <c r="AD35" s="690">
        <v>5.6986938000000001E-2</v>
      </c>
      <c r="AE35" s="690">
        <v>7.3385586000000003E-2</v>
      </c>
      <c r="AF35" s="690">
        <v>4.0627436000000003E-2</v>
      </c>
      <c r="AG35" s="690">
        <v>5.7498475E-2</v>
      </c>
      <c r="AH35" s="690">
        <v>4.7226678000000001E-2</v>
      </c>
      <c r="AI35" s="690">
        <v>5.2539475000000002E-2</v>
      </c>
      <c r="AJ35" s="690">
        <v>5.4941416999999999E-2</v>
      </c>
      <c r="AK35" s="690">
        <v>5.2636744999999999E-2</v>
      </c>
      <c r="AL35" s="690">
        <v>9.4480037000000003E-2</v>
      </c>
      <c r="AM35" s="690">
        <v>0.16161562800000001</v>
      </c>
      <c r="AN35" s="690">
        <v>0.34823922899999998</v>
      </c>
      <c r="AO35" s="690">
        <v>5.4886721999999999E-2</v>
      </c>
      <c r="AP35" s="690">
        <v>5.8234660000000001E-2</v>
      </c>
      <c r="AQ35" s="690">
        <v>4.1034057999999998E-2</v>
      </c>
      <c r="AR35" s="690">
        <v>7.7570218999999996E-2</v>
      </c>
      <c r="AS35" s="690">
        <v>6.5853256999999998E-2</v>
      </c>
      <c r="AT35" s="690">
        <v>0.215271932</v>
      </c>
      <c r="AU35" s="690">
        <v>0.14080399299999999</v>
      </c>
      <c r="AV35" s="690">
        <v>2.9811244000000001E-2</v>
      </c>
      <c r="AW35" s="690">
        <v>3.5876072000000002E-2</v>
      </c>
      <c r="AX35" s="690">
        <v>3.6350062000000002E-2</v>
      </c>
      <c r="AY35" s="690">
        <v>1.1521780479999999</v>
      </c>
      <c r="AZ35" s="690">
        <v>0.14194536899999999</v>
      </c>
      <c r="BA35" s="690">
        <v>7.1934848999999995E-2</v>
      </c>
      <c r="BB35" s="690">
        <v>3.5262700000000001E-2</v>
      </c>
      <c r="BC35" s="690">
        <v>4.6105500000000001E-2</v>
      </c>
      <c r="BD35" s="691">
        <v>4.9022900000000001E-2</v>
      </c>
      <c r="BE35" s="691">
        <v>6.9464399999999996E-2</v>
      </c>
      <c r="BF35" s="691">
        <v>8.8903399999999994E-2</v>
      </c>
      <c r="BG35" s="691">
        <v>6.8287299999999995E-2</v>
      </c>
      <c r="BH35" s="691">
        <v>2.6338299999999999E-2</v>
      </c>
      <c r="BI35" s="691">
        <v>2.9557799999999999E-2</v>
      </c>
      <c r="BJ35" s="691">
        <v>5.3014800000000001E-2</v>
      </c>
      <c r="BK35" s="691">
        <v>0.43187049999999999</v>
      </c>
      <c r="BL35" s="691">
        <v>0.15984200000000001</v>
      </c>
      <c r="BM35" s="691">
        <v>6.1437499999999999E-2</v>
      </c>
      <c r="BN35" s="691">
        <v>3.7137900000000001E-2</v>
      </c>
      <c r="BO35" s="691">
        <v>4.9927899999999997E-2</v>
      </c>
      <c r="BP35" s="691">
        <v>5.9726799999999997E-2</v>
      </c>
      <c r="BQ35" s="691">
        <v>6.2404500000000002E-2</v>
      </c>
      <c r="BR35" s="691">
        <v>0.1168569</v>
      </c>
      <c r="BS35" s="691">
        <v>8.4328799999999995E-2</v>
      </c>
      <c r="BT35" s="691">
        <v>2.1229000000000001E-2</v>
      </c>
      <c r="BU35" s="691">
        <v>2.6693499999999998E-2</v>
      </c>
      <c r="BV35" s="691">
        <v>5.3227299999999998E-2</v>
      </c>
    </row>
    <row r="36" spans="1:74" ht="11.15" customHeight="1" x14ac:dyDescent="0.25">
      <c r="A36" s="499" t="s">
        <v>1214</v>
      </c>
      <c r="B36" s="502" t="s">
        <v>1206</v>
      </c>
      <c r="C36" s="690">
        <v>12.260334292</v>
      </c>
      <c r="D36" s="690">
        <v>9.4827776359999998</v>
      </c>
      <c r="E36" s="690">
        <v>10.560486302999999</v>
      </c>
      <c r="F36" s="690">
        <v>9.6578092439999992</v>
      </c>
      <c r="G36" s="690">
        <v>10.567535932</v>
      </c>
      <c r="H36" s="690">
        <v>11.396101928</v>
      </c>
      <c r="I36" s="690">
        <v>13.802104547000001</v>
      </c>
      <c r="J36" s="690">
        <v>13.888505128</v>
      </c>
      <c r="K36" s="690">
        <v>11.311836525</v>
      </c>
      <c r="L36" s="690">
        <v>11.286930668</v>
      </c>
      <c r="M36" s="690">
        <v>11.012569747000001</v>
      </c>
      <c r="N36" s="690">
        <v>11.379504259999999</v>
      </c>
      <c r="O36" s="690">
        <v>11.991113465</v>
      </c>
      <c r="P36" s="690">
        <v>10.574644407999999</v>
      </c>
      <c r="Q36" s="690">
        <v>9.8900130550000007</v>
      </c>
      <c r="R36" s="690">
        <v>9.2636092629999993</v>
      </c>
      <c r="S36" s="690">
        <v>10.218725566</v>
      </c>
      <c r="T36" s="690">
        <v>11.11461139</v>
      </c>
      <c r="U36" s="690">
        <v>14.362180516</v>
      </c>
      <c r="V36" s="690">
        <v>13.323432386</v>
      </c>
      <c r="W36" s="690">
        <v>11.385866749</v>
      </c>
      <c r="X36" s="690">
        <v>10.840227536</v>
      </c>
      <c r="Y36" s="690">
        <v>10.827561971</v>
      </c>
      <c r="Z36" s="690">
        <v>11.830068059</v>
      </c>
      <c r="AA36" s="690">
        <v>11.527500257</v>
      </c>
      <c r="AB36" s="690">
        <v>10.548092915</v>
      </c>
      <c r="AC36" s="690">
        <v>10.374995527999999</v>
      </c>
      <c r="AD36" s="690">
        <v>9.2161773799999995</v>
      </c>
      <c r="AE36" s="690">
        <v>9.3559833369999996</v>
      </c>
      <c r="AF36" s="690">
        <v>11.423636682</v>
      </c>
      <c r="AG36" s="690">
        <v>14.260782813000001</v>
      </c>
      <c r="AH36" s="690">
        <v>13.195171686</v>
      </c>
      <c r="AI36" s="690">
        <v>11.047939009</v>
      </c>
      <c r="AJ36" s="690">
        <v>10.283847685</v>
      </c>
      <c r="AK36" s="690">
        <v>10.591518216000001</v>
      </c>
      <c r="AL36" s="690">
        <v>11.045774256</v>
      </c>
      <c r="AM36" s="690">
        <v>11.208946077</v>
      </c>
      <c r="AN36" s="690">
        <v>9.9882361090000007</v>
      </c>
      <c r="AO36" s="690">
        <v>10.298193640999999</v>
      </c>
      <c r="AP36" s="690">
        <v>9.2025155030000008</v>
      </c>
      <c r="AQ36" s="690">
        <v>9.7751104099999999</v>
      </c>
      <c r="AR36" s="690">
        <v>11.620840603</v>
      </c>
      <c r="AS36" s="690">
        <v>12.303131597</v>
      </c>
      <c r="AT36" s="690">
        <v>13.023284540000001</v>
      </c>
      <c r="AU36" s="690">
        <v>10.511749184999999</v>
      </c>
      <c r="AV36" s="690">
        <v>10.212798163</v>
      </c>
      <c r="AW36" s="690">
        <v>10.400021191</v>
      </c>
      <c r="AX36" s="690">
        <v>10.761992574000001</v>
      </c>
      <c r="AY36" s="690">
        <v>11.730628703000001</v>
      </c>
      <c r="AZ36" s="690">
        <v>9.9289070079999995</v>
      </c>
      <c r="BA36" s="690">
        <v>9.3623342180000009</v>
      </c>
      <c r="BB36" s="690">
        <v>8.5642870000000002</v>
      </c>
      <c r="BC36" s="690">
        <v>9.5488199999999992</v>
      </c>
      <c r="BD36" s="691">
        <v>10.94145</v>
      </c>
      <c r="BE36" s="691">
        <v>12.52693</v>
      </c>
      <c r="BF36" s="691">
        <v>12.20345</v>
      </c>
      <c r="BG36" s="691">
        <v>10.40217</v>
      </c>
      <c r="BH36" s="691">
        <v>9.7923480000000005</v>
      </c>
      <c r="BI36" s="691">
        <v>9.3118090000000002</v>
      </c>
      <c r="BJ36" s="691">
        <v>9.2561719999999994</v>
      </c>
      <c r="BK36" s="691">
        <v>8.9408840000000005</v>
      </c>
      <c r="BL36" s="691">
        <v>7.8335359999999996</v>
      </c>
      <c r="BM36" s="691">
        <v>9.0097249999999995</v>
      </c>
      <c r="BN36" s="691">
        <v>9.489452</v>
      </c>
      <c r="BO36" s="691">
        <v>10.151160000000001</v>
      </c>
      <c r="BP36" s="691">
        <v>11.158250000000001</v>
      </c>
      <c r="BQ36" s="691">
        <v>12.642379999999999</v>
      </c>
      <c r="BR36" s="691">
        <v>12.47997</v>
      </c>
      <c r="BS36" s="691">
        <v>10.96129</v>
      </c>
      <c r="BT36" s="691">
        <v>10.83314</v>
      </c>
      <c r="BU36" s="691">
        <v>10.448359999999999</v>
      </c>
      <c r="BV36" s="691">
        <v>9.9644709999999996</v>
      </c>
    </row>
    <row r="37" spans="1:74" ht="11.15" customHeight="1" x14ac:dyDescent="0.25">
      <c r="A37" s="499" t="s">
        <v>1215</v>
      </c>
      <c r="B37" s="500" t="s">
        <v>1307</v>
      </c>
      <c r="C37" s="690">
        <v>13.966116816</v>
      </c>
      <c r="D37" s="690">
        <v>11.609173638</v>
      </c>
      <c r="E37" s="690">
        <v>12.353857647</v>
      </c>
      <c r="F37" s="690">
        <v>11.221152893999999</v>
      </c>
      <c r="G37" s="690">
        <v>11.713106703999999</v>
      </c>
      <c r="H37" s="690">
        <v>12.988212112999999</v>
      </c>
      <c r="I37" s="690">
        <v>15.876700349</v>
      </c>
      <c r="J37" s="690">
        <v>16.156685634999999</v>
      </c>
      <c r="K37" s="690">
        <v>13.285536919</v>
      </c>
      <c r="L37" s="690">
        <v>11.991113571</v>
      </c>
      <c r="M37" s="690">
        <v>11.98598812</v>
      </c>
      <c r="N37" s="690">
        <v>12.854908172</v>
      </c>
      <c r="O37" s="690">
        <v>13.540335854</v>
      </c>
      <c r="P37" s="690">
        <v>11.877677798000001</v>
      </c>
      <c r="Q37" s="690">
        <v>12.262781199999999</v>
      </c>
      <c r="R37" s="690">
        <v>10.712045429</v>
      </c>
      <c r="S37" s="690">
        <v>11.160597387999999</v>
      </c>
      <c r="T37" s="690">
        <v>12.516947402</v>
      </c>
      <c r="U37" s="690">
        <v>16.042442564000002</v>
      </c>
      <c r="V37" s="690">
        <v>14.573933232</v>
      </c>
      <c r="W37" s="690">
        <v>12.190236412999999</v>
      </c>
      <c r="X37" s="690">
        <v>11.386489687999999</v>
      </c>
      <c r="Y37" s="690">
        <v>11.571480352</v>
      </c>
      <c r="Z37" s="690">
        <v>12.847841904999999</v>
      </c>
      <c r="AA37" s="690">
        <v>12.686310158</v>
      </c>
      <c r="AB37" s="690">
        <v>11.659225077</v>
      </c>
      <c r="AC37" s="690">
        <v>11.155912143</v>
      </c>
      <c r="AD37" s="690">
        <v>9.8879535181999998</v>
      </c>
      <c r="AE37" s="690">
        <v>10.270672206</v>
      </c>
      <c r="AF37" s="690">
        <v>12.43700372</v>
      </c>
      <c r="AG37" s="690">
        <v>15.75566491</v>
      </c>
      <c r="AH37" s="690">
        <v>14.694563631999999</v>
      </c>
      <c r="AI37" s="690">
        <v>11.949358306000001</v>
      </c>
      <c r="AJ37" s="690">
        <v>11.019545596</v>
      </c>
      <c r="AK37" s="690">
        <v>11.067560532</v>
      </c>
      <c r="AL37" s="690">
        <v>12.726045531</v>
      </c>
      <c r="AM37" s="690">
        <v>12.862458069000001</v>
      </c>
      <c r="AN37" s="690">
        <v>12.09332908</v>
      </c>
      <c r="AO37" s="690">
        <v>11.649985698</v>
      </c>
      <c r="AP37" s="690">
        <v>10.293103654999999</v>
      </c>
      <c r="AQ37" s="690">
        <v>10.920423706999999</v>
      </c>
      <c r="AR37" s="690">
        <v>13.473895492</v>
      </c>
      <c r="AS37" s="690">
        <v>14.787660669999999</v>
      </c>
      <c r="AT37" s="690">
        <v>15.504823094000001</v>
      </c>
      <c r="AU37" s="690">
        <v>12.502101869000001</v>
      </c>
      <c r="AV37" s="690">
        <v>11.352255829000001</v>
      </c>
      <c r="AW37" s="690">
        <v>11.38686008</v>
      </c>
      <c r="AX37" s="690">
        <v>12.198667878</v>
      </c>
      <c r="AY37" s="690">
        <v>13.925925793999999</v>
      </c>
      <c r="AZ37" s="690">
        <v>11.932662447</v>
      </c>
      <c r="BA37" s="690">
        <v>11.761771955</v>
      </c>
      <c r="BB37" s="690">
        <v>10.166593665000001</v>
      </c>
      <c r="BC37" s="690">
        <v>10.989717690999999</v>
      </c>
      <c r="BD37" s="691">
        <v>13.303739999999999</v>
      </c>
      <c r="BE37" s="691">
        <v>15.375719999999999</v>
      </c>
      <c r="BF37" s="691">
        <v>14.84985</v>
      </c>
      <c r="BG37" s="691">
        <v>12.221069999999999</v>
      </c>
      <c r="BH37" s="691">
        <v>11.38053</v>
      </c>
      <c r="BI37" s="691">
        <v>11.356030000000001</v>
      </c>
      <c r="BJ37" s="691">
        <v>12.65236</v>
      </c>
      <c r="BK37" s="691">
        <v>13.23146</v>
      </c>
      <c r="BL37" s="691">
        <v>11.37603</v>
      </c>
      <c r="BM37" s="691">
        <v>11.88983</v>
      </c>
      <c r="BN37" s="691">
        <v>10.669090000000001</v>
      </c>
      <c r="BO37" s="691">
        <v>11.309659999999999</v>
      </c>
      <c r="BP37" s="691">
        <v>13.07691</v>
      </c>
      <c r="BQ37" s="691">
        <v>15.077</v>
      </c>
      <c r="BR37" s="691">
        <v>14.59465</v>
      </c>
      <c r="BS37" s="691">
        <v>12.20904</v>
      </c>
      <c r="BT37" s="691">
        <v>11.393750000000001</v>
      </c>
      <c r="BU37" s="691">
        <v>11.38043</v>
      </c>
      <c r="BV37" s="691">
        <v>12.707369999999999</v>
      </c>
    </row>
    <row r="38" spans="1:74" ht="11.15" customHeight="1" x14ac:dyDescent="0.25">
      <c r="A38" s="493"/>
      <c r="B38" s="131" t="s">
        <v>1309</v>
      </c>
      <c r="C38" s="243"/>
      <c r="D38" s="243"/>
      <c r="E38" s="243"/>
      <c r="F38" s="243"/>
      <c r="G38" s="243"/>
      <c r="H38" s="243"/>
      <c r="I38" s="243"/>
      <c r="J38" s="243"/>
      <c r="K38" s="243"/>
      <c r="L38" s="243"/>
      <c r="M38" s="243"/>
      <c r="N38" s="243"/>
      <c r="O38" s="243"/>
      <c r="P38" s="243"/>
      <c r="Q38" s="243"/>
      <c r="R38" s="243"/>
      <c r="S38" s="243"/>
      <c r="T38" s="243"/>
      <c r="U38" s="243"/>
      <c r="V38" s="243"/>
      <c r="W38" s="243"/>
      <c r="X38" s="243"/>
      <c r="Y38" s="243"/>
      <c r="Z38" s="243"/>
      <c r="AA38" s="243"/>
      <c r="AB38" s="243"/>
      <c r="AC38" s="243"/>
      <c r="AD38" s="243"/>
      <c r="AE38" s="243"/>
      <c r="AF38" s="243"/>
      <c r="AG38" s="243"/>
      <c r="AH38" s="243"/>
      <c r="AI38" s="243"/>
      <c r="AJ38" s="243"/>
      <c r="AK38" s="243"/>
      <c r="AL38" s="243"/>
      <c r="AM38" s="243"/>
      <c r="AN38" s="243"/>
      <c r="AO38" s="243"/>
      <c r="AP38" s="243"/>
      <c r="AQ38" s="243"/>
      <c r="AR38" s="243"/>
      <c r="AS38" s="243"/>
      <c r="AT38" s="243"/>
      <c r="AU38" s="243"/>
      <c r="AV38" s="243"/>
      <c r="AW38" s="243"/>
      <c r="AX38" s="243"/>
      <c r="AY38" s="243"/>
      <c r="AZ38" s="243"/>
      <c r="BA38" s="243"/>
      <c r="BB38" s="243"/>
      <c r="BC38" s="243"/>
      <c r="BD38" s="333"/>
      <c r="BE38" s="333"/>
      <c r="BF38" s="333"/>
      <c r="BG38" s="333"/>
      <c r="BH38" s="333"/>
      <c r="BI38" s="333"/>
      <c r="BJ38" s="333"/>
      <c r="BK38" s="333"/>
      <c r="BL38" s="333"/>
      <c r="BM38" s="333"/>
      <c r="BN38" s="333"/>
      <c r="BO38" s="333"/>
      <c r="BP38" s="333"/>
      <c r="BQ38" s="333"/>
      <c r="BR38" s="333"/>
      <c r="BS38" s="333"/>
      <c r="BT38" s="333"/>
      <c r="BU38" s="333"/>
      <c r="BV38" s="333"/>
    </row>
    <row r="39" spans="1:74" ht="11.15" customHeight="1" x14ac:dyDescent="0.25">
      <c r="A39" s="499" t="s">
        <v>1216</v>
      </c>
      <c r="B39" s="500" t="s">
        <v>82</v>
      </c>
      <c r="C39" s="690">
        <v>17.856907496000002</v>
      </c>
      <c r="D39" s="690">
        <v>18.007398051999999</v>
      </c>
      <c r="E39" s="690">
        <v>19.835081129999999</v>
      </c>
      <c r="F39" s="690">
        <v>16.618383300000001</v>
      </c>
      <c r="G39" s="690">
        <v>18.296445446</v>
      </c>
      <c r="H39" s="690">
        <v>21.798990437</v>
      </c>
      <c r="I39" s="690">
        <v>26.397471823</v>
      </c>
      <c r="J39" s="690">
        <v>27.688134263999999</v>
      </c>
      <c r="K39" s="690">
        <v>24.651835641000002</v>
      </c>
      <c r="L39" s="690">
        <v>20.38082872</v>
      </c>
      <c r="M39" s="690">
        <v>19.499185719</v>
      </c>
      <c r="N39" s="690">
        <v>21.277946833000001</v>
      </c>
      <c r="O39" s="690">
        <v>23.435271385</v>
      </c>
      <c r="P39" s="690">
        <v>23.332585303999998</v>
      </c>
      <c r="Q39" s="690">
        <v>23.493376654999999</v>
      </c>
      <c r="R39" s="690">
        <v>18.970734359000001</v>
      </c>
      <c r="S39" s="690">
        <v>20.502851672999999</v>
      </c>
      <c r="T39" s="690">
        <v>25.607726799999998</v>
      </c>
      <c r="U39" s="690">
        <v>32.988511672000001</v>
      </c>
      <c r="V39" s="690">
        <v>31.411151861</v>
      </c>
      <c r="W39" s="690">
        <v>26.324839862000001</v>
      </c>
      <c r="X39" s="690">
        <v>23.043245843000001</v>
      </c>
      <c r="Y39" s="690">
        <v>21.853505769000002</v>
      </c>
      <c r="Z39" s="690">
        <v>26.075723537999998</v>
      </c>
      <c r="AA39" s="690">
        <v>28.313081084</v>
      </c>
      <c r="AB39" s="690">
        <v>26.188578873000001</v>
      </c>
      <c r="AC39" s="690">
        <v>26.098538926</v>
      </c>
      <c r="AD39" s="690">
        <v>21.734367092999999</v>
      </c>
      <c r="AE39" s="690">
        <v>21.463736522000001</v>
      </c>
      <c r="AF39" s="690">
        <v>27.439904335000001</v>
      </c>
      <c r="AG39" s="690">
        <v>36.322351845999997</v>
      </c>
      <c r="AH39" s="690">
        <v>33.276293633000002</v>
      </c>
      <c r="AI39" s="690">
        <v>26.541967398000001</v>
      </c>
      <c r="AJ39" s="690">
        <v>23.980353406999999</v>
      </c>
      <c r="AK39" s="690">
        <v>20.212509800999999</v>
      </c>
      <c r="AL39" s="690">
        <v>25.651549503999998</v>
      </c>
      <c r="AM39" s="690">
        <v>25.734712791</v>
      </c>
      <c r="AN39" s="690">
        <v>23.085331865000001</v>
      </c>
      <c r="AO39" s="690">
        <v>23.913838799000001</v>
      </c>
      <c r="AP39" s="690">
        <v>21.338389566</v>
      </c>
      <c r="AQ39" s="690">
        <v>22.183743311000001</v>
      </c>
      <c r="AR39" s="690">
        <v>27.254040942</v>
      </c>
      <c r="AS39" s="690">
        <v>30.964794850000001</v>
      </c>
      <c r="AT39" s="690">
        <v>32.366013068999997</v>
      </c>
      <c r="AU39" s="690">
        <v>25.550692294000001</v>
      </c>
      <c r="AV39" s="690">
        <v>25.816972641</v>
      </c>
      <c r="AW39" s="690">
        <v>25.373699803000001</v>
      </c>
      <c r="AX39" s="690">
        <v>27.311617306999999</v>
      </c>
      <c r="AY39" s="690">
        <v>26.914757302000002</v>
      </c>
      <c r="AZ39" s="690">
        <v>24.250327606999999</v>
      </c>
      <c r="BA39" s="690">
        <v>25.745025776999999</v>
      </c>
      <c r="BB39" s="690">
        <v>22.886399999999998</v>
      </c>
      <c r="BC39" s="690">
        <v>22.069310000000002</v>
      </c>
      <c r="BD39" s="691">
        <v>26.925509999999999</v>
      </c>
      <c r="BE39" s="691">
        <v>32.232799999999997</v>
      </c>
      <c r="BF39" s="691">
        <v>32.206220000000002</v>
      </c>
      <c r="BG39" s="691">
        <v>26.365259999999999</v>
      </c>
      <c r="BH39" s="691">
        <v>27.686720000000001</v>
      </c>
      <c r="BI39" s="691">
        <v>24.422370000000001</v>
      </c>
      <c r="BJ39" s="691">
        <v>27.71369</v>
      </c>
      <c r="BK39" s="691">
        <v>28.475580000000001</v>
      </c>
      <c r="BL39" s="691">
        <v>23.911460000000002</v>
      </c>
      <c r="BM39" s="691">
        <v>28.144570000000002</v>
      </c>
      <c r="BN39" s="691">
        <v>23.027159999999999</v>
      </c>
      <c r="BO39" s="691">
        <v>22.503229999999999</v>
      </c>
      <c r="BP39" s="691">
        <v>29.189640000000001</v>
      </c>
      <c r="BQ39" s="691">
        <v>35.436500000000002</v>
      </c>
      <c r="BR39" s="691">
        <v>34.79522</v>
      </c>
      <c r="BS39" s="691">
        <v>26.849589999999999</v>
      </c>
      <c r="BT39" s="691">
        <v>28.268540000000002</v>
      </c>
      <c r="BU39" s="691">
        <v>24.744160000000001</v>
      </c>
      <c r="BV39" s="691">
        <v>30.066739999999999</v>
      </c>
    </row>
    <row r="40" spans="1:74" ht="11.15" customHeight="1" x14ac:dyDescent="0.25">
      <c r="A40" s="499" t="s">
        <v>1217</v>
      </c>
      <c r="B40" s="502" t="s">
        <v>81</v>
      </c>
      <c r="C40" s="690">
        <v>26.218818358</v>
      </c>
      <c r="D40" s="690">
        <v>17.235104842999998</v>
      </c>
      <c r="E40" s="690">
        <v>18.540511127999999</v>
      </c>
      <c r="F40" s="690">
        <v>15.530596149000001</v>
      </c>
      <c r="G40" s="690">
        <v>16.756243374</v>
      </c>
      <c r="H40" s="690">
        <v>19.258195006000001</v>
      </c>
      <c r="I40" s="690">
        <v>22.456825106</v>
      </c>
      <c r="J40" s="690">
        <v>23.010925725</v>
      </c>
      <c r="K40" s="690">
        <v>16.794681686000001</v>
      </c>
      <c r="L40" s="690">
        <v>15.306007267</v>
      </c>
      <c r="M40" s="690">
        <v>16.494740970999999</v>
      </c>
      <c r="N40" s="690">
        <v>18.907411406000001</v>
      </c>
      <c r="O40" s="690">
        <v>21.747715916000001</v>
      </c>
      <c r="P40" s="690">
        <v>15.292684415</v>
      </c>
      <c r="Q40" s="690">
        <v>16.307267370000002</v>
      </c>
      <c r="R40" s="690">
        <v>11.771934763000001</v>
      </c>
      <c r="S40" s="690">
        <v>13.657118228</v>
      </c>
      <c r="T40" s="690">
        <v>14.294750832</v>
      </c>
      <c r="U40" s="690">
        <v>20.030178351</v>
      </c>
      <c r="V40" s="690">
        <v>16.674341817999998</v>
      </c>
      <c r="W40" s="690">
        <v>14.876386153</v>
      </c>
      <c r="X40" s="690">
        <v>10.562555604</v>
      </c>
      <c r="Y40" s="690">
        <v>14.433888047</v>
      </c>
      <c r="Z40" s="690">
        <v>13.645176169999999</v>
      </c>
      <c r="AA40" s="690">
        <v>12.442781044</v>
      </c>
      <c r="AB40" s="690">
        <v>11.977560064</v>
      </c>
      <c r="AC40" s="690">
        <v>9.3370079760000007</v>
      </c>
      <c r="AD40" s="690">
        <v>7.313116076</v>
      </c>
      <c r="AE40" s="690">
        <v>9.0785404520000004</v>
      </c>
      <c r="AF40" s="690">
        <v>13.251508526</v>
      </c>
      <c r="AG40" s="690">
        <v>18.817444277</v>
      </c>
      <c r="AH40" s="690">
        <v>16.887344279000001</v>
      </c>
      <c r="AI40" s="690">
        <v>10.882438966</v>
      </c>
      <c r="AJ40" s="690">
        <v>9.6242066919999996</v>
      </c>
      <c r="AK40" s="690">
        <v>12.151286494000001</v>
      </c>
      <c r="AL40" s="690">
        <v>16.18249101</v>
      </c>
      <c r="AM40" s="690">
        <v>16.981647772999999</v>
      </c>
      <c r="AN40" s="690">
        <v>20.792567982000001</v>
      </c>
      <c r="AO40" s="690">
        <v>12.754581167</v>
      </c>
      <c r="AP40" s="690">
        <v>10.475158104</v>
      </c>
      <c r="AQ40" s="690">
        <v>11.482558084000001</v>
      </c>
      <c r="AR40" s="690">
        <v>17.909354277999999</v>
      </c>
      <c r="AS40" s="690">
        <v>21.289065897</v>
      </c>
      <c r="AT40" s="690">
        <v>20.801539581</v>
      </c>
      <c r="AU40" s="690">
        <v>13.358080038000001</v>
      </c>
      <c r="AV40" s="690">
        <v>9.0427360369999992</v>
      </c>
      <c r="AW40" s="690">
        <v>9.0628415879999995</v>
      </c>
      <c r="AX40" s="690">
        <v>11.410112027</v>
      </c>
      <c r="AY40" s="690">
        <v>21.396451967000001</v>
      </c>
      <c r="AZ40" s="690">
        <v>15.583276722000001</v>
      </c>
      <c r="BA40" s="690">
        <v>11.652888389999999</v>
      </c>
      <c r="BB40" s="690">
        <v>9.1645509999999994</v>
      </c>
      <c r="BC40" s="690">
        <v>9.3018610000000006</v>
      </c>
      <c r="BD40" s="691">
        <v>15.26651</v>
      </c>
      <c r="BE40" s="691">
        <v>18.24005</v>
      </c>
      <c r="BF40" s="691">
        <v>17.375430000000001</v>
      </c>
      <c r="BG40" s="691">
        <v>10.28945</v>
      </c>
      <c r="BH40" s="691">
        <v>8.473535</v>
      </c>
      <c r="BI40" s="691">
        <v>10.912739999999999</v>
      </c>
      <c r="BJ40" s="691">
        <v>13.034829999999999</v>
      </c>
      <c r="BK40" s="691">
        <v>16.986840000000001</v>
      </c>
      <c r="BL40" s="691">
        <v>13.24775</v>
      </c>
      <c r="BM40" s="691">
        <v>10.57072</v>
      </c>
      <c r="BN40" s="691">
        <v>8.8945080000000001</v>
      </c>
      <c r="BO40" s="691">
        <v>10.37477</v>
      </c>
      <c r="BP40" s="691">
        <v>14.181369999999999</v>
      </c>
      <c r="BQ40" s="691">
        <v>16.631699999999999</v>
      </c>
      <c r="BR40" s="691">
        <v>15.86195</v>
      </c>
      <c r="BS40" s="691">
        <v>10.76933</v>
      </c>
      <c r="BT40" s="691">
        <v>7.9085890000000001</v>
      </c>
      <c r="BU40" s="691">
        <v>10.02356</v>
      </c>
      <c r="BV40" s="691">
        <v>11.85514</v>
      </c>
    </row>
    <row r="41" spans="1:74" ht="11.15" customHeight="1" x14ac:dyDescent="0.25">
      <c r="A41" s="499" t="s">
        <v>1218</v>
      </c>
      <c r="B41" s="502" t="s">
        <v>84</v>
      </c>
      <c r="C41" s="690">
        <v>26.296500999999999</v>
      </c>
      <c r="D41" s="690">
        <v>22.914876</v>
      </c>
      <c r="E41" s="690">
        <v>22.497935999999999</v>
      </c>
      <c r="F41" s="690">
        <v>20.571363000000002</v>
      </c>
      <c r="G41" s="690">
        <v>23.991274000000001</v>
      </c>
      <c r="H41" s="690">
        <v>24.602101000000001</v>
      </c>
      <c r="I41" s="690">
        <v>25.186368000000002</v>
      </c>
      <c r="J41" s="690">
        <v>24.820713000000001</v>
      </c>
      <c r="K41" s="690">
        <v>23.146605999999998</v>
      </c>
      <c r="L41" s="690">
        <v>22.415308</v>
      </c>
      <c r="M41" s="690">
        <v>23.336442000000002</v>
      </c>
      <c r="N41" s="690">
        <v>25.599620999999999</v>
      </c>
      <c r="O41" s="690">
        <v>25.511693000000001</v>
      </c>
      <c r="P41" s="690">
        <v>22.232628999999999</v>
      </c>
      <c r="Q41" s="690">
        <v>21.816561</v>
      </c>
      <c r="R41" s="690">
        <v>20.985571</v>
      </c>
      <c r="S41" s="690">
        <v>23.905849</v>
      </c>
      <c r="T41" s="690">
        <v>23.655968999999999</v>
      </c>
      <c r="U41" s="690">
        <v>24.594460000000002</v>
      </c>
      <c r="V41" s="690">
        <v>24.391673999999998</v>
      </c>
      <c r="W41" s="690">
        <v>22.711638000000001</v>
      </c>
      <c r="X41" s="690">
        <v>21.379864000000001</v>
      </c>
      <c r="Y41" s="690">
        <v>21.870892999999999</v>
      </c>
      <c r="Z41" s="690">
        <v>24.861221</v>
      </c>
      <c r="AA41" s="690">
        <v>24.934111000000001</v>
      </c>
      <c r="AB41" s="690">
        <v>22.001196</v>
      </c>
      <c r="AC41" s="690">
        <v>21.964994999999998</v>
      </c>
      <c r="AD41" s="690">
        <v>20.822652000000001</v>
      </c>
      <c r="AE41" s="690">
        <v>22.672436000000001</v>
      </c>
      <c r="AF41" s="690">
        <v>23.568380999999999</v>
      </c>
      <c r="AG41" s="690">
        <v>24.085398999999999</v>
      </c>
      <c r="AH41" s="690">
        <v>24.138093000000001</v>
      </c>
      <c r="AI41" s="690">
        <v>22.629688000000002</v>
      </c>
      <c r="AJ41" s="690">
        <v>21.771270000000001</v>
      </c>
      <c r="AK41" s="690">
        <v>22.651841999999998</v>
      </c>
      <c r="AL41" s="690">
        <v>24.509457000000001</v>
      </c>
      <c r="AM41" s="690">
        <v>25.059024999999998</v>
      </c>
      <c r="AN41" s="690">
        <v>22.059631</v>
      </c>
      <c r="AO41" s="690">
        <v>21.140552</v>
      </c>
      <c r="AP41" s="690">
        <v>19.603925</v>
      </c>
      <c r="AQ41" s="690">
        <v>21.749980999999998</v>
      </c>
      <c r="AR41" s="690">
        <v>23.295214999999999</v>
      </c>
      <c r="AS41" s="690">
        <v>23.527076999999998</v>
      </c>
      <c r="AT41" s="690">
        <v>24.210357999999999</v>
      </c>
      <c r="AU41" s="690">
        <v>22.780801</v>
      </c>
      <c r="AV41" s="690">
        <v>21.486812</v>
      </c>
      <c r="AW41" s="690">
        <v>21.970548000000001</v>
      </c>
      <c r="AX41" s="690">
        <v>24.808299999999999</v>
      </c>
      <c r="AY41" s="690">
        <v>24.976103999999999</v>
      </c>
      <c r="AZ41" s="690">
        <v>21.677513999999999</v>
      </c>
      <c r="BA41" s="690">
        <v>22.356406</v>
      </c>
      <c r="BB41" s="690">
        <v>19.18253</v>
      </c>
      <c r="BC41" s="690">
        <v>22.507719999999999</v>
      </c>
      <c r="BD41" s="691">
        <v>23.708259999999999</v>
      </c>
      <c r="BE41" s="691">
        <v>24.498529999999999</v>
      </c>
      <c r="BF41" s="691">
        <v>24.498529999999999</v>
      </c>
      <c r="BG41" s="691">
        <v>23.286619999999999</v>
      </c>
      <c r="BH41" s="691">
        <v>21.13908</v>
      </c>
      <c r="BI41" s="691">
        <v>21.18505</v>
      </c>
      <c r="BJ41" s="691">
        <v>24.498529999999999</v>
      </c>
      <c r="BK41" s="691">
        <v>24.498529999999999</v>
      </c>
      <c r="BL41" s="691">
        <v>21.915199999999999</v>
      </c>
      <c r="BM41" s="691">
        <v>21.502929999999999</v>
      </c>
      <c r="BN41" s="691">
        <v>20.667249999999999</v>
      </c>
      <c r="BO41" s="691">
        <v>22.80423</v>
      </c>
      <c r="BP41" s="691">
        <v>23.708259999999999</v>
      </c>
      <c r="BQ41" s="691">
        <v>24.498529999999999</v>
      </c>
      <c r="BR41" s="691">
        <v>24.498529999999999</v>
      </c>
      <c r="BS41" s="691">
        <v>23.123660000000001</v>
      </c>
      <c r="BT41" s="691">
        <v>22.06578</v>
      </c>
      <c r="BU41" s="691">
        <v>22.23227</v>
      </c>
      <c r="BV41" s="691">
        <v>24.498529999999999</v>
      </c>
    </row>
    <row r="42" spans="1:74" ht="11.15" customHeight="1" x14ac:dyDescent="0.25">
      <c r="A42" s="499" t="s">
        <v>1219</v>
      </c>
      <c r="B42" s="502" t="s">
        <v>1202</v>
      </c>
      <c r="C42" s="690">
        <v>0.811087958</v>
      </c>
      <c r="D42" s="690">
        <v>0.89665849200000003</v>
      </c>
      <c r="E42" s="690">
        <v>0.89191040099999996</v>
      </c>
      <c r="F42" s="690">
        <v>1.064679479</v>
      </c>
      <c r="G42" s="690">
        <v>1.077067341</v>
      </c>
      <c r="H42" s="690">
        <v>0.79407940700000001</v>
      </c>
      <c r="I42" s="690">
        <v>0.82247784300000004</v>
      </c>
      <c r="J42" s="690">
        <v>1.0318456380000001</v>
      </c>
      <c r="K42" s="690">
        <v>0.98764116700000004</v>
      </c>
      <c r="L42" s="690">
        <v>1.073724675</v>
      </c>
      <c r="M42" s="690">
        <v>1.1616064850000001</v>
      </c>
      <c r="N42" s="690">
        <v>1.258055114</v>
      </c>
      <c r="O42" s="690">
        <v>1.207606612</v>
      </c>
      <c r="P42" s="690">
        <v>0.92531664199999997</v>
      </c>
      <c r="Q42" s="690">
        <v>1.0474000409999999</v>
      </c>
      <c r="R42" s="690">
        <v>1.01866908</v>
      </c>
      <c r="S42" s="690">
        <v>1.0066494109999999</v>
      </c>
      <c r="T42" s="690">
        <v>0.92454915900000001</v>
      </c>
      <c r="U42" s="690">
        <v>0.74882807299999998</v>
      </c>
      <c r="V42" s="690">
        <v>0.64692022000000005</v>
      </c>
      <c r="W42" s="690">
        <v>0.56300937200000001</v>
      </c>
      <c r="X42" s="690">
        <v>0.60812718399999999</v>
      </c>
      <c r="Y42" s="690">
        <v>0.63696984999999995</v>
      </c>
      <c r="Z42" s="690">
        <v>0.89523295599999997</v>
      </c>
      <c r="AA42" s="690">
        <v>0.93949220899999997</v>
      </c>
      <c r="AB42" s="690">
        <v>1.0188192709999999</v>
      </c>
      <c r="AC42" s="690">
        <v>1.0669614650000001</v>
      </c>
      <c r="AD42" s="690">
        <v>0.99442952399999995</v>
      </c>
      <c r="AE42" s="690">
        <v>0.98901821899999998</v>
      </c>
      <c r="AF42" s="690">
        <v>0.76655817500000001</v>
      </c>
      <c r="AG42" s="690">
        <v>0.63732705099999998</v>
      </c>
      <c r="AH42" s="690">
        <v>0.62380544900000001</v>
      </c>
      <c r="AI42" s="690">
        <v>0.53583539599999996</v>
      </c>
      <c r="AJ42" s="690">
        <v>0.48072120099999999</v>
      </c>
      <c r="AK42" s="690">
        <v>0.57964233899999995</v>
      </c>
      <c r="AL42" s="690">
        <v>0.73478606099999999</v>
      </c>
      <c r="AM42" s="690">
        <v>0.83691295499999996</v>
      </c>
      <c r="AN42" s="690">
        <v>0.69479303199999998</v>
      </c>
      <c r="AO42" s="690">
        <v>1.0495957339999999</v>
      </c>
      <c r="AP42" s="690">
        <v>0.82062615900000002</v>
      </c>
      <c r="AQ42" s="690">
        <v>0.78775784800000004</v>
      </c>
      <c r="AR42" s="690">
        <v>0.66707428700000004</v>
      </c>
      <c r="AS42" s="690">
        <v>0.76266853499999998</v>
      </c>
      <c r="AT42" s="690">
        <v>0.702099574</v>
      </c>
      <c r="AU42" s="690">
        <v>0.77015615900000001</v>
      </c>
      <c r="AV42" s="690">
        <v>0.73154395100000003</v>
      </c>
      <c r="AW42" s="690">
        <v>0.76627662900000004</v>
      </c>
      <c r="AX42" s="690">
        <v>0.683579991</v>
      </c>
      <c r="AY42" s="690">
        <v>0.749253485</v>
      </c>
      <c r="AZ42" s="690">
        <v>0.80739377099999998</v>
      </c>
      <c r="BA42" s="690">
        <v>1.0427806049999999</v>
      </c>
      <c r="BB42" s="690">
        <v>1.007835</v>
      </c>
      <c r="BC42" s="690">
        <v>0.96401550000000003</v>
      </c>
      <c r="BD42" s="691">
        <v>0.71696720000000003</v>
      </c>
      <c r="BE42" s="691">
        <v>0.63903940000000004</v>
      </c>
      <c r="BF42" s="691">
        <v>0.55199100000000001</v>
      </c>
      <c r="BG42" s="691">
        <v>0.49665290000000001</v>
      </c>
      <c r="BH42" s="691">
        <v>0.61340090000000003</v>
      </c>
      <c r="BI42" s="691">
        <v>0.64926680000000003</v>
      </c>
      <c r="BJ42" s="691">
        <v>0.84222989999999998</v>
      </c>
      <c r="BK42" s="691">
        <v>0.87222869999999997</v>
      </c>
      <c r="BL42" s="691">
        <v>0.77469469999999996</v>
      </c>
      <c r="BM42" s="691">
        <v>0.99269169999999995</v>
      </c>
      <c r="BN42" s="691">
        <v>0.98103870000000004</v>
      </c>
      <c r="BO42" s="691">
        <v>0.94870849999999995</v>
      </c>
      <c r="BP42" s="691">
        <v>0.70877829999999997</v>
      </c>
      <c r="BQ42" s="691">
        <v>0.63436159999999997</v>
      </c>
      <c r="BR42" s="691">
        <v>0.54940509999999998</v>
      </c>
      <c r="BS42" s="691">
        <v>0.49608340000000001</v>
      </c>
      <c r="BT42" s="691">
        <v>0.61361739999999998</v>
      </c>
      <c r="BU42" s="691">
        <v>0.64991030000000005</v>
      </c>
      <c r="BV42" s="691">
        <v>0.84337209999999996</v>
      </c>
    </row>
    <row r="43" spans="1:74" ht="11.15" customHeight="1" x14ac:dyDescent="0.25">
      <c r="A43" s="499" t="s">
        <v>1220</v>
      </c>
      <c r="B43" s="502" t="s">
        <v>1305</v>
      </c>
      <c r="C43" s="690">
        <v>3.5469997320000002</v>
      </c>
      <c r="D43" s="690">
        <v>2.8723530529999999</v>
      </c>
      <c r="E43" s="690">
        <v>3.1915773920000001</v>
      </c>
      <c r="F43" s="690">
        <v>2.8782846059999998</v>
      </c>
      <c r="G43" s="690">
        <v>2.5886281179999999</v>
      </c>
      <c r="H43" s="690">
        <v>2.1860811600000001</v>
      </c>
      <c r="I43" s="690">
        <v>2.006996408</v>
      </c>
      <c r="J43" s="690">
        <v>2.0618294989999999</v>
      </c>
      <c r="K43" s="690">
        <v>1.979550586</v>
      </c>
      <c r="L43" s="690">
        <v>2.8417748170000001</v>
      </c>
      <c r="M43" s="690">
        <v>2.740455726</v>
      </c>
      <c r="N43" s="690">
        <v>2.9400788709999999</v>
      </c>
      <c r="O43" s="690">
        <v>3.29020431</v>
      </c>
      <c r="P43" s="690">
        <v>2.902195538</v>
      </c>
      <c r="Q43" s="690">
        <v>3.3687249860000001</v>
      </c>
      <c r="R43" s="690">
        <v>3.5398405780000002</v>
      </c>
      <c r="S43" s="690">
        <v>2.8797917879999999</v>
      </c>
      <c r="T43" s="690">
        <v>2.7316174950000001</v>
      </c>
      <c r="U43" s="690">
        <v>2.2322015309999999</v>
      </c>
      <c r="V43" s="690">
        <v>2.023152048</v>
      </c>
      <c r="W43" s="690">
        <v>2.366585766</v>
      </c>
      <c r="X43" s="690">
        <v>2.9860838260000002</v>
      </c>
      <c r="Y43" s="690">
        <v>2.809927064</v>
      </c>
      <c r="Z43" s="690">
        <v>3.5456450180000001</v>
      </c>
      <c r="AA43" s="690">
        <v>3.3140700860000001</v>
      </c>
      <c r="AB43" s="690">
        <v>3.3258166259999999</v>
      </c>
      <c r="AC43" s="690">
        <v>3.6917432680000002</v>
      </c>
      <c r="AD43" s="690">
        <v>3.695524174</v>
      </c>
      <c r="AE43" s="690">
        <v>3.379923346</v>
      </c>
      <c r="AF43" s="690">
        <v>2.750406602</v>
      </c>
      <c r="AG43" s="690">
        <v>2.1634261920000002</v>
      </c>
      <c r="AH43" s="690">
        <v>1.982678943</v>
      </c>
      <c r="AI43" s="690">
        <v>2.5467741529999999</v>
      </c>
      <c r="AJ43" s="690">
        <v>3.2090289529999998</v>
      </c>
      <c r="AK43" s="690">
        <v>4.0851077250000003</v>
      </c>
      <c r="AL43" s="690">
        <v>3.6278745400000001</v>
      </c>
      <c r="AM43" s="690">
        <v>3.2504043720000002</v>
      </c>
      <c r="AN43" s="690">
        <v>3.3393838119999999</v>
      </c>
      <c r="AO43" s="690">
        <v>4.4117059430000003</v>
      </c>
      <c r="AP43" s="690">
        <v>3.9183835560000002</v>
      </c>
      <c r="AQ43" s="690">
        <v>3.6158042500000001</v>
      </c>
      <c r="AR43" s="690">
        <v>3.2113393760000002</v>
      </c>
      <c r="AS43" s="690">
        <v>2.8134193459999999</v>
      </c>
      <c r="AT43" s="690">
        <v>2.8223811400000001</v>
      </c>
      <c r="AU43" s="690">
        <v>3.5573330570000001</v>
      </c>
      <c r="AV43" s="690">
        <v>3.4505305719999999</v>
      </c>
      <c r="AW43" s="690">
        <v>3.8923837589999999</v>
      </c>
      <c r="AX43" s="690">
        <v>4.1363846649999996</v>
      </c>
      <c r="AY43" s="690">
        <v>4.1100887229999996</v>
      </c>
      <c r="AZ43" s="690">
        <v>4.331112353</v>
      </c>
      <c r="BA43" s="690">
        <v>4.7311188020000001</v>
      </c>
      <c r="BB43" s="690">
        <v>4.3062550000000002</v>
      </c>
      <c r="BC43" s="690">
        <v>4.064756</v>
      </c>
      <c r="BD43" s="691">
        <v>3.6274920000000002</v>
      </c>
      <c r="BE43" s="691">
        <v>3.217965</v>
      </c>
      <c r="BF43" s="691">
        <v>3.021808</v>
      </c>
      <c r="BG43" s="691">
        <v>3.930955</v>
      </c>
      <c r="BH43" s="691">
        <v>3.6500379999999999</v>
      </c>
      <c r="BI43" s="691">
        <v>4.0622340000000001</v>
      </c>
      <c r="BJ43" s="691">
        <v>4.467346</v>
      </c>
      <c r="BK43" s="691">
        <v>4.4115830000000003</v>
      </c>
      <c r="BL43" s="691">
        <v>4.6087959999999999</v>
      </c>
      <c r="BM43" s="691">
        <v>5.395378</v>
      </c>
      <c r="BN43" s="691">
        <v>4.6993559999999999</v>
      </c>
      <c r="BO43" s="691">
        <v>4.585159</v>
      </c>
      <c r="BP43" s="691">
        <v>4.1917780000000002</v>
      </c>
      <c r="BQ43" s="691">
        <v>3.6462880000000002</v>
      </c>
      <c r="BR43" s="691">
        <v>3.5967560000000001</v>
      </c>
      <c r="BS43" s="691">
        <v>4.447724</v>
      </c>
      <c r="BT43" s="691">
        <v>4.0263099999999996</v>
      </c>
      <c r="BU43" s="691">
        <v>4.4356859999999996</v>
      </c>
      <c r="BV43" s="691">
        <v>4.9014819999999997</v>
      </c>
    </row>
    <row r="44" spans="1:74" ht="11.15" customHeight="1" x14ac:dyDescent="0.25">
      <c r="A44" s="499" t="s">
        <v>1221</v>
      </c>
      <c r="B44" s="500" t="s">
        <v>1306</v>
      </c>
      <c r="C44" s="690">
        <v>1.634717939</v>
      </c>
      <c r="D44" s="690">
        <v>0.21452505099999999</v>
      </c>
      <c r="E44" s="690">
        <v>0.15956369500000001</v>
      </c>
      <c r="F44" s="690">
        <v>0.22991208499999999</v>
      </c>
      <c r="G44" s="690">
        <v>0.25073255</v>
      </c>
      <c r="H44" s="690">
        <v>0.25162770899999998</v>
      </c>
      <c r="I44" s="690">
        <v>0.117848968</v>
      </c>
      <c r="J44" s="690">
        <v>0.13185066000000001</v>
      </c>
      <c r="K44" s="690">
        <v>0.16007829000000001</v>
      </c>
      <c r="L44" s="690">
        <v>0.23788077999999999</v>
      </c>
      <c r="M44" s="690">
        <v>0.30973266700000002</v>
      </c>
      <c r="N44" s="690">
        <v>0.300918291</v>
      </c>
      <c r="O44" s="690">
        <v>0.37256593500000001</v>
      </c>
      <c r="P44" s="690">
        <v>0.20109909200000001</v>
      </c>
      <c r="Q44" s="690">
        <v>0.119212945</v>
      </c>
      <c r="R44" s="690">
        <v>0.18479230799999999</v>
      </c>
      <c r="S44" s="690">
        <v>0.24279518899999999</v>
      </c>
      <c r="T44" s="690">
        <v>0.22083216899999999</v>
      </c>
      <c r="U44" s="690">
        <v>0.179178912</v>
      </c>
      <c r="V44" s="690">
        <v>0.227516521</v>
      </c>
      <c r="W44" s="690">
        <v>0.11899725799999999</v>
      </c>
      <c r="X44" s="690">
        <v>0.102443535</v>
      </c>
      <c r="Y44" s="690">
        <v>0.12408551299999999</v>
      </c>
      <c r="Z44" s="690">
        <v>0.19846838999999999</v>
      </c>
      <c r="AA44" s="690">
        <v>0.212039225</v>
      </c>
      <c r="AB44" s="690">
        <v>0.223980293</v>
      </c>
      <c r="AC44" s="690">
        <v>0.25260438499999999</v>
      </c>
      <c r="AD44" s="690">
        <v>0.24162708599999999</v>
      </c>
      <c r="AE44" s="690">
        <v>0.19252097100000001</v>
      </c>
      <c r="AF44" s="690">
        <v>0.17367027800000001</v>
      </c>
      <c r="AG44" s="690">
        <v>0.143495185</v>
      </c>
      <c r="AH44" s="690">
        <v>0.134289562</v>
      </c>
      <c r="AI44" s="690">
        <v>0.157093493</v>
      </c>
      <c r="AJ44" s="690">
        <v>0.178143524</v>
      </c>
      <c r="AK44" s="690">
        <v>0.248418263</v>
      </c>
      <c r="AL44" s="690">
        <v>0.27803732799999997</v>
      </c>
      <c r="AM44" s="690">
        <v>0.229304589</v>
      </c>
      <c r="AN44" s="690">
        <v>0.35349725999999998</v>
      </c>
      <c r="AO44" s="690">
        <v>0.28916995499999998</v>
      </c>
      <c r="AP44" s="690">
        <v>0.24784369000000001</v>
      </c>
      <c r="AQ44" s="690">
        <v>0.17205382299999999</v>
      </c>
      <c r="AR44" s="690">
        <v>0.13369708899999999</v>
      </c>
      <c r="AS44" s="690">
        <v>0.107488415</v>
      </c>
      <c r="AT44" s="690">
        <v>0.15411773000000001</v>
      </c>
      <c r="AU44" s="690">
        <v>0.13709719100000001</v>
      </c>
      <c r="AV44" s="690">
        <v>0.156631251</v>
      </c>
      <c r="AW44" s="690">
        <v>0.26480589199999999</v>
      </c>
      <c r="AX44" s="690">
        <v>0.22059516800000001</v>
      </c>
      <c r="AY44" s="690">
        <v>0.35363011500000002</v>
      </c>
      <c r="AZ44" s="690">
        <v>0.160655099</v>
      </c>
      <c r="BA44" s="690">
        <v>0.127098775</v>
      </c>
      <c r="BB44" s="690">
        <v>0.1829393</v>
      </c>
      <c r="BC44" s="690">
        <v>0.16408919999999999</v>
      </c>
      <c r="BD44" s="691">
        <v>0.1101858</v>
      </c>
      <c r="BE44" s="691">
        <v>0.1284651</v>
      </c>
      <c r="BF44" s="691">
        <v>0.13198589999999999</v>
      </c>
      <c r="BG44" s="691">
        <v>3.6884E-2</v>
      </c>
      <c r="BH44" s="691">
        <v>3.0968099999999998E-2</v>
      </c>
      <c r="BI44" s="691">
        <v>0.14154269999999999</v>
      </c>
      <c r="BJ44" s="691">
        <v>0.21549660000000001</v>
      </c>
      <c r="BK44" s="691">
        <v>0.17574960000000001</v>
      </c>
      <c r="BL44" s="691">
        <v>0.1719821</v>
      </c>
      <c r="BM44" s="691">
        <v>0.13396630000000001</v>
      </c>
      <c r="BN44" s="691">
        <v>0.20265749999999999</v>
      </c>
      <c r="BO44" s="691">
        <v>0.1515251</v>
      </c>
      <c r="BP44" s="691">
        <v>8.0938300000000005E-2</v>
      </c>
      <c r="BQ44" s="691">
        <v>0.11673699999999999</v>
      </c>
      <c r="BR44" s="691">
        <v>0.1138319</v>
      </c>
      <c r="BS44" s="691">
        <v>6.2748499999999999E-2</v>
      </c>
      <c r="BT44" s="691">
        <v>5.5235800000000002E-2</v>
      </c>
      <c r="BU44" s="691">
        <v>0.1744289</v>
      </c>
      <c r="BV44" s="691">
        <v>0.21106849999999999</v>
      </c>
    </row>
    <row r="45" spans="1:74" ht="11.15" customHeight="1" x14ac:dyDescent="0.25">
      <c r="A45" s="499" t="s">
        <v>1222</v>
      </c>
      <c r="B45" s="502" t="s">
        <v>1206</v>
      </c>
      <c r="C45" s="690">
        <v>76.365032482999993</v>
      </c>
      <c r="D45" s="690">
        <v>62.140915491000001</v>
      </c>
      <c r="E45" s="690">
        <v>65.116579745999999</v>
      </c>
      <c r="F45" s="690">
        <v>56.893218619000002</v>
      </c>
      <c r="G45" s="690">
        <v>62.960390828999998</v>
      </c>
      <c r="H45" s="690">
        <v>68.891074719000002</v>
      </c>
      <c r="I45" s="690">
        <v>76.987988147999999</v>
      </c>
      <c r="J45" s="690">
        <v>78.745298786000006</v>
      </c>
      <c r="K45" s="690">
        <v>67.720393369999996</v>
      </c>
      <c r="L45" s="690">
        <v>62.255524258999998</v>
      </c>
      <c r="M45" s="690">
        <v>63.542163567999999</v>
      </c>
      <c r="N45" s="690">
        <v>70.284031514999995</v>
      </c>
      <c r="O45" s="690">
        <v>75.565057158000002</v>
      </c>
      <c r="P45" s="690">
        <v>64.886509990999997</v>
      </c>
      <c r="Q45" s="690">
        <v>66.152542996999998</v>
      </c>
      <c r="R45" s="690">
        <v>56.471542088</v>
      </c>
      <c r="S45" s="690">
        <v>62.195055289000003</v>
      </c>
      <c r="T45" s="690">
        <v>67.435445455000007</v>
      </c>
      <c r="U45" s="690">
        <v>80.773358539</v>
      </c>
      <c r="V45" s="690">
        <v>75.374756468000001</v>
      </c>
      <c r="W45" s="690">
        <v>66.961456411</v>
      </c>
      <c r="X45" s="690">
        <v>58.682319991999996</v>
      </c>
      <c r="Y45" s="690">
        <v>61.729269242999997</v>
      </c>
      <c r="Z45" s="690">
        <v>69.221467071999996</v>
      </c>
      <c r="AA45" s="690">
        <v>70.155574647999998</v>
      </c>
      <c r="AB45" s="690">
        <v>64.735951127000007</v>
      </c>
      <c r="AC45" s="690">
        <v>62.41185102</v>
      </c>
      <c r="AD45" s="690">
        <v>54.801715952999999</v>
      </c>
      <c r="AE45" s="690">
        <v>57.776175510000002</v>
      </c>
      <c r="AF45" s="690">
        <v>67.950428916000007</v>
      </c>
      <c r="AG45" s="690">
        <v>82.169443551000001</v>
      </c>
      <c r="AH45" s="690">
        <v>77.042504866000002</v>
      </c>
      <c r="AI45" s="690">
        <v>63.293797406000003</v>
      </c>
      <c r="AJ45" s="690">
        <v>59.243723777</v>
      </c>
      <c r="AK45" s="690">
        <v>59.928806622000003</v>
      </c>
      <c r="AL45" s="690">
        <v>70.984195443000004</v>
      </c>
      <c r="AM45" s="690">
        <v>72.092007480000007</v>
      </c>
      <c r="AN45" s="690">
        <v>70.325204951000003</v>
      </c>
      <c r="AO45" s="690">
        <v>63.559443598000001</v>
      </c>
      <c r="AP45" s="690">
        <v>56.404326075</v>
      </c>
      <c r="AQ45" s="690">
        <v>59.991898315999997</v>
      </c>
      <c r="AR45" s="690">
        <v>72.470720971999995</v>
      </c>
      <c r="AS45" s="690">
        <v>79.464514042999994</v>
      </c>
      <c r="AT45" s="690">
        <v>81.056509094000006</v>
      </c>
      <c r="AU45" s="690">
        <v>66.154159738999994</v>
      </c>
      <c r="AV45" s="690">
        <v>60.685226452000002</v>
      </c>
      <c r="AW45" s="690">
        <v>61.330555670999999</v>
      </c>
      <c r="AX45" s="690">
        <v>68.570589158000004</v>
      </c>
      <c r="AY45" s="690">
        <v>78.500285591999997</v>
      </c>
      <c r="AZ45" s="690">
        <v>66.810279551999997</v>
      </c>
      <c r="BA45" s="690">
        <v>65.655318348999998</v>
      </c>
      <c r="BB45" s="690">
        <v>56.730510000000002</v>
      </c>
      <c r="BC45" s="690">
        <v>59.071750000000002</v>
      </c>
      <c r="BD45" s="691">
        <v>70.354929999999996</v>
      </c>
      <c r="BE45" s="691">
        <v>78.95684</v>
      </c>
      <c r="BF45" s="691">
        <v>77.785970000000006</v>
      </c>
      <c r="BG45" s="691">
        <v>64.405829999999995</v>
      </c>
      <c r="BH45" s="691">
        <v>61.593739999999997</v>
      </c>
      <c r="BI45" s="691">
        <v>61.373199999999997</v>
      </c>
      <c r="BJ45" s="691">
        <v>70.772130000000004</v>
      </c>
      <c r="BK45" s="691">
        <v>75.420509999999993</v>
      </c>
      <c r="BL45" s="691">
        <v>64.62988</v>
      </c>
      <c r="BM45" s="691">
        <v>66.740250000000003</v>
      </c>
      <c r="BN45" s="691">
        <v>58.471969999999999</v>
      </c>
      <c r="BO45" s="691">
        <v>61.367620000000002</v>
      </c>
      <c r="BP45" s="691">
        <v>72.060770000000005</v>
      </c>
      <c r="BQ45" s="691">
        <v>80.964119999999994</v>
      </c>
      <c r="BR45" s="691">
        <v>79.415700000000001</v>
      </c>
      <c r="BS45" s="691">
        <v>65.749139999999997</v>
      </c>
      <c r="BT45" s="691">
        <v>62.938070000000003</v>
      </c>
      <c r="BU45" s="691">
        <v>62.260019999999997</v>
      </c>
      <c r="BV45" s="691">
        <v>72.376329999999996</v>
      </c>
    </row>
    <row r="46" spans="1:74" ht="11.15" customHeight="1" x14ac:dyDescent="0.25">
      <c r="A46" s="499" t="s">
        <v>1223</v>
      </c>
      <c r="B46" s="500" t="s">
        <v>1307</v>
      </c>
      <c r="C46" s="690">
        <v>74.783111235999996</v>
      </c>
      <c r="D46" s="690">
        <v>59.641248238999999</v>
      </c>
      <c r="E46" s="690">
        <v>63.769605222999999</v>
      </c>
      <c r="F46" s="690">
        <v>55.564443486000002</v>
      </c>
      <c r="G46" s="690">
        <v>60.031779081000003</v>
      </c>
      <c r="H46" s="690">
        <v>65.700107498999998</v>
      </c>
      <c r="I46" s="690">
        <v>73.945877620999994</v>
      </c>
      <c r="J46" s="690">
        <v>75.211387772999998</v>
      </c>
      <c r="K46" s="690">
        <v>64.514412516999997</v>
      </c>
      <c r="L46" s="690">
        <v>59.660473664999998</v>
      </c>
      <c r="M46" s="690">
        <v>61.125741763999997</v>
      </c>
      <c r="N46" s="690">
        <v>66.637385472999995</v>
      </c>
      <c r="O46" s="690">
        <v>71.990484430999999</v>
      </c>
      <c r="P46" s="690">
        <v>61.782536503000003</v>
      </c>
      <c r="Q46" s="690">
        <v>63.042643572999999</v>
      </c>
      <c r="R46" s="690">
        <v>52.906514354000002</v>
      </c>
      <c r="S46" s="690">
        <v>58.036497531999999</v>
      </c>
      <c r="T46" s="690">
        <v>62.504576778999997</v>
      </c>
      <c r="U46" s="690">
        <v>76.581420468999994</v>
      </c>
      <c r="V46" s="690">
        <v>70.937780989000004</v>
      </c>
      <c r="W46" s="690">
        <v>62.552432904</v>
      </c>
      <c r="X46" s="690">
        <v>56.308688492999998</v>
      </c>
      <c r="Y46" s="690">
        <v>59.485241516000002</v>
      </c>
      <c r="Z46" s="690">
        <v>65.335749503000002</v>
      </c>
      <c r="AA46" s="690">
        <v>65.951798492999998</v>
      </c>
      <c r="AB46" s="690">
        <v>60.666662819999999</v>
      </c>
      <c r="AC46" s="690">
        <v>57.031782370000002</v>
      </c>
      <c r="AD46" s="690">
        <v>49.620855112000001</v>
      </c>
      <c r="AE46" s="690">
        <v>52.294201364000003</v>
      </c>
      <c r="AF46" s="690">
        <v>62.427492833999999</v>
      </c>
      <c r="AG46" s="690">
        <v>76.954494873000002</v>
      </c>
      <c r="AH46" s="690">
        <v>71.563866681999997</v>
      </c>
      <c r="AI46" s="690">
        <v>58.401323529000003</v>
      </c>
      <c r="AJ46" s="690">
        <v>54.373344813999999</v>
      </c>
      <c r="AK46" s="690">
        <v>55.848613145999998</v>
      </c>
      <c r="AL46" s="690">
        <v>67.547266402999995</v>
      </c>
      <c r="AM46" s="690">
        <v>68.812256300000001</v>
      </c>
      <c r="AN46" s="690">
        <v>65.863057069999996</v>
      </c>
      <c r="AO46" s="690">
        <v>59.803311553999997</v>
      </c>
      <c r="AP46" s="690">
        <v>53.353970607000001</v>
      </c>
      <c r="AQ46" s="690">
        <v>56.4959597</v>
      </c>
      <c r="AR46" s="690">
        <v>67.737560668</v>
      </c>
      <c r="AS46" s="690">
        <v>75.007524724000007</v>
      </c>
      <c r="AT46" s="690">
        <v>77.256022904000005</v>
      </c>
      <c r="AU46" s="690">
        <v>63.053933612000002</v>
      </c>
      <c r="AV46" s="690">
        <v>57.543525316</v>
      </c>
      <c r="AW46" s="690">
        <v>59.882956555</v>
      </c>
      <c r="AX46" s="690">
        <v>65.434445042999997</v>
      </c>
      <c r="AY46" s="690">
        <v>76.155852449999998</v>
      </c>
      <c r="AZ46" s="690">
        <v>63.605736444000001</v>
      </c>
      <c r="BA46" s="690">
        <v>61.163651518000002</v>
      </c>
      <c r="BB46" s="690">
        <v>53.348033414</v>
      </c>
      <c r="BC46" s="690">
        <v>57.046769132000001</v>
      </c>
      <c r="BD46" s="691">
        <v>67.758269999999996</v>
      </c>
      <c r="BE46" s="691">
        <v>75.964250000000007</v>
      </c>
      <c r="BF46" s="691">
        <v>74.190669999999997</v>
      </c>
      <c r="BG46" s="691">
        <v>61.538800000000002</v>
      </c>
      <c r="BH46" s="691">
        <v>58.337769999999999</v>
      </c>
      <c r="BI46" s="691">
        <v>59.038760000000003</v>
      </c>
      <c r="BJ46" s="691">
        <v>68.152519999999996</v>
      </c>
      <c r="BK46" s="691">
        <v>73.192629999999994</v>
      </c>
      <c r="BL46" s="691">
        <v>62.839500000000001</v>
      </c>
      <c r="BM46" s="691">
        <v>63.20778</v>
      </c>
      <c r="BN46" s="691">
        <v>55.167119999999997</v>
      </c>
      <c r="BO46" s="691">
        <v>59.09366</v>
      </c>
      <c r="BP46" s="691">
        <v>67.117609999999999</v>
      </c>
      <c r="BQ46" s="691">
        <v>75.292919999999995</v>
      </c>
      <c r="BR46" s="691">
        <v>73.787059999999997</v>
      </c>
      <c r="BS46" s="691">
        <v>62.00141</v>
      </c>
      <c r="BT46" s="691">
        <v>58.842230000000001</v>
      </c>
      <c r="BU46" s="691">
        <v>59.635170000000002</v>
      </c>
      <c r="BV46" s="691">
        <v>68.957520000000002</v>
      </c>
    </row>
    <row r="47" spans="1:74" ht="11.15" customHeight="1" x14ac:dyDescent="0.25">
      <c r="A47" s="493"/>
      <c r="B47" s="131" t="s">
        <v>1224</v>
      </c>
      <c r="C47" s="243"/>
      <c r="D47" s="243"/>
      <c r="E47" s="243"/>
      <c r="F47" s="243"/>
      <c r="G47" s="243"/>
      <c r="H47" s="243"/>
      <c r="I47" s="243"/>
      <c r="J47" s="243"/>
      <c r="K47" s="243"/>
      <c r="L47" s="243"/>
      <c r="M47" s="243"/>
      <c r="N47" s="243"/>
      <c r="O47" s="243"/>
      <c r="P47" s="243"/>
      <c r="Q47" s="243"/>
      <c r="R47" s="243"/>
      <c r="S47" s="243"/>
      <c r="T47" s="243"/>
      <c r="U47" s="243"/>
      <c r="V47" s="243"/>
      <c r="W47" s="243"/>
      <c r="X47" s="243"/>
      <c r="Y47" s="243"/>
      <c r="Z47" s="243"/>
      <c r="AA47" s="243"/>
      <c r="AB47" s="243"/>
      <c r="AC47" s="243"/>
      <c r="AD47" s="243"/>
      <c r="AE47" s="243"/>
      <c r="AF47" s="243"/>
      <c r="AG47" s="243"/>
      <c r="AH47" s="243"/>
      <c r="AI47" s="243"/>
      <c r="AJ47" s="243"/>
      <c r="AK47" s="243"/>
      <c r="AL47" s="243"/>
      <c r="AM47" s="243"/>
      <c r="AN47" s="243"/>
      <c r="AO47" s="243"/>
      <c r="AP47" s="243"/>
      <c r="AQ47" s="243"/>
      <c r="AR47" s="243"/>
      <c r="AS47" s="243"/>
      <c r="AT47" s="243"/>
      <c r="AU47" s="243"/>
      <c r="AV47" s="243"/>
      <c r="AW47" s="243"/>
      <c r="AX47" s="243"/>
      <c r="AY47" s="243"/>
      <c r="AZ47" s="243"/>
      <c r="BA47" s="243"/>
      <c r="BB47" s="243"/>
      <c r="BC47" s="243"/>
      <c r="BD47" s="333"/>
      <c r="BE47" s="333"/>
      <c r="BF47" s="333"/>
      <c r="BG47" s="333"/>
      <c r="BH47" s="333"/>
      <c r="BI47" s="333"/>
      <c r="BJ47" s="333"/>
      <c r="BK47" s="333"/>
      <c r="BL47" s="333"/>
      <c r="BM47" s="333"/>
      <c r="BN47" s="333"/>
      <c r="BO47" s="333"/>
      <c r="BP47" s="333"/>
      <c r="BQ47" s="333"/>
      <c r="BR47" s="333"/>
      <c r="BS47" s="333"/>
      <c r="BT47" s="333"/>
      <c r="BU47" s="333"/>
      <c r="BV47" s="333"/>
    </row>
    <row r="48" spans="1:74" ht="11.15" customHeight="1" x14ac:dyDescent="0.25">
      <c r="A48" s="499" t="s">
        <v>1225</v>
      </c>
      <c r="B48" s="500" t="s">
        <v>82</v>
      </c>
      <c r="C48" s="690">
        <v>21.111847431000001</v>
      </c>
      <c r="D48" s="690">
        <v>16.842808183999999</v>
      </c>
      <c r="E48" s="690">
        <v>18.815603347</v>
      </c>
      <c r="F48" s="690">
        <v>16.569318773999999</v>
      </c>
      <c r="G48" s="690">
        <v>19.468083912000001</v>
      </c>
      <c r="H48" s="690">
        <v>21.745044674999999</v>
      </c>
      <c r="I48" s="690">
        <v>25.440577935</v>
      </c>
      <c r="J48" s="690">
        <v>24.849993065</v>
      </c>
      <c r="K48" s="690">
        <v>23.696181516999999</v>
      </c>
      <c r="L48" s="690">
        <v>20.017831301000001</v>
      </c>
      <c r="M48" s="690">
        <v>18.806005965000001</v>
      </c>
      <c r="N48" s="690">
        <v>17.241582118</v>
      </c>
      <c r="O48" s="690">
        <v>19.566168769000001</v>
      </c>
      <c r="P48" s="690">
        <v>18.75059478</v>
      </c>
      <c r="Q48" s="690">
        <v>19.214730939999999</v>
      </c>
      <c r="R48" s="690">
        <v>16.422428592999999</v>
      </c>
      <c r="S48" s="690">
        <v>20.632168356000001</v>
      </c>
      <c r="T48" s="690">
        <v>22.031366667</v>
      </c>
      <c r="U48" s="690">
        <v>25.625671627999999</v>
      </c>
      <c r="V48" s="690">
        <v>26.066586714</v>
      </c>
      <c r="W48" s="690">
        <v>24.203025386</v>
      </c>
      <c r="X48" s="690">
        <v>20.539608568999999</v>
      </c>
      <c r="Y48" s="690">
        <v>19.223671639999999</v>
      </c>
      <c r="Z48" s="690">
        <v>20.074597221000001</v>
      </c>
      <c r="AA48" s="690">
        <v>21.829198731999998</v>
      </c>
      <c r="AB48" s="690">
        <v>22.298677219999998</v>
      </c>
      <c r="AC48" s="690">
        <v>18.999464283999998</v>
      </c>
      <c r="AD48" s="690">
        <v>15.913345143000001</v>
      </c>
      <c r="AE48" s="690">
        <v>20.356350396</v>
      </c>
      <c r="AF48" s="690">
        <v>23.013706450000001</v>
      </c>
      <c r="AG48" s="690">
        <v>27.479775710999998</v>
      </c>
      <c r="AH48" s="690">
        <v>25.270728081000001</v>
      </c>
      <c r="AI48" s="690">
        <v>20.523459862999999</v>
      </c>
      <c r="AJ48" s="690">
        <v>19.142515945</v>
      </c>
      <c r="AK48" s="690">
        <v>17.596132727000001</v>
      </c>
      <c r="AL48" s="690">
        <v>22.026352547999998</v>
      </c>
      <c r="AM48" s="690">
        <v>23.145446531000001</v>
      </c>
      <c r="AN48" s="690">
        <v>18.104139424</v>
      </c>
      <c r="AO48" s="690">
        <v>16.333945183000001</v>
      </c>
      <c r="AP48" s="690">
        <v>16.288751682000001</v>
      </c>
      <c r="AQ48" s="690">
        <v>18.065507030999999</v>
      </c>
      <c r="AR48" s="690">
        <v>22.861731445</v>
      </c>
      <c r="AS48" s="690">
        <v>25.675935266</v>
      </c>
      <c r="AT48" s="690">
        <v>26.277572643999999</v>
      </c>
      <c r="AU48" s="690">
        <v>21.221199519999999</v>
      </c>
      <c r="AV48" s="690">
        <v>20.644216401000001</v>
      </c>
      <c r="AW48" s="690">
        <v>21.614922055000001</v>
      </c>
      <c r="AX48" s="690">
        <v>22.069046154999999</v>
      </c>
      <c r="AY48" s="690">
        <v>24.768008804000001</v>
      </c>
      <c r="AZ48" s="690">
        <v>20.322205301</v>
      </c>
      <c r="BA48" s="690">
        <v>19.039770737000001</v>
      </c>
      <c r="BB48" s="690">
        <v>20.592739999999999</v>
      </c>
      <c r="BC48" s="690">
        <v>24.550370000000001</v>
      </c>
      <c r="BD48" s="691">
        <v>25.314589999999999</v>
      </c>
      <c r="BE48" s="691">
        <v>27.39527</v>
      </c>
      <c r="BF48" s="691">
        <v>27.619209999999999</v>
      </c>
      <c r="BG48" s="691">
        <v>23.486719999999998</v>
      </c>
      <c r="BH48" s="691">
        <v>21.950790000000001</v>
      </c>
      <c r="BI48" s="691">
        <v>20.71106</v>
      </c>
      <c r="BJ48" s="691">
        <v>24.491199999999999</v>
      </c>
      <c r="BK48" s="691">
        <v>24.78661</v>
      </c>
      <c r="BL48" s="691">
        <v>22.444569999999999</v>
      </c>
      <c r="BM48" s="691">
        <v>21.069120000000002</v>
      </c>
      <c r="BN48" s="691">
        <v>19.310110000000002</v>
      </c>
      <c r="BO48" s="691">
        <v>22.14246</v>
      </c>
      <c r="BP48" s="691">
        <v>23.972570000000001</v>
      </c>
      <c r="BQ48" s="691">
        <v>26.809370000000001</v>
      </c>
      <c r="BR48" s="691">
        <v>26.365780000000001</v>
      </c>
      <c r="BS48" s="691">
        <v>22.82882</v>
      </c>
      <c r="BT48" s="691">
        <v>20.91666</v>
      </c>
      <c r="BU48" s="691">
        <v>20.327079999999999</v>
      </c>
      <c r="BV48" s="691">
        <v>23.914100000000001</v>
      </c>
    </row>
    <row r="49" spans="1:74" ht="11.15" customHeight="1" x14ac:dyDescent="0.25">
      <c r="A49" s="499" t="s">
        <v>1226</v>
      </c>
      <c r="B49" s="502" t="s">
        <v>81</v>
      </c>
      <c r="C49" s="690">
        <v>21.974256937</v>
      </c>
      <c r="D49" s="690">
        <v>10.79221823</v>
      </c>
      <c r="E49" s="690">
        <v>11.484672120999999</v>
      </c>
      <c r="F49" s="690">
        <v>10.505463726</v>
      </c>
      <c r="G49" s="690">
        <v>15.148293511</v>
      </c>
      <c r="H49" s="690">
        <v>19.356741023000001</v>
      </c>
      <c r="I49" s="690">
        <v>18.855354074000001</v>
      </c>
      <c r="J49" s="690">
        <v>18.496230815000001</v>
      </c>
      <c r="K49" s="690">
        <v>16.554136192000001</v>
      </c>
      <c r="L49" s="690">
        <v>13.660126096999999</v>
      </c>
      <c r="M49" s="690">
        <v>13.983456367</v>
      </c>
      <c r="N49" s="690">
        <v>14.688913333</v>
      </c>
      <c r="O49" s="690">
        <v>14.935958747999999</v>
      </c>
      <c r="P49" s="690">
        <v>8.9798332379999994</v>
      </c>
      <c r="Q49" s="690">
        <v>11.153107417999999</v>
      </c>
      <c r="R49" s="690">
        <v>9.8626930080000008</v>
      </c>
      <c r="S49" s="690">
        <v>14.126700984999999</v>
      </c>
      <c r="T49" s="690">
        <v>14.033393421</v>
      </c>
      <c r="U49" s="690">
        <v>18.356220172</v>
      </c>
      <c r="V49" s="690">
        <v>17.482441949999998</v>
      </c>
      <c r="W49" s="690">
        <v>17.446216704000001</v>
      </c>
      <c r="X49" s="690">
        <v>11.237416222</v>
      </c>
      <c r="Y49" s="690">
        <v>11.577909407</v>
      </c>
      <c r="Z49" s="690">
        <v>10.642608989999999</v>
      </c>
      <c r="AA49" s="690">
        <v>9.2578089830000003</v>
      </c>
      <c r="AB49" s="690">
        <v>7.1305350499999998</v>
      </c>
      <c r="AC49" s="690">
        <v>7.3710632980000002</v>
      </c>
      <c r="AD49" s="690">
        <v>4.8364365979999997</v>
      </c>
      <c r="AE49" s="690">
        <v>6.1472956190000003</v>
      </c>
      <c r="AF49" s="690">
        <v>11.164512327000001</v>
      </c>
      <c r="AG49" s="690">
        <v>16.161089513</v>
      </c>
      <c r="AH49" s="690">
        <v>16.526285273999999</v>
      </c>
      <c r="AI49" s="690">
        <v>11.707046948</v>
      </c>
      <c r="AJ49" s="690">
        <v>7.952245885</v>
      </c>
      <c r="AK49" s="690">
        <v>7.9375904200000003</v>
      </c>
      <c r="AL49" s="690">
        <v>12.086746728</v>
      </c>
      <c r="AM49" s="690">
        <v>11.647750309999999</v>
      </c>
      <c r="AN49" s="690">
        <v>15.154973752</v>
      </c>
      <c r="AO49" s="690">
        <v>9.4838357260000006</v>
      </c>
      <c r="AP49" s="690">
        <v>8.8773331130000006</v>
      </c>
      <c r="AQ49" s="690">
        <v>10.850094249</v>
      </c>
      <c r="AR49" s="690">
        <v>13.999787378000001</v>
      </c>
      <c r="AS49" s="690">
        <v>15.939976949</v>
      </c>
      <c r="AT49" s="690">
        <v>16.867741472999999</v>
      </c>
      <c r="AU49" s="690">
        <v>11.497792859</v>
      </c>
      <c r="AV49" s="690">
        <v>7.7290044309999999</v>
      </c>
      <c r="AW49" s="690">
        <v>8.5729405720000003</v>
      </c>
      <c r="AX49" s="690">
        <v>7.0302237810000001</v>
      </c>
      <c r="AY49" s="690">
        <v>13.893273689999999</v>
      </c>
      <c r="AZ49" s="690">
        <v>9.6664751679999998</v>
      </c>
      <c r="BA49" s="690">
        <v>8.6912002479999995</v>
      </c>
      <c r="BB49" s="690">
        <v>9.0197610000000008</v>
      </c>
      <c r="BC49" s="690">
        <v>11.007540000000001</v>
      </c>
      <c r="BD49" s="691">
        <v>13.76084</v>
      </c>
      <c r="BE49" s="691">
        <v>17.15436</v>
      </c>
      <c r="BF49" s="691">
        <v>16.448699999999999</v>
      </c>
      <c r="BG49" s="691">
        <v>11.872479999999999</v>
      </c>
      <c r="BH49" s="691">
        <v>9.3835169999999994</v>
      </c>
      <c r="BI49" s="691">
        <v>8.7052549999999993</v>
      </c>
      <c r="BJ49" s="691">
        <v>10.440469999999999</v>
      </c>
      <c r="BK49" s="691">
        <v>14.619059999999999</v>
      </c>
      <c r="BL49" s="691">
        <v>10.73968</v>
      </c>
      <c r="BM49" s="691">
        <v>8.6367390000000004</v>
      </c>
      <c r="BN49" s="691">
        <v>8.1781319999999997</v>
      </c>
      <c r="BO49" s="691">
        <v>10.018050000000001</v>
      </c>
      <c r="BP49" s="691">
        <v>13.077</v>
      </c>
      <c r="BQ49" s="691">
        <v>16.208189999999998</v>
      </c>
      <c r="BR49" s="691">
        <v>16.488029999999998</v>
      </c>
      <c r="BS49" s="691">
        <v>12.329050000000001</v>
      </c>
      <c r="BT49" s="691">
        <v>9.4431630000000002</v>
      </c>
      <c r="BU49" s="691">
        <v>8.861084</v>
      </c>
      <c r="BV49" s="691">
        <v>10.491250000000001</v>
      </c>
    </row>
    <row r="50" spans="1:74" ht="11.15" customHeight="1" x14ac:dyDescent="0.25">
      <c r="A50" s="499" t="s">
        <v>1227</v>
      </c>
      <c r="B50" s="502" t="s">
        <v>84</v>
      </c>
      <c r="C50" s="690">
        <v>19.088445</v>
      </c>
      <c r="D50" s="690">
        <v>15.952855</v>
      </c>
      <c r="E50" s="690">
        <v>16.991759999999999</v>
      </c>
      <c r="F50" s="690">
        <v>15.538569000000001</v>
      </c>
      <c r="G50" s="690">
        <v>17.415361000000001</v>
      </c>
      <c r="H50" s="690">
        <v>17.77965</v>
      </c>
      <c r="I50" s="690">
        <v>18.820608</v>
      </c>
      <c r="J50" s="690">
        <v>18.670936999999999</v>
      </c>
      <c r="K50" s="690">
        <v>16.038767</v>
      </c>
      <c r="L50" s="690">
        <v>14.656088</v>
      </c>
      <c r="M50" s="690">
        <v>15.363988000000001</v>
      </c>
      <c r="N50" s="690">
        <v>18.478275</v>
      </c>
      <c r="O50" s="690">
        <v>19.464435999999999</v>
      </c>
      <c r="P50" s="690">
        <v>16.682307999999999</v>
      </c>
      <c r="Q50" s="690">
        <v>16.179718000000001</v>
      </c>
      <c r="R50" s="690">
        <v>15.775627</v>
      </c>
      <c r="S50" s="690">
        <v>18.466839</v>
      </c>
      <c r="T50" s="690">
        <v>18.562017999999998</v>
      </c>
      <c r="U50" s="690">
        <v>18.935409</v>
      </c>
      <c r="V50" s="690">
        <v>18.617035999999999</v>
      </c>
      <c r="W50" s="690">
        <v>16.152846</v>
      </c>
      <c r="X50" s="690">
        <v>16.408214999999998</v>
      </c>
      <c r="Y50" s="690">
        <v>16.521829</v>
      </c>
      <c r="Z50" s="690">
        <v>19.220815000000002</v>
      </c>
      <c r="AA50" s="690">
        <v>19.340544000000001</v>
      </c>
      <c r="AB50" s="690">
        <v>17.202967000000001</v>
      </c>
      <c r="AC50" s="690">
        <v>16.429819999999999</v>
      </c>
      <c r="AD50" s="690">
        <v>16.481005</v>
      </c>
      <c r="AE50" s="690">
        <v>16.382496</v>
      </c>
      <c r="AF50" s="690">
        <v>17.664995999999999</v>
      </c>
      <c r="AG50" s="690">
        <v>18.529578999999998</v>
      </c>
      <c r="AH50" s="690">
        <v>18.085519999999999</v>
      </c>
      <c r="AI50" s="690">
        <v>17.502645999999999</v>
      </c>
      <c r="AJ50" s="690">
        <v>16.755226</v>
      </c>
      <c r="AK50" s="690">
        <v>16.615877000000001</v>
      </c>
      <c r="AL50" s="690">
        <v>19.153713</v>
      </c>
      <c r="AM50" s="690">
        <v>19.530722999999998</v>
      </c>
      <c r="AN50" s="690">
        <v>16.982538999999999</v>
      </c>
      <c r="AO50" s="690">
        <v>17.324390000000001</v>
      </c>
      <c r="AP50" s="690">
        <v>15.76116</v>
      </c>
      <c r="AQ50" s="690">
        <v>18.088152999999998</v>
      </c>
      <c r="AR50" s="690">
        <v>18.365967000000001</v>
      </c>
      <c r="AS50" s="690">
        <v>18.954926</v>
      </c>
      <c r="AT50" s="690">
        <v>18.491440999999998</v>
      </c>
      <c r="AU50" s="690">
        <v>16.658725</v>
      </c>
      <c r="AV50" s="690">
        <v>16.633362999999999</v>
      </c>
      <c r="AW50" s="690">
        <v>16.663706999999999</v>
      </c>
      <c r="AX50" s="690">
        <v>18.752912999999999</v>
      </c>
      <c r="AY50" s="690">
        <v>19.091163000000002</v>
      </c>
      <c r="AZ50" s="690">
        <v>16.057859000000001</v>
      </c>
      <c r="BA50" s="690">
        <v>16.294006</v>
      </c>
      <c r="BB50" s="690">
        <v>16.07056</v>
      </c>
      <c r="BC50" s="690">
        <v>17.627420000000001</v>
      </c>
      <c r="BD50" s="691">
        <v>18.19425</v>
      </c>
      <c r="BE50" s="691">
        <v>19.00224</v>
      </c>
      <c r="BF50" s="691">
        <v>19.00224</v>
      </c>
      <c r="BG50" s="691">
        <v>17.440580000000001</v>
      </c>
      <c r="BH50" s="691">
        <v>16.082139999999999</v>
      </c>
      <c r="BI50" s="691">
        <v>17.32741</v>
      </c>
      <c r="BJ50" s="691">
        <v>19.012640000000001</v>
      </c>
      <c r="BK50" s="691">
        <v>19.016369999999998</v>
      </c>
      <c r="BL50" s="691">
        <v>16.61037</v>
      </c>
      <c r="BM50" s="691">
        <v>17.001560000000001</v>
      </c>
      <c r="BN50" s="691">
        <v>16.63195</v>
      </c>
      <c r="BO50" s="691">
        <v>18.356110000000001</v>
      </c>
      <c r="BP50" s="691">
        <v>19.099550000000001</v>
      </c>
      <c r="BQ50" s="691">
        <v>19.826840000000001</v>
      </c>
      <c r="BR50" s="691">
        <v>19.83362</v>
      </c>
      <c r="BS50" s="691">
        <v>18.587620000000001</v>
      </c>
      <c r="BT50" s="691">
        <v>19.131959999999999</v>
      </c>
      <c r="BU50" s="691">
        <v>19.541060000000002</v>
      </c>
      <c r="BV50" s="691">
        <v>20.49014</v>
      </c>
    </row>
    <row r="51" spans="1:74" ht="11.15" customHeight="1" x14ac:dyDescent="0.25">
      <c r="A51" s="499" t="s">
        <v>1228</v>
      </c>
      <c r="B51" s="502" t="s">
        <v>1202</v>
      </c>
      <c r="C51" s="690">
        <v>3.021052735</v>
      </c>
      <c r="D51" s="690">
        <v>3.1246986589999999</v>
      </c>
      <c r="E51" s="690">
        <v>3.0737684230000002</v>
      </c>
      <c r="F51" s="690">
        <v>3.3489936039999999</v>
      </c>
      <c r="G51" s="690">
        <v>3.5831225130000002</v>
      </c>
      <c r="H51" s="690">
        <v>3.2497962899999999</v>
      </c>
      <c r="I51" s="690">
        <v>2.8376627430000001</v>
      </c>
      <c r="J51" s="690">
        <v>2.7873631510000001</v>
      </c>
      <c r="K51" s="690">
        <v>2.6089647789999999</v>
      </c>
      <c r="L51" s="690">
        <v>2.7162941960000002</v>
      </c>
      <c r="M51" s="690">
        <v>3.1906393240000002</v>
      </c>
      <c r="N51" s="690">
        <v>3.641462583</v>
      </c>
      <c r="O51" s="690">
        <v>4.2847657269999999</v>
      </c>
      <c r="P51" s="690">
        <v>3.160581928</v>
      </c>
      <c r="Q51" s="690">
        <v>3.360832711</v>
      </c>
      <c r="R51" s="690">
        <v>3.6019993000000001</v>
      </c>
      <c r="S51" s="690">
        <v>3.795982725</v>
      </c>
      <c r="T51" s="690">
        <v>3.4045171359999999</v>
      </c>
      <c r="U51" s="690">
        <v>2.7580952160000001</v>
      </c>
      <c r="V51" s="690">
        <v>2.6434004139999998</v>
      </c>
      <c r="W51" s="690">
        <v>2.100999523</v>
      </c>
      <c r="X51" s="690">
        <v>2.0600046519999999</v>
      </c>
      <c r="Y51" s="690">
        <v>2.6366538620000002</v>
      </c>
      <c r="Z51" s="690">
        <v>3.1959433210000001</v>
      </c>
      <c r="AA51" s="690">
        <v>4.26294358</v>
      </c>
      <c r="AB51" s="690">
        <v>4.6452358159999996</v>
      </c>
      <c r="AC51" s="690">
        <v>4.5990997819999997</v>
      </c>
      <c r="AD51" s="690">
        <v>3.7711147779999998</v>
      </c>
      <c r="AE51" s="690">
        <v>4.3247778669999999</v>
      </c>
      <c r="AF51" s="690">
        <v>4.0797222250000003</v>
      </c>
      <c r="AG51" s="690">
        <v>3.8064122650000001</v>
      </c>
      <c r="AH51" s="690">
        <v>3.521669395</v>
      </c>
      <c r="AI51" s="690">
        <v>3.0796764040000002</v>
      </c>
      <c r="AJ51" s="690">
        <v>2.9351726089999999</v>
      </c>
      <c r="AK51" s="690">
        <v>3.5275855059999999</v>
      </c>
      <c r="AL51" s="690">
        <v>3.5702815430000001</v>
      </c>
      <c r="AM51" s="690">
        <v>3.948743624</v>
      </c>
      <c r="AN51" s="690">
        <v>3.4628835219999998</v>
      </c>
      <c r="AO51" s="690">
        <v>4.1755078909999996</v>
      </c>
      <c r="AP51" s="690">
        <v>3.6112400500000001</v>
      </c>
      <c r="AQ51" s="690">
        <v>3.456392761</v>
      </c>
      <c r="AR51" s="690">
        <v>3.3689760120000001</v>
      </c>
      <c r="AS51" s="690">
        <v>3.547700233</v>
      </c>
      <c r="AT51" s="690">
        <v>3.621281867</v>
      </c>
      <c r="AU51" s="690">
        <v>3.6841585540000001</v>
      </c>
      <c r="AV51" s="690">
        <v>3.755169741</v>
      </c>
      <c r="AW51" s="690">
        <v>3.5778141670000001</v>
      </c>
      <c r="AX51" s="690">
        <v>3.6951835019999999</v>
      </c>
      <c r="AY51" s="690">
        <v>3.9386726090000002</v>
      </c>
      <c r="AZ51" s="690">
        <v>3.6862816829999998</v>
      </c>
      <c r="BA51" s="690">
        <v>4.288645432</v>
      </c>
      <c r="BB51" s="690">
        <v>3.4507180000000002</v>
      </c>
      <c r="BC51" s="690">
        <v>3.2356250000000002</v>
      </c>
      <c r="BD51" s="691">
        <v>2.8302700000000001</v>
      </c>
      <c r="BE51" s="691">
        <v>2.7808790000000001</v>
      </c>
      <c r="BF51" s="691">
        <v>2.6918839999999999</v>
      </c>
      <c r="BG51" s="691">
        <v>2.3087499999999999</v>
      </c>
      <c r="BH51" s="691">
        <v>2.4114110000000002</v>
      </c>
      <c r="BI51" s="691">
        <v>2.6685560000000002</v>
      </c>
      <c r="BJ51" s="691">
        <v>3.2899940000000001</v>
      </c>
      <c r="BK51" s="691">
        <v>4.0401480000000003</v>
      </c>
      <c r="BL51" s="691">
        <v>3.4792719999999999</v>
      </c>
      <c r="BM51" s="691">
        <v>3.493004</v>
      </c>
      <c r="BN51" s="691">
        <v>2.8976739999999999</v>
      </c>
      <c r="BO51" s="691">
        <v>2.8358780000000001</v>
      </c>
      <c r="BP51" s="691">
        <v>2.5629680000000001</v>
      </c>
      <c r="BQ51" s="691">
        <v>2.6025879999999999</v>
      </c>
      <c r="BR51" s="691">
        <v>2.586411</v>
      </c>
      <c r="BS51" s="691">
        <v>2.2438410000000002</v>
      </c>
      <c r="BT51" s="691">
        <v>2.3896449999999998</v>
      </c>
      <c r="BU51" s="691">
        <v>2.6913610000000001</v>
      </c>
      <c r="BV51" s="691">
        <v>3.3628979999999999</v>
      </c>
    </row>
    <row r="52" spans="1:74" ht="11.15" customHeight="1" x14ac:dyDescent="0.25">
      <c r="A52" s="499" t="s">
        <v>1229</v>
      </c>
      <c r="B52" s="502" t="s">
        <v>1305</v>
      </c>
      <c r="C52" s="690">
        <v>0.85243183</v>
      </c>
      <c r="D52" s="690">
        <v>0.76696078599999995</v>
      </c>
      <c r="E52" s="690">
        <v>1.005282786</v>
      </c>
      <c r="F52" s="690">
        <v>1.109077318</v>
      </c>
      <c r="G52" s="690">
        <v>1.1213096060000001</v>
      </c>
      <c r="H52" s="690">
        <v>1.1580755300000001</v>
      </c>
      <c r="I52" s="690">
        <v>1.1397275790000001</v>
      </c>
      <c r="J52" s="690">
        <v>1.1462381349999999</v>
      </c>
      <c r="K52" s="690">
        <v>0.89637699100000001</v>
      </c>
      <c r="L52" s="690">
        <v>0.927473196</v>
      </c>
      <c r="M52" s="690">
        <v>0.70381718999999998</v>
      </c>
      <c r="N52" s="690">
        <v>0.64646320599999996</v>
      </c>
      <c r="O52" s="690">
        <v>0.81972944000000003</v>
      </c>
      <c r="P52" s="690">
        <v>0.75168318000000001</v>
      </c>
      <c r="Q52" s="690">
        <v>1.126636755</v>
      </c>
      <c r="R52" s="690">
        <v>1.188951777</v>
      </c>
      <c r="S52" s="690">
        <v>1.3578621399999999</v>
      </c>
      <c r="T52" s="690">
        <v>1.2716821030000001</v>
      </c>
      <c r="U52" s="690">
        <v>1.375880437</v>
      </c>
      <c r="V52" s="690">
        <v>1.283690942</v>
      </c>
      <c r="W52" s="690">
        <v>1.2337731089999999</v>
      </c>
      <c r="X52" s="690">
        <v>1.021008151</v>
      </c>
      <c r="Y52" s="690">
        <v>0.98917722100000005</v>
      </c>
      <c r="Z52" s="690">
        <v>0.984179252</v>
      </c>
      <c r="AA52" s="690">
        <v>1.0065230759999999</v>
      </c>
      <c r="AB52" s="690">
        <v>1.0372151329999999</v>
      </c>
      <c r="AC52" s="690">
        <v>1.2757807409999999</v>
      </c>
      <c r="AD52" s="690">
        <v>1.5420123910000001</v>
      </c>
      <c r="AE52" s="690">
        <v>1.7244459249999999</v>
      </c>
      <c r="AF52" s="690">
        <v>1.565514772</v>
      </c>
      <c r="AG52" s="690">
        <v>1.721721815</v>
      </c>
      <c r="AH52" s="690">
        <v>1.592344169</v>
      </c>
      <c r="AI52" s="690">
        <v>1.379848105</v>
      </c>
      <c r="AJ52" s="690">
        <v>1.3945271130000001</v>
      </c>
      <c r="AK52" s="690">
        <v>1.2360148929999999</v>
      </c>
      <c r="AL52" s="690">
        <v>1.1832227449999999</v>
      </c>
      <c r="AM52" s="690">
        <v>1.177540295</v>
      </c>
      <c r="AN52" s="690">
        <v>1.147947268</v>
      </c>
      <c r="AO52" s="690">
        <v>1.61012548</v>
      </c>
      <c r="AP52" s="690">
        <v>1.806661445</v>
      </c>
      <c r="AQ52" s="690">
        <v>2.0467568840000001</v>
      </c>
      <c r="AR52" s="690">
        <v>1.823573825</v>
      </c>
      <c r="AS52" s="690">
        <v>1.846879943</v>
      </c>
      <c r="AT52" s="690">
        <v>1.791437108</v>
      </c>
      <c r="AU52" s="690">
        <v>1.724492533</v>
      </c>
      <c r="AV52" s="690">
        <v>1.511593247</v>
      </c>
      <c r="AW52" s="690">
        <v>1.402595244</v>
      </c>
      <c r="AX52" s="690">
        <v>1.221451004</v>
      </c>
      <c r="AY52" s="690">
        <v>1.438792718</v>
      </c>
      <c r="AZ52" s="690">
        <v>1.5811774629999999</v>
      </c>
      <c r="BA52" s="690">
        <v>2.000914351</v>
      </c>
      <c r="BB52" s="690">
        <v>2.1450779999999998</v>
      </c>
      <c r="BC52" s="690">
        <v>2.4590489999999998</v>
      </c>
      <c r="BD52" s="691">
        <v>2.1910409999999998</v>
      </c>
      <c r="BE52" s="691">
        <v>2.2271369999999999</v>
      </c>
      <c r="BF52" s="691">
        <v>2.1282260000000002</v>
      </c>
      <c r="BG52" s="691">
        <v>2.0445799999999998</v>
      </c>
      <c r="BH52" s="691">
        <v>1.757447</v>
      </c>
      <c r="BI52" s="691">
        <v>1.5941689999999999</v>
      </c>
      <c r="BJ52" s="691">
        <v>1.362392</v>
      </c>
      <c r="BK52" s="691">
        <v>1.58738</v>
      </c>
      <c r="BL52" s="691">
        <v>1.7636309999999999</v>
      </c>
      <c r="BM52" s="691">
        <v>2.3046350000000002</v>
      </c>
      <c r="BN52" s="691">
        <v>2.436871</v>
      </c>
      <c r="BO52" s="691">
        <v>2.8135439999999998</v>
      </c>
      <c r="BP52" s="691">
        <v>2.5736539999999999</v>
      </c>
      <c r="BQ52" s="691">
        <v>2.5996959999999998</v>
      </c>
      <c r="BR52" s="691">
        <v>2.4389599999999998</v>
      </c>
      <c r="BS52" s="691">
        <v>2.3612609999999998</v>
      </c>
      <c r="BT52" s="691">
        <v>1.961381</v>
      </c>
      <c r="BU52" s="691">
        <v>1.7475849999999999</v>
      </c>
      <c r="BV52" s="691">
        <v>1.4638880000000001</v>
      </c>
    </row>
    <row r="53" spans="1:74" ht="11.15" customHeight="1" x14ac:dyDescent="0.25">
      <c r="A53" s="499" t="s">
        <v>1230</v>
      </c>
      <c r="B53" s="500" t="s">
        <v>1306</v>
      </c>
      <c r="C53" s="690">
        <v>0.57997975999999996</v>
      </c>
      <c r="D53" s="690">
        <v>-2.9948145999999998E-2</v>
      </c>
      <c r="E53" s="690">
        <v>-9.6099170000000008E-3</v>
      </c>
      <c r="F53" s="690">
        <v>-5.8646660000000001E-3</v>
      </c>
      <c r="G53" s="690">
        <v>-7.051402E-3</v>
      </c>
      <c r="H53" s="690">
        <v>-8.8168116000000005E-2</v>
      </c>
      <c r="I53" s="690">
        <v>-0.167354214</v>
      </c>
      <c r="J53" s="690">
        <v>-0.10515300599999999</v>
      </c>
      <c r="K53" s="690">
        <v>-0.19154469299999999</v>
      </c>
      <c r="L53" s="690">
        <v>-0.102636106</v>
      </c>
      <c r="M53" s="690">
        <v>-2.0955194999999999E-2</v>
      </c>
      <c r="N53" s="690">
        <v>1.9599498999999999E-2</v>
      </c>
      <c r="O53" s="690">
        <v>5.8853872000000002E-2</v>
      </c>
      <c r="P53" s="690">
        <v>-5.6984801000000002E-2</v>
      </c>
      <c r="Q53" s="690">
        <v>-1.7126380000000001E-3</v>
      </c>
      <c r="R53" s="690">
        <v>3.6323207000000003E-2</v>
      </c>
      <c r="S53" s="690">
        <v>-9.5476031000000003E-2</v>
      </c>
      <c r="T53" s="690">
        <v>-0.15384451199999999</v>
      </c>
      <c r="U53" s="690">
        <v>-0.17964660599999999</v>
      </c>
      <c r="V53" s="690">
        <v>-0.21056349599999999</v>
      </c>
      <c r="W53" s="690">
        <v>-0.24640946799999999</v>
      </c>
      <c r="X53" s="690">
        <v>-0.16928085500000001</v>
      </c>
      <c r="Y53" s="690">
        <v>-0.142812352</v>
      </c>
      <c r="Z53" s="690">
        <v>-0.11880468800000001</v>
      </c>
      <c r="AA53" s="690">
        <v>-3.2075909E-2</v>
      </c>
      <c r="AB53" s="690">
        <v>-6.5674030000000003E-3</v>
      </c>
      <c r="AC53" s="690">
        <v>-6.8861770000000003E-3</v>
      </c>
      <c r="AD53" s="690">
        <v>-5.6281198999999997E-2</v>
      </c>
      <c r="AE53" s="690">
        <v>-6.4439148000000002E-2</v>
      </c>
      <c r="AF53" s="690">
        <v>-0.17101904200000001</v>
      </c>
      <c r="AG53" s="690">
        <v>-0.20873729799999999</v>
      </c>
      <c r="AH53" s="690">
        <v>-0.21908997999999999</v>
      </c>
      <c r="AI53" s="690">
        <v>-0.148404128</v>
      </c>
      <c r="AJ53" s="690">
        <v>-0.108859438</v>
      </c>
      <c r="AK53" s="690">
        <v>-4.8588399999999997E-2</v>
      </c>
      <c r="AL53" s="690">
        <v>-5.4406893999999997E-2</v>
      </c>
      <c r="AM53" s="690">
        <v>-5.6724174000000002E-2</v>
      </c>
      <c r="AN53" s="690">
        <v>6.0075740000000002E-2</v>
      </c>
      <c r="AO53" s="690">
        <v>-2.9213960000000001E-3</v>
      </c>
      <c r="AP53" s="690">
        <v>-8.9187810000000006E-3</v>
      </c>
      <c r="AQ53" s="690">
        <v>-0.11367416499999999</v>
      </c>
      <c r="AR53" s="690">
        <v>-0.110731959</v>
      </c>
      <c r="AS53" s="690">
        <v>-0.20301208000000001</v>
      </c>
      <c r="AT53" s="690">
        <v>-0.14803058299999999</v>
      </c>
      <c r="AU53" s="690">
        <v>-0.120125601</v>
      </c>
      <c r="AV53" s="690">
        <v>-1.4029008000000001E-2</v>
      </c>
      <c r="AW53" s="690">
        <v>-8.2317431999999996E-2</v>
      </c>
      <c r="AX53" s="690">
        <v>-0.128077624</v>
      </c>
      <c r="AY53" s="690">
        <v>-6.9980165999999996E-2</v>
      </c>
      <c r="AZ53" s="690">
        <v>-0.11157626399999999</v>
      </c>
      <c r="BA53" s="690">
        <v>-2.3368291999999999E-2</v>
      </c>
      <c r="BB53" s="690">
        <v>5.6073699999999997E-2</v>
      </c>
      <c r="BC53" s="690">
        <v>-3.03906E-2</v>
      </c>
      <c r="BD53" s="691">
        <v>-7.10702E-2</v>
      </c>
      <c r="BE53" s="691">
        <v>-0.18137110000000001</v>
      </c>
      <c r="BF53" s="691">
        <v>-0.15740889999999999</v>
      </c>
      <c r="BG53" s="691">
        <v>-1.7876199999999998E-2</v>
      </c>
      <c r="BH53" s="691">
        <v>1.0509900000000001E-2</v>
      </c>
      <c r="BI53" s="691">
        <v>-4.6565099999999998E-2</v>
      </c>
      <c r="BJ53" s="691">
        <v>-0.1188558</v>
      </c>
      <c r="BK53" s="691">
        <v>-4.2101100000000002E-2</v>
      </c>
      <c r="BL53" s="691">
        <v>-3.2767499999999998E-2</v>
      </c>
      <c r="BM53" s="691">
        <v>-2.41894E-2</v>
      </c>
      <c r="BN53" s="691">
        <v>3.7449700000000002E-2</v>
      </c>
      <c r="BO53" s="691">
        <v>-7.0486300000000002E-2</v>
      </c>
      <c r="BP53" s="691">
        <v>-0.11356189999999999</v>
      </c>
      <c r="BQ53" s="691">
        <v>-0.17525879999999999</v>
      </c>
      <c r="BR53" s="691">
        <v>-0.14558260000000001</v>
      </c>
      <c r="BS53" s="691">
        <v>-3.2848099999999998E-2</v>
      </c>
      <c r="BT53" s="691">
        <v>-1.8886500000000001E-2</v>
      </c>
      <c r="BU53" s="691">
        <v>-5.44609E-2</v>
      </c>
      <c r="BV53" s="691">
        <v>-9.5566899999999996E-2</v>
      </c>
    </row>
    <row r="54" spans="1:74" ht="11.15" customHeight="1" x14ac:dyDescent="0.25">
      <c r="A54" s="499" t="s">
        <v>1231</v>
      </c>
      <c r="B54" s="502" t="s">
        <v>1206</v>
      </c>
      <c r="C54" s="690">
        <v>66.628013693</v>
      </c>
      <c r="D54" s="690">
        <v>47.449592713000001</v>
      </c>
      <c r="E54" s="690">
        <v>51.361476760000002</v>
      </c>
      <c r="F54" s="690">
        <v>47.065557755999997</v>
      </c>
      <c r="G54" s="690">
        <v>56.729119140000002</v>
      </c>
      <c r="H54" s="690">
        <v>63.201139402000003</v>
      </c>
      <c r="I54" s="690">
        <v>66.926576116999996</v>
      </c>
      <c r="J54" s="690">
        <v>65.845609159999995</v>
      </c>
      <c r="K54" s="690">
        <v>59.602881785999998</v>
      </c>
      <c r="L54" s="690">
        <v>51.875176684000003</v>
      </c>
      <c r="M54" s="690">
        <v>52.026951650999997</v>
      </c>
      <c r="N54" s="690">
        <v>54.716295739000003</v>
      </c>
      <c r="O54" s="690">
        <v>59.129912556000001</v>
      </c>
      <c r="P54" s="690">
        <v>48.268016324999998</v>
      </c>
      <c r="Q54" s="690">
        <v>51.033313186000001</v>
      </c>
      <c r="R54" s="690">
        <v>46.888022884999998</v>
      </c>
      <c r="S54" s="690">
        <v>58.284077175</v>
      </c>
      <c r="T54" s="690">
        <v>59.149132815000002</v>
      </c>
      <c r="U54" s="690">
        <v>66.871629846999994</v>
      </c>
      <c r="V54" s="690">
        <v>65.882592524000003</v>
      </c>
      <c r="W54" s="690">
        <v>60.890451253999998</v>
      </c>
      <c r="X54" s="690">
        <v>51.096971738999997</v>
      </c>
      <c r="Y54" s="690">
        <v>50.806428777999997</v>
      </c>
      <c r="Z54" s="690">
        <v>53.999339096</v>
      </c>
      <c r="AA54" s="690">
        <v>55.664942461999999</v>
      </c>
      <c r="AB54" s="690">
        <v>52.308062816000003</v>
      </c>
      <c r="AC54" s="690">
        <v>48.668341927999997</v>
      </c>
      <c r="AD54" s="690">
        <v>42.487632711000003</v>
      </c>
      <c r="AE54" s="690">
        <v>48.870926658999998</v>
      </c>
      <c r="AF54" s="690">
        <v>57.317432732</v>
      </c>
      <c r="AG54" s="690">
        <v>67.489841006000006</v>
      </c>
      <c r="AH54" s="690">
        <v>64.777456939000004</v>
      </c>
      <c r="AI54" s="690">
        <v>54.044273191999999</v>
      </c>
      <c r="AJ54" s="690">
        <v>48.070828114000001</v>
      </c>
      <c r="AK54" s="690">
        <v>46.864612145999999</v>
      </c>
      <c r="AL54" s="690">
        <v>57.965909670000002</v>
      </c>
      <c r="AM54" s="690">
        <v>59.393479585999998</v>
      </c>
      <c r="AN54" s="690">
        <v>54.912558705999999</v>
      </c>
      <c r="AO54" s="690">
        <v>48.924882883999999</v>
      </c>
      <c r="AP54" s="690">
        <v>46.336227508999997</v>
      </c>
      <c r="AQ54" s="690">
        <v>52.393229759999997</v>
      </c>
      <c r="AR54" s="690">
        <v>60.309303700999997</v>
      </c>
      <c r="AS54" s="690">
        <v>65.762406311000007</v>
      </c>
      <c r="AT54" s="690">
        <v>66.901443509000003</v>
      </c>
      <c r="AU54" s="690">
        <v>54.666242865000001</v>
      </c>
      <c r="AV54" s="690">
        <v>50.259317811999999</v>
      </c>
      <c r="AW54" s="690">
        <v>51.749661605999997</v>
      </c>
      <c r="AX54" s="690">
        <v>52.640739818</v>
      </c>
      <c r="AY54" s="690">
        <v>63.059930655000002</v>
      </c>
      <c r="AZ54" s="690">
        <v>51.202422351000003</v>
      </c>
      <c r="BA54" s="690">
        <v>50.291168476000003</v>
      </c>
      <c r="BB54" s="690">
        <v>51.33493</v>
      </c>
      <c r="BC54" s="690">
        <v>58.849609999999998</v>
      </c>
      <c r="BD54" s="691">
        <v>62.219920000000002</v>
      </c>
      <c r="BE54" s="691">
        <v>68.378519999999995</v>
      </c>
      <c r="BF54" s="691">
        <v>67.732849999999999</v>
      </c>
      <c r="BG54" s="691">
        <v>57.13523</v>
      </c>
      <c r="BH54" s="691">
        <v>51.595820000000003</v>
      </c>
      <c r="BI54" s="691">
        <v>50.959879999999998</v>
      </c>
      <c r="BJ54" s="691">
        <v>58.477829999999997</v>
      </c>
      <c r="BK54" s="691">
        <v>64.007469999999998</v>
      </c>
      <c r="BL54" s="691">
        <v>55.004750000000001</v>
      </c>
      <c r="BM54" s="691">
        <v>52.480870000000003</v>
      </c>
      <c r="BN54" s="691">
        <v>49.492179999999998</v>
      </c>
      <c r="BO54" s="691">
        <v>56.095550000000003</v>
      </c>
      <c r="BP54" s="691">
        <v>61.172179999999997</v>
      </c>
      <c r="BQ54" s="691">
        <v>67.871420000000001</v>
      </c>
      <c r="BR54" s="691">
        <v>67.567220000000006</v>
      </c>
      <c r="BS54" s="691">
        <v>58.317740000000001</v>
      </c>
      <c r="BT54" s="691">
        <v>53.823920000000001</v>
      </c>
      <c r="BU54" s="691">
        <v>53.113709999999998</v>
      </c>
      <c r="BV54" s="691">
        <v>59.626710000000003</v>
      </c>
    </row>
    <row r="55" spans="1:74" ht="11.15" customHeight="1" x14ac:dyDescent="0.25">
      <c r="A55" s="499" t="s">
        <v>1232</v>
      </c>
      <c r="B55" s="500" t="s">
        <v>1307</v>
      </c>
      <c r="C55" s="690">
        <v>66.798133120000003</v>
      </c>
      <c r="D55" s="690">
        <v>47.562574255999998</v>
      </c>
      <c r="E55" s="690">
        <v>51.681474322</v>
      </c>
      <c r="F55" s="690">
        <v>46.722793613999997</v>
      </c>
      <c r="G55" s="690">
        <v>56.291038321000002</v>
      </c>
      <c r="H55" s="690">
        <v>62.786183979</v>
      </c>
      <c r="I55" s="690">
        <v>65.775160458000002</v>
      </c>
      <c r="J55" s="690">
        <v>64.859557283000001</v>
      </c>
      <c r="K55" s="690">
        <v>59.712839770000002</v>
      </c>
      <c r="L55" s="690">
        <v>51.776235034000003</v>
      </c>
      <c r="M55" s="690">
        <v>51.933831245999997</v>
      </c>
      <c r="N55" s="690">
        <v>55.642239914999998</v>
      </c>
      <c r="O55" s="690">
        <v>60.047331997999997</v>
      </c>
      <c r="P55" s="690">
        <v>48.732789253</v>
      </c>
      <c r="Q55" s="690">
        <v>51.653587469000001</v>
      </c>
      <c r="R55" s="690">
        <v>47.671135907</v>
      </c>
      <c r="S55" s="690">
        <v>60.643304510999997</v>
      </c>
      <c r="T55" s="690">
        <v>61.184131416</v>
      </c>
      <c r="U55" s="690">
        <v>66.552799962999998</v>
      </c>
      <c r="V55" s="690">
        <v>65.235761320999998</v>
      </c>
      <c r="W55" s="690">
        <v>61.456405883999999</v>
      </c>
      <c r="X55" s="690">
        <v>50.742706691000002</v>
      </c>
      <c r="Y55" s="690">
        <v>50.410369918999997</v>
      </c>
      <c r="Z55" s="690">
        <v>53.589338671999997</v>
      </c>
      <c r="AA55" s="690">
        <v>55.732803019999999</v>
      </c>
      <c r="AB55" s="690">
        <v>52.567671097999998</v>
      </c>
      <c r="AC55" s="690">
        <v>47.965565267999999</v>
      </c>
      <c r="AD55" s="690">
        <v>42.249968082999999</v>
      </c>
      <c r="AE55" s="690">
        <v>47.285761557000001</v>
      </c>
      <c r="AF55" s="690">
        <v>55.880965045000003</v>
      </c>
      <c r="AG55" s="690">
        <v>65.922033549000005</v>
      </c>
      <c r="AH55" s="690">
        <v>62.522881863000002</v>
      </c>
      <c r="AI55" s="690">
        <v>52.461823916</v>
      </c>
      <c r="AJ55" s="690">
        <v>46.913747936999997</v>
      </c>
      <c r="AK55" s="690">
        <v>47.026850261</v>
      </c>
      <c r="AL55" s="690">
        <v>58.196746763</v>
      </c>
      <c r="AM55" s="690">
        <v>59.112105499000002</v>
      </c>
      <c r="AN55" s="690">
        <v>53.778431169000001</v>
      </c>
      <c r="AO55" s="690">
        <v>48.426207523000002</v>
      </c>
      <c r="AP55" s="690">
        <v>45.403793321000002</v>
      </c>
      <c r="AQ55" s="690">
        <v>50.354384379000003</v>
      </c>
      <c r="AR55" s="690">
        <v>58.924321526</v>
      </c>
      <c r="AS55" s="690">
        <v>64.770561444999998</v>
      </c>
      <c r="AT55" s="690">
        <v>65.431783748000001</v>
      </c>
      <c r="AU55" s="690">
        <v>53.687195584000001</v>
      </c>
      <c r="AV55" s="690">
        <v>49.045360785</v>
      </c>
      <c r="AW55" s="690">
        <v>51.951020329000002</v>
      </c>
      <c r="AX55" s="690">
        <v>53.536219824</v>
      </c>
      <c r="AY55" s="690">
        <v>63.821018313000003</v>
      </c>
      <c r="AZ55" s="690">
        <v>52.360834650999998</v>
      </c>
      <c r="BA55" s="690">
        <v>50.359208133000003</v>
      </c>
      <c r="BB55" s="690">
        <v>50.526131473</v>
      </c>
      <c r="BC55" s="690">
        <v>58.085656669000002</v>
      </c>
      <c r="BD55" s="691">
        <v>60.205460000000002</v>
      </c>
      <c r="BE55" s="691">
        <v>66.661109999999994</v>
      </c>
      <c r="BF55" s="691">
        <v>65.687029999999993</v>
      </c>
      <c r="BG55" s="691">
        <v>55.222380000000001</v>
      </c>
      <c r="BH55" s="691">
        <v>50.341070000000002</v>
      </c>
      <c r="BI55" s="691">
        <v>49.176180000000002</v>
      </c>
      <c r="BJ55" s="691">
        <v>58.229019999999998</v>
      </c>
      <c r="BK55" s="691">
        <v>63.189889999999998</v>
      </c>
      <c r="BL55" s="691">
        <v>54.133929999999999</v>
      </c>
      <c r="BM55" s="691">
        <v>52.123989999999999</v>
      </c>
      <c r="BN55" s="691">
        <v>47.453949999999999</v>
      </c>
      <c r="BO55" s="691">
        <v>53.818420000000003</v>
      </c>
      <c r="BP55" s="691">
        <v>60.856630000000003</v>
      </c>
      <c r="BQ55" s="691">
        <v>67.785809999999998</v>
      </c>
      <c r="BR55" s="691">
        <v>66.660579999999996</v>
      </c>
      <c r="BS55" s="691">
        <v>56.797649999999997</v>
      </c>
      <c r="BT55" s="691">
        <v>51.808169999999997</v>
      </c>
      <c r="BU55" s="691">
        <v>50.595500000000001</v>
      </c>
      <c r="BV55" s="691">
        <v>59.819459999999999</v>
      </c>
    </row>
    <row r="56" spans="1:74" ht="11.15" customHeight="1" x14ac:dyDescent="0.25">
      <c r="A56" s="493"/>
      <c r="B56" s="131" t="s">
        <v>1233</v>
      </c>
      <c r="C56" s="243"/>
      <c r="D56" s="243"/>
      <c r="E56" s="243"/>
      <c r="F56" s="243"/>
      <c r="G56" s="243"/>
      <c r="H56" s="243"/>
      <c r="I56" s="243"/>
      <c r="J56" s="243"/>
      <c r="K56" s="243"/>
      <c r="L56" s="243"/>
      <c r="M56" s="243"/>
      <c r="N56" s="243"/>
      <c r="O56" s="243"/>
      <c r="P56" s="243"/>
      <c r="Q56" s="243"/>
      <c r="R56" s="243"/>
      <c r="S56" s="243"/>
      <c r="T56" s="243"/>
      <c r="U56" s="243"/>
      <c r="V56" s="243"/>
      <c r="W56" s="243"/>
      <c r="X56" s="243"/>
      <c r="Y56" s="243"/>
      <c r="Z56" s="243"/>
      <c r="AA56" s="243"/>
      <c r="AB56" s="243"/>
      <c r="AC56" s="243"/>
      <c r="AD56" s="243"/>
      <c r="AE56" s="243"/>
      <c r="AF56" s="243"/>
      <c r="AG56" s="243"/>
      <c r="AH56" s="243"/>
      <c r="AI56" s="243"/>
      <c r="AJ56" s="243"/>
      <c r="AK56" s="243"/>
      <c r="AL56" s="243"/>
      <c r="AM56" s="243"/>
      <c r="AN56" s="243"/>
      <c r="AO56" s="243"/>
      <c r="AP56" s="243"/>
      <c r="AQ56" s="243"/>
      <c r="AR56" s="243"/>
      <c r="AS56" s="243"/>
      <c r="AT56" s="243"/>
      <c r="AU56" s="243"/>
      <c r="AV56" s="243"/>
      <c r="AW56" s="243"/>
      <c r="AX56" s="243"/>
      <c r="AY56" s="243"/>
      <c r="AZ56" s="243"/>
      <c r="BA56" s="243"/>
      <c r="BB56" s="243"/>
      <c r="BC56" s="243"/>
      <c r="BD56" s="333"/>
      <c r="BE56" s="333"/>
      <c r="BF56" s="333"/>
      <c r="BG56" s="333"/>
      <c r="BH56" s="333"/>
      <c r="BI56" s="333"/>
      <c r="BJ56" s="333"/>
      <c r="BK56" s="333"/>
      <c r="BL56" s="333"/>
      <c r="BM56" s="333"/>
      <c r="BN56" s="333"/>
      <c r="BO56" s="333"/>
      <c r="BP56" s="333"/>
      <c r="BQ56" s="333"/>
      <c r="BR56" s="333"/>
      <c r="BS56" s="333"/>
      <c r="BT56" s="333"/>
      <c r="BU56" s="333"/>
      <c r="BV56" s="333"/>
    </row>
    <row r="57" spans="1:74" ht="11.15" customHeight="1" x14ac:dyDescent="0.25">
      <c r="A57" s="499" t="s">
        <v>1234</v>
      </c>
      <c r="B57" s="500" t="s">
        <v>82</v>
      </c>
      <c r="C57" s="690">
        <v>11.67024627</v>
      </c>
      <c r="D57" s="690">
        <v>10.852148679000001</v>
      </c>
      <c r="E57" s="690">
        <v>11.647886418000001</v>
      </c>
      <c r="F57" s="690">
        <v>12.420406678999999</v>
      </c>
      <c r="G57" s="690">
        <v>13.612432969</v>
      </c>
      <c r="H57" s="690">
        <v>15.35300713</v>
      </c>
      <c r="I57" s="690">
        <v>16.482309965999999</v>
      </c>
      <c r="J57" s="690">
        <v>16.745342182000002</v>
      </c>
      <c r="K57" s="690">
        <v>16.771030188000001</v>
      </c>
      <c r="L57" s="690">
        <v>15.826186211</v>
      </c>
      <c r="M57" s="690">
        <v>12.235906895999999</v>
      </c>
      <c r="N57" s="690">
        <v>11.222797577</v>
      </c>
      <c r="O57" s="690">
        <v>11.913719540000001</v>
      </c>
      <c r="P57" s="690">
        <v>11.26398749</v>
      </c>
      <c r="Q57" s="690">
        <v>12.472542506</v>
      </c>
      <c r="R57" s="690">
        <v>13.174255058</v>
      </c>
      <c r="S57" s="690">
        <v>16.507530731999999</v>
      </c>
      <c r="T57" s="690">
        <v>16.968608961000001</v>
      </c>
      <c r="U57" s="690">
        <v>17.563178034</v>
      </c>
      <c r="V57" s="690">
        <v>17.859841793000001</v>
      </c>
      <c r="W57" s="690">
        <v>17.176754506999998</v>
      </c>
      <c r="X57" s="690">
        <v>16.142579980000001</v>
      </c>
      <c r="Y57" s="690">
        <v>11.813047903999999</v>
      </c>
      <c r="Z57" s="690">
        <v>12.041057034</v>
      </c>
      <c r="AA57" s="690">
        <v>12.847017472999999</v>
      </c>
      <c r="AB57" s="690">
        <v>12.806938805</v>
      </c>
      <c r="AC57" s="690">
        <v>14.761056041</v>
      </c>
      <c r="AD57" s="690">
        <v>14.483319440000001</v>
      </c>
      <c r="AE57" s="690">
        <v>14.541875431999999</v>
      </c>
      <c r="AF57" s="690">
        <v>16.853682117000002</v>
      </c>
      <c r="AG57" s="690">
        <v>18.186544221999998</v>
      </c>
      <c r="AH57" s="690">
        <v>18.301915597000001</v>
      </c>
      <c r="AI57" s="690">
        <v>16.381990561999999</v>
      </c>
      <c r="AJ57" s="690">
        <v>16.118633306</v>
      </c>
      <c r="AK57" s="690">
        <v>13.297094921999999</v>
      </c>
      <c r="AL57" s="690">
        <v>12.214287839000001</v>
      </c>
      <c r="AM57" s="690">
        <v>11.527267147</v>
      </c>
      <c r="AN57" s="690">
        <v>10.978195144000001</v>
      </c>
      <c r="AO57" s="690">
        <v>12.039068437999999</v>
      </c>
      <c r="AP57" s="690">
        <v>12.876542432000001</v>
      </c>
      <c r="AQ57" s="690">
        <v>15.101298870000001</v>
      </c>
      <c r="AR57" s="690">
        <v>15.81412738</v>
      </c>
      <c r="AS57" s="690">
        <v>17.553387353000002</v>
      </c>
      <c r="AT57" s="690">
        <v>18.303083586</v>
      </c>
      <c r="AU57" s="690">
        <v>16.657261626</v>
      </c>
      <c r="AV57" s="690">
        <v>15.692245985</v>
      </c>
      <c r="AW57" s="690">
        <v>12.204336634000001</v>
      </c>
      <c r="AX57" s="690">
        <v>13.051713045</v>
      </c>
      <c r="AY57" s="690">
        <v>13.658056499000001</v>
      </c>
      <c r="AZ57" s="690">
        <v>11.334035726</v>
      </c>
      <c r="BA57" s="690">
        <v>13.290622138</v>
      </c>
      <c r="BB57" s="690">
        <v>14.02896</v>
      </c>
      <c r="BC57" s="690">
        <v>15.468249999999999</v>
      </c>
      <c r="BD57" s="691">
        <v>16.247109999999999</v>
      </c>
      <c r="BE57" s="691">
        <v>17.61748</v>
      </c>
      <c r="BF57" s="691">
        <v>16.822970000000002</v>
      </c>
      <c r="BG57" s="691">
        <v>15.505610000000001</v>
      </c>
      <c r="BH57" s="691">
        <v>14.561820000000001</v>
      </c>
      <c r="BI57" s="691">
        <v>12.01811</v>
      </c>
      <c r="BJ57" s="691">
        <v>13.124689999999999</v>
      </c>
      <c r="BK57" s="691">
        <v>13.666040000000001</v>
      </c>
      <c r="BL57" s="691">
        <v>11.26041</v>
      </c>
      <c r="BM57" s="691">
        <v>12.364699999999999</v>
      </c>
      <c r="BN57" s="691">
        <v>10.94792</v>
      </c>
      <c r="BO57" s="691">
        <v>14.09545</v>
      </c>
      <c r="BP57" s="691">
        <v>15.867459999999999</v>
      </c>
      <c r="BQ57" s="691">
        <v>17.494869999999999</v>
      </c>
      <c r="BR57" s="691">
        <v>16.773260000000001</v>
      </c>
      <c r="BS57" s="691">
        <v>15.840820000000001</v>
      </c>
      <c r="BT57" s="691">
        <v>14.07123</v>
      </c>
      <c r="BU57" s="691">
        <v>11.57694</v>
      </c>
      <c r="BV57" s="691">
        <v>12.845359999999999</v>
      </c>
    </row>
    <row r="58" spans="1:74" ht="11.15" customHeight="1" x14ac:dyDescent="0.25">
      <c r="A58" s="499" t="s">
        <v>1235</v>
      </c>
      <c r="B58" s="502" t="s">
        <v>81</v>
      </c>
      <c r="C58" s="690">
        <v>3.114699281</v>
      </c>
      <c r="D58" s="690">
        <v>1.7376257100000001</v>
      </c>
      <c r="E58" s="690">
        <v>1.5220968909999999</v>
      </c>
      <c r="F58" s="690">
        <v>1.960638441</v>
      </c>
      <c r="G58" s="690">
        <v>2.2408358979999998</v>
      </c>
      <c r="H58" s="690">
        <v>2.5152366800000001</v>
      </c>
      <c r="I58" s="690">
        <v>2.4736096019999998</v>
      </c>
      <c r="J58" s="690">
        <v>2.8997226989999998</v>
      </c>
      <c r="K58" s="690">
        <v>2.470995668</v>
      </c>
      <c r="L58" s="690">
        <v>2.1342549790000001</v>
      </c>
      <c r="M58" s="690">
        <v>1.8814072900000001</v>
      </c>
      <c r="N58" s="690">
        <v>2.0974131690000002</v>
      </c>
      <c r="O58" s="690">
        <v>1.7345724629999999</v>
      </c>
      <c r="P58" s="690">
        <v>0.92068753400000003</v>
      </c>
      <c r="Q58" s="690">
        <v>1.087805044</v>
      </c>
      <c r="R58" s="690">
        <v>1.167952192</v>
      </c>
      <c r="S58" s="690">
        <v>1.7305873510000001</v>
      </c>
      <c r="T58" s="690">
        <v>1.8876953400000001</v>
      </c>
      <c r="U58" s="690">
        <v>1.928923977</v>
      </c>
      <c r="V58" s="690">
        <v>1.712507166</v>
      </c>
      <c r="W58" s="690">
        <v>1.662759554</v>
      </c>
      <c r="X58" s="690">
        <v>1.9560435650000001</v>
      </c>
      <c r="Y58" s="690">
        <v>1.808206744</v>
      </c>
      <c r="Z58" s="690">
        <v>1.034348912</v>
      </c>
      <c r="AA58" s="690">
        <v>0.96290076099999999</v>
      </c>
      <c r="AB58" s="690">
        <v>0.53999663600000003</v>
      </c>
      <c r="AC58" s="690">
        <v>0.57244601100000003</v>
      </c>
      <c r="AD58" s="690">
        <v>0.87348255399999997</v>
      </c>
      <c r="AE58" s="690">
        <v>1.1971562570000001</v>
      </c>
      <c r="AF58" s="690">
        <v>1.466689599</v>
      </c>
      <c r="AG58" s="690">
        <v>1.8280766159999999</v>
      </c>
      <c r="AH58" s="690">
        <v>1.9967631859999999</v>
      </c>
      <c r="AI58" s="690">
        <v>1.8458949389999999</v>
      </c>
      <c r="AJ58" s="690">
        <v>1.9528855110000001</v>
      </c>
      <c r="AK58" s="690">
        <v>1.2637792999999999</v>
      </c>
      <c r="AL58" s="690">
        <v>1.3527508880000001</v>
      </c>
      <c r="AM58" s="690">
        <v>1.5886616339999999</v>
      </c>
      <c r="AN58" s="690">
        <v>1.585293716</v>
      </c>
      <c r="AO58" s="690">
        <v>1.509506974</v>
      </c>
      <c r="AP58" s="690">
        <v>1.497808356</v>
      </c>
      <c r="AQ58" s="690">
        <v>1.8647080330000001</v>
      </c>
      <c r="AR58" s="690">
        <v>1.91030813</v>
      </c>
      <c r="AS58" s="690">
        <v>1.7638038659999999</v>
      </c>
      <c r="AT58" s="690">
        <v>2.1572938760000002</v>
      </c>
      <c r="AU58" s="690">
        <v>1.6475769280000001</v>
      </c>
      <c r="AV58" s="690">
        <v>1.4357871760000001</v>
      </c>
      <c r="AW58" s="690">
        <v>0.76035298699999998</v>
      </c>
      <c r="AX58" s="690">
        <v>0.62008380100000005</v>
      </c>
      <c r="AY58" s="690">
        <v>1.132611942</v>
      </c>
      <c r="AZ58" s="690">
        <v>1.343687326</v>
      </c>
      <c r="BA58" s="690">
        <v>1.0345281040000001</v>
      </c>
      <c r="BB58" s="690">
        <v>1.2308760000000001</v>
      </c>
      <c r="BC58" s="690">
        <v>1.3629819999999999</v>
      </c>
      <c r="BD58" s="691">
        <v>1.456461</v>
      </c>
      <c r="BE58" s="691">
        <v>1.387885</v>
      </c>
      <c r="BF58" s="691">
        <v>1.641651</v>
      </c>
      <c r="BG58" s="691">
        <v>1.301493</v>
      </c>
      <c r="BH58" s="691">
        <v>1.2922610000000001</v>
      </c>
      <c r="BI58" s="691">
        <v>0.97521000000000002</v>
      </c>
      <c r="BJ58" s="691">
        <v>0.78645860000000001</v>
      </c>
      <c r="BK58" s="691">
        <v>1.066146</v>
      </c>
      <c r="BL58" s="691">
        <v>0.95318139999999996</v>
      </c>
      <c r="BM58" s="691">
        <v>0.84681289999999998</v>
      </c>
      <c r="BN58" s="691">
        <v>1.047739</v>
      </c>
      <c r="BO58" s="691">
        <v>1.1700680000000001</v>
      </c>
      <c r="BP58" s="691">
        <v>1.2463040000000001</v>
      </c>
      <c r="BQ58" s="691">
        <v>1.181538</v>
      </c>
      <c r="BR58" s="691">
        <v>1.4098660000000001</v>
      </c>
      <c r="BS58" s="691">
        <v>1.109372</v>
      </c>
      <c r="BT58" s="691">
        <v>1.1035630000000001</v>
      </c>
      <c r="BU58" s="691">
        <v>0.82502880000000001</v>
      </c>
      <c r="BV58" s="691">
        <v>0.671485</v>
      </c>
    </row>
    <row r="59" spans="1:74" ht="11.15" customHeight="1" x14ac:dyDescent="0.25">
      <c r="A59" s="499" t="s">
        <v>1236</v>
      </c>
      <c r="B59" s="502" t="s">
        <v>84</v>
      </c>
      <c r="C59" s="690">
        <v>2.7718669999999999</v>
      </c>
      <c r="D59" s="690">
        <v>2.4831750000000001</v>
      </c>
      <c r="E59" s="690">
        <v>2.2617859999999999</v>
      </c>
      <c r="F59" s="690">
        <v>2.3624079999999998</v>
      </c>
      <c r="G59" s="690">
        <v>2.7343489999999999</v>
      </c>
      <c r="H59" s="690">
        <v>2.622598</v>
      </c>
      <c r="I59" s="690">
        <v>2.687157</v>
      </c>
      <c r="J59" s="690">
        <v>2.4485920000000001</v>
      </c>
      <c r="K59" s="690">
        <v>1.8734170000000001</v>
      </c>
      <c r="L59" s="690">
        <v>1.816878</v>
      </c>
      <c r="M59" s="690">
        <v>2.4661360000000001</v>
      </c>
      <c r="N59" s="690">
        <v>2.7839860000000001</v>
      </c>
      <c r="O59" s="690">
        <v>2.7848850000000001</v>
      </c>
      <c r="P59" s="690">
        <v>2.5095320000000001</v>
      </c>
      <c r="Q59" s="690">
        <v>2.3357999999999999</v>
      </c>
      <c r="R59" s="690">
        <v>2.2938939999999999</v>
      </c>
      <c r="S59" s="690">
        <v>1.9673590000000001</v>
      </c>
      <c r="T59" s="690">
        <v>2.1528749999999999</v>
      </c>
      <c r="U59" s="690">
        <v>2.7412879999999999</v>
      </c>
      <c r="V59" s="690">
        <v>2.7347519999999998</v>
      </c>
      <c r="W59" s="690">
        <v>2.2733889999999999</v>
      </c>
      <c r="X59" s="690">
        <v>2.3089050000000002</v>
      </c>
      <c r="Y59" s="690">
        <v>2.2236530000000001</v>
      </c>
      <c r="Z59" s="690">
        <v>2.7817340000000002</v>
      </c>
      <c r="AA59" s="690">
        <v>2.785361</v>
      </c>
      <c r="AB59" s="690">
        <v>2.2682500000000001</v>
      </c>
      <c r="AC59" s="690">
        <v>2.2341259999999998</v>
      </c>
      <c r="AD59" s="690">
        <v>2.138395</v>
      </c>
      <c r="AE59" s="690">
        <v>2.7600850000000001</v>
      </c>
      <c r="AF59" s="690">
        <v>2.656558</v>
      </c>
      <c r="AG59" s="690">
        <v>2.4182709999999998</v>
      </c>
      <c r="AH59" s="690">
        <v>2.5729730000000002</v>
      </c>
      <c r="AI59" s="690">
        <v>2.6260330000000001</v>
      </c>
      <c r="AJ59" s="690">
        <v>2.1504259999999999</v>
      </c>
      <c r="AK59" s="690">
        <v>2.1959</v>
      </c>
      <c r="AL59" s="690">
        <v>2.6129739999999999</v>
      </c>
      <c r="AM59" s="690">
        <v>2.6986210000000002</v>
      </c>
      <c r="AN59" s="690">
        <v>2.4724119999999998</v>
      </c>
      <c r="AO59" s="690">
        <v>2.6728779999999999</v>
      </c>
      <c r="AP59" s="690">
        <v>2.1834370000000001</v>
      </c>
      <c r="AQ59" s="690">
        <v>2.344614</v>
      </c>
      <c r="AR59" s="690">
        <v>2.67801</v>
      </c>
      <c r="AS59" s="690">
        <v>2.751655</v>
      </c>
      <c r="AT59" s="690">
        <v>2.5181870000000002</v>
      </c>
      <c r="AU59" s="690">
        <v>1.938461</v>
      </c>
      <c r="AV59" s="690">
        <v>0.79544199999999998</v>
      </c>
      <c r="AW59" s="690">
        <v>2.2611759999999999</v>
      </c>
      <c r="AX59" s="690">
        <v>2.7433939999999999</v>
      </c>
      <c r="AY59" s="690">
        <v>2.4372379999999998</v>
      </c>
      <c r="AZ59" s="690">
        <v>2.5307080000000002</v>
      </c>
      <c r="BA59" s="690">
        <v>2.3515350000000002</v>
      </c>
      <c r="BB59" s="690">
        <v>2.4194</v>
      </c>
      <c r="BC59" s="690">
        <v>2.76301</v>
      </c>
      <c r="BD59" s="691">
        <v>2.5972599999999999</v>
      </c>
      <c r="BE59" s="691">
        <v>2.6838299999999999</v>
      </c>
      <c r="BF59" s="691">
        <v>2.6838299999999999</v>
      </c>
      <c r="BG59" s="691">
        <v>2.5972599999999999</v>
      </c>
      <c r="BH59" s="691">
        <v>2.1825899999999998</v>
      </c>
      <c r="BI59" s="691">
        <v>2.2292299999999998</v>
      </c>
      <c r="BJ59" s="691">
        <v>2.6838299999999999</v>
      </c>
      <c r="BK59" s="691">
        <v>2.6838299999999999</v>
      </c>
      <c r="BL59" s="691">
        <v>2.3885200000000002</v>
      </c>
      <c r="BM59" s="691">
        <v>1.9533700000000001</v>
      </c>
      <c r="BN59" s="691">
        <v>2.0693299999999999</v>
      </c>
      <c r="BO59" s="691">
        <v>2.2551899999999998</v>
      </c>
      <c r="BP59" s="691">
        <v>2.5972599999999999</v>
      </c>
      <c r="BQ59" s="691">
        <v>2.6838299999999999</v>
      </c>
      <c r="BR59" s="691">
        <v>2.6838299999999999</v>
      </c>
      <c r="BS59" s="691">
        <v>2.1476999999999999</v>
      </c>
      <c r="BT59" s="691">
        <v>2.4436900000000001</v>
      </c>
      <c r="BU59" s="691">
        <v>2.5972599999999999</v>
      </c>
      <c r="BV59" s="691">
        <v>2.6838299999999999</v>
      </c>
    </row>
    <row r="60" spans="1:74" ht="11.15" customHeight="1" x14ac:dyDescent="0.25">
      <c r="A60" s="499" t="s">
        <v>1237</v>
      </c>
      <c r="B60" s="502" t="s">
        <v>1202</v>
      </c>
      <c r="C60" s="690">
        <v>1.4669313E-2</v>
      </c>
      <c r="D60" s="690">
        <v>1.7589282000000001E-2</v>
      </c>
      <c r="E60" s="690">
        <v>1.5322136E-2</v>
      </c>
      <c r="F60" s="690">
        <v>2.0510703000000002E-2</v>
      </c>
      <c r="G60" s="690">
        <v>2.0323805E-2</v>
      </c>
      <c r="H60" s="690">
        <v>1.37316E-2</v>
      </c>
      <c r="I60" s="690">
        <v>1.4107952999999999E-2</v>
      </c>
      <c r="J60" s="690">
        <v>2.0838812000000002E-2</v>
      </c>
      <c r="K60" s="690">
        <v>2.0121963999999999E-2</v>
      </c>
      <c r="L60" s="690">
        <v>2.2375274000000001E-2</v>
      </c>
      <c r="M60" s="690">
        <v>2.4389589999999999E-2</v>
      </c>
      <c r="N60" s="690">
        <v>2.8593568E-2</v>
      </c>
      <c r="O60" s="690">
        <v>3.2909938999999999E-2</v>
      </c>
      <c r="P60" s="690">
        <v>2.3166724999999999E-2</v>
      </c>
      <c r="Q60" s="690">
        <v>2.2615822000000001E-2</v>
      </c>
      <c r="R60" s="690">
        <v>2.2362492000000001E-2</v>
      </c>
      <c r="S60" s="690">
        <v>2.0213445E-2</v>
      </c>
      <c r="T60" s="690">
        <v>1.8531229999999999E-2</v>
      </c>
      <c r="U60" s="690">
        <v>1.3094197E-2</v>
      </c>
      <c r="V60" s="690">
        <v>1.0669636999999999E-2</v>
      </c>
      <c r="W60" s="690">
        <v>8.4611770000000003E-3</v>
      </c>
      <c r="X60" s="690">
        <v>9.9048920000000002E-3</v>
      </c>
      <c r="Y60" s="690">
        <v>1.0188684999999999E-2</v>
      </c>
      <c r="Z60" s="690">
        <v>1.7763759E-2</v>
      </c>
      <c r="AA60" s="690">
        <v>2.5229835999999999E-2</v>
      </c>
      <c r="AB60" s="690">
        <v>2.8146886999999999E-2</v>
      </c>
      <c r="AC60" s="690">
        <v>3.2171242000000003E-2</v>
      </c>
      <c r="AD60" s="690">
        <v>2.6713780999999999E-2</v>
      </c>
      <c r="AE60" s="690">
        <v>2.4550926000000001E-2</v>
      </c>
      <c r="AF60" s="690">
        <v>1.6210400999999999E-2</v>
      </c>
      <c r="AG60" s="690">
        <v>1.2875189E-2</v>
      </c>
      <c r="AH60" s="690">
        <v>1.3775054E-2</v>
      </c>
      <c r="AI60" s="690">
        <v>1.1514271E-2</v>
      </c>
      <c r="AJ60" s="690">
        <v>9.5506089999999998E-3</v>
      </c>
      <c r="AK60" s="690">
        <v>1.3320677E-2</v>
      </c>
      <c r="AL60" s="690">
        <v>1.7621127E-2</v>
      </c>
      <c r="AM60" s="690">
        <v>1.9841439999999998E-2</v>
      </c>
      <c r="AN60" s="690">
        <v>1.6695110999999999E-2</v>
      </c>
      <c r="AO60" s="690">
        <v>2.0002748000000001E-2</v>
      </c>
      <c r="AP60" s="690">
        <v>1.7968466999999998E-2</v>
      </c>
      <c r="AQ60" s="690">
        <v>1.7839313999999998E-2</v>
      </c>
      <c r="AR60" s="690">
        <v>1.7125453999999998E-2</v>
      </c>
      <c r="AS60" s="690">
        <v>1.8161330999999999E-2</v>
      </c>
      <c r="AT60" s="690">
        <v>1.8466308000000001E-2</v>
      </c>
      <c r="AU60" s="690">
        <v>1.8276423E-2</v>
      </c>
      <c r="AV60" s="690">
        <v>1.8616784000000001E-2</v>
      </c>
      <c r="AW60" s="690">
        <v>1.8723501E-2</v>
      </c>
      <c r="AX60" s="690">
        <v>1.9077759E-2</v>
      </c>
      <c r="AY60" s="690">
        <v>1.9124872000000001E-2</v>
      </c>
      <c r="AZ60" s="690">
        <v>1.7877857E-2</v>
      </c>
      <c r="BA60" s="690">
        <v>2.0594545999999998E-2</v>
      </c>
      <c r="BB60" s="690">
        <v>1.9038599999999999E-2</v>
      </c>
      <c r="BC60" s="690">
        <v>1.7855099999999999E-2</v>
      </c>
      <c r="BD60" s="691">
        <v>1.4163E-2</v>
      </c>
      <c r="BE60" s="691">
        <v>1.3452499999999999E-2</v>
      </c>
      <c r="BF60" s="691">
        <v>1.24645E-2</v>
      </c>
      <c r="BG60" s="691">
        <v>1.0741499999999999E-2</v>
      </c>
      <c r="BH60" s="691">
        <v>1.2030300000000001E-2</v>
      </c>
      <c r="BI60" s="691">
        <v>1.28545E-2</v>
      </c>
      <c r="BJ60" s="691">
        <v>1.6289399999999999E-2</v>
      </c>
      <c r="BK60" s="691">
        <v>1.9959399999999999E-2</v>
      </c>
      <c r="BL60" s="691">
        <v>1.6966700000000001E-2</v>
      </c>
      <c r="BM60" s="691">
        <v>1.8343399999999999E-2</v>
      </c>
      <c r="BN60" s="691">
        <v>1.7404099999999999E-2</v>
      </c>
      <c r="BO60" s="691">
        <v>1.6587899999999999E-2</v>
      </c>
      <c r="BP60" s="691">
        <v>1.3243E-2</v>
      </c>
      <c r="BQ60" s="691">
        <v>1.2739199999999999E-2</v>
      </c>
      <c r="BR60" s="691">
        <v>1.19293E-2</v>
      </c>
      <c r="BS60" s="691">
        <v>1.0352999999999999E-2</v>
      </c>
      <c r="BT60" s="691">
        <v>1.1729099999999999E-2</v>
      </c>
      <c r="BU60" s="691">
        <v>1.2635800000000001E-2</v>
      </c>
      <c r="BV60" s="691">
        <v>1.61198E-2</v>
      </c>
    </row>
    <row r="61" spans="1:74" ht="11.15" customHeight="1" x14ac:dyDescent="0.25">
      <c r="A61" s="499" t="s">
        <v>1238</v>
      </c>
      <c r="B61" s="502" t="s">
        <v>1305</v>
      </c>
      <c r="C61" s="690">
        <v>0.432219456</v>
      </c>
      <c r="D61" s="690">
        <v>0.41859573</v>
      </c>
      <c r="E61" s="690">
        <v>0.49259824400000002</v>
      </c>
      <c r="F61" s="690">
        <v>0.45300195300000001</v>
      </c>
      <c r="G61" s="690">
        <v>0.41204792899999998</v>
      </c>
      <c r="H61" s="690">
        <v>0.464895477</v>
      </c>
      <c r="I61" s="690">
        <v>0.42358036100000002</v>
      </c>
      <c r="J61" s="690">
        <v>0.426050716</v>
      </c>
      <c r="K61" s="690">
        <v>0.40338411600000001</v>
      </c>
      <c r="L61" s="690">
        <v>0.44182183200000003</v>
      </c>
      <c r="M61" s="690">
        <v>0.42019769099999998</v>
      </c>
      <c r="N61" s="690">
        <v>0.40838026599999999</v>
      </c>
      <c r="O61" s="690">
        <v>0.46932773799999999</v>
      </c>
      <c r="P61" s="690">
        <v>0.45010873600000001</v>
      </c>
      <c r="Q61" s="690">
        <v>0.55068344599999997</v>
      </c>
      <c r="R61" s="690">
        <v>0.55374109999999999</v>
      </c>
      <c r="S61" s="690">
        <v>0.60736652700000004</v>
      </c>
      <c r="T61" s="690">
        <v>0.53030766600000001</v>
      </c>
      <c r="U61" s="690">
        <v>0.53203237599999997</v>
      </c>
      <c r="V61" s="690">
        <v>0.50461931400000004</v>
      </c>
      <c r="W61" s="690">
        <v>0.55473050400000001</v>
      </c>
      <c r="X61" s="690">
        <v>0.51069381899999999</v>
      </c>
      <c r="Y61" s="690">
        <v>0.41446704299999998</v>
      </c>
      <c r="Z61" s="690">
        <v>0.44704411399999999</v>
      </c>
      <c r="AA61" s="690">
        <v>0.54682485000000003</v>
      </c>
      <c r="AB61" s="690">
        <v>0.58206390299999999</v>
      </c>
      <c r="AC61" s="690">
        <v>0.71961809700000001</v>
      </c>
      <c r="AD61" s="690">
        <v>0.72080593199999998</v>
      </c>
      <c r="AE61" s="690">
        <v>0.840014967</v>
      </c>
      <c r="AF61" s="690">
        <v>0.76626838600000002</v>
      </c>
      <c r="AG61" s="690">
        <v>0.78967364900000003</v>
      </c>
      <c r="AH61" s="690">
        <v>0.77788214099999997</v>
      </c>
      <c r="AI61" s="690">
        <v>0.66313550700000001</v>
      </c>
      <c r="AJ61" s="690">
        <v>0.60373613299999995</v>
      </c>
      <c r="AK61" s="690">
        <v>0.59488144899999995</v>
      </c>
      <c r="AL61" s="690">
        <v>0.67429821899999998</v>
      </c>
      <c r="AM61" s="690">
        <v>0.72393338900000004</v>
      </c>
      <c r="AN61" s="690">
        <v>0.73092179899999998</v>
      </c>
      <c r="AO61" s="690">
        <v>0.92169114900000004</v>
      </c>
      <c r="AP61" s="690">
        <v>1.0209650079999999</v>
      </c>
      <c r="AQ61" s="690">
        <v>1.1713078830000001</v>
      </c>
      <c r="AR61" s="690">
        <v>0.95376200499999997</v>
      </c>
      <c r="AS61" s="690">
        <v>0.99153979299999995</v>
      </c>
      <c r="AT61" s="690">
        <v>0.96707993299999995</v>
      </c>
      <c r="AU61" s="690">
        <v>0.94936019999999999</v>
      </c>
      <c r="AV61" s="690">
        <v>0.93529859999999998</v>
      </c>
      <c r="AW61" s="690">
        <v>0.788427663</v>
      </c>
      <c r="AX61" s="690">
        <v>0.84167175800000005</v>
      </c>
      <c r="AY61" s="690">
        <v>0.83626009599999995</v>
      </c>
      <c r="AZ61" s="690">
        <v>0.913243048</v>
      </c>
      <c r="BA61" s="690">
        <v>1.1517876650000001</v>
      </c>
      <c r="BB61" s="690">
        <v>1.1778850000000001</v>
      </c>
      <c r="BC61" s="690">
        <v>1.3701540000000001</v>
      </c>
      <c r="BD61" s="691">
        <v>1.0960970000000001</v>
      </c>
      <c r="BE61" s="691">
        <v>1.168431</v>
      </c>
      <c r="BF61" s="691">
        <v>1.1390929999999999</v>
      </c>
      <c r="BG61" s="691">
        <v>1.096922</v>
      </c>
      <c r="BH61" s="691">
        <v>1.0574619999999999</v>
      </c>
      <c r="BI61" s="691">
        <v>0.9070144</v>
      </c>
      <c r="BJ61" s="691">
        <v>0.92801909999999999</v>
      </c>
      <c r="BK61" s="691">
        <v>1.0440199999999999</v>
      </c>
      <c r="BL61" s="691">
        <v>1.100366</v>
      </c>
      <c r="BM61" s="691">
        <v>1.503215</v>
      </c>
      <c r="BN61" s="691">
        <v>1.433767</v>
      </c>
      <c r="BO61" s="691">
        <v>1.7514959999999999</v>
      </c>
      <c r="BP61" s="691">
        <v>1.4501930000000001</v>
      </c>
      <c r="BQ61" s="691">
        <v>1.50105</v>
      </c>
      <c r="BR61" s="691">
        <v>1.446653</v>
      </c>
      <c r="BS61" s="691">
        <v>1.3748610000000001</v>
      </c>
      <c r="BT61" s="691">
        <v>1.3017380000000001</v>
      </c>
      <c r="BU61" s="691">
        <v>1.091429</v>
      </c>
      <c r="BV61" s="691">
        <v>1.032181</v>
      </c>
    </row>
    <row r="62" spans="1:74" ht="11.15" customHeight="1" x14ac:dyDescent="0.25">
      <c r="A62" s="499" t="s">
        <v>1239</v>
      </c>
      <c r="B62" s="500" t="s">
        <v>1306</v>
      </c>
      <c r="C62" s="690">
        <v>0.47530421099999998</v>
      </c>
      <c r="D62" s="690">
        <v>0.25676259400000001</v>
      </c>
      <c r="E62" s="690">
        <v>0.218893579</v>
      </c>
      <c r="F62" s="690">
        <v>0.23075362799999999</v>
      </c>
      <c r="G62" s="690">
        <v>0.22717443200000001</v>
      </c>
      <c r="H62" s="690">
        <v>0.33799332599999998</v>
      </c>
      <c r="I62" s="690">
        <v>0.35617348100000001</v>
      </c>
      <c r="J62" s="690">
        <v>0.36540869399999998</v>
      </c>
      <c r="K62" s="690">
        <v>0.40646457499999999</v>
      </c>
      <c r="L62" s="690">
        <v>0.25227106100000002</v>
      </c>
      <c r="M62" s="690">
        <v>0.16104269700000001</v>
      </c>
      <c r="N62" s="690">
        <v>0.263396293</v>
      </c>
      <c r="O62" s="690">
        <v>0.29953679900000002</v>
      </c>
      <c r="P62" s="690">
        <v>0.27181545699999998</v>
      </c>
      <c r="Q62" s="690">
        <v>0.25539806799999998</v>
      </c>
      <c r="R62" s="690">
        <v>0.248568759</v>
      </c>
      <c r="S62" s="690">
        <v>0.30766470200000001</v>
      </c>
      <c r="T62" s="690">
        <v>0.30005527599999998</v>
      </c>
      <c r="U62" s="690">
        <v>0.26412963</v>
      </c>
      <c r="V62" s="690">
        <v>0.25727915899999998</v>
      </c>
      <c r="W62" s="690">
        <v>0.25382717799999999</v>
      </c>
      <c r="X62" s="690">
        <v>0.18012288800000001</v>
      </c>
      <c r="Y62" s="690">
        <v>0.240702637</v>
      </c>
      <c r="Z62" s="690">
        <v>0.26434848</v>
      </c>
      <c r="AA62" s="690">
        <v>0.32871497500000002</v>
      </c>
      <c r="AB62" s="690">
        <v>0.32186183499999999</v>
      </c>
      <c r="AC62" s="690">
        <v>0.23731821</v>
      </c>
      <c r="AD62" s="690">
        <v>0.23033708999999999</v>
      </c>
      <c r="AE62" s="690">
        <v>0.22762326699999999</v>
      </c>
      <c r="AF62" s="690">
        <v>0.32043117300000001</v>
      </c>
      <c r="AG62" s="690">
        <v>0.35011255299999999</v>
      </c>
      <c r="AH62" s="690">
        <v>0.32210138799999999</v>
      </c>
      <c r="AI62" s="690">
        <v>0.23306622799999999</v>
      </c>
      <c r="AJ62" s="690">
        <v>0.23175489499999999</v>
      </c>
      <c r="AK62" s="690">
        <v>0.20749246499999999</v>
      </c>
      <c r="AL62" s="690">
        <v>0.25211278100000001</v>
      </c>
      <c r="AM62" s="690">
        <v>0.246043552</v>
      </c>
      <c r="AN62" s="690">
        <v>0.33224394000000002</v>
      </c>
      <c r="AO62" s="690">
        <v>0.21904469800000001</v>
      </c>
      <c r="AP62" s="690">
        <v>0.25275555500000002</v>
      </c>
      <c r="AQ62" s="690">
        <v>0.233197771</v>
      </c>
      <c r="AR62" s="690">
        <v>0.24722493700000001</v>
      </c>
      <c r="AS62" s="690">
        <v>0.21845742000000001</v>
      </c>
      <c r="AT62" s="690">
        <v>0.23033747199999999</v>
      </c>
      <c r="AU62" s="690">
        <v>0.217525633</v>
      </c>
      <c r="AV62" s="690">
        <v>0.189773573</v>
      </c>
      <c r="AW62" s="690">
        <v>0.181476268</v>
      </c>
      <c r="AX62" s="690">
        <v>0.21866909000000001</v>
      </c>
      <c r="AY62" s="690">
        <v>0.24788776600000001</v>
      </c>
      <c r="AZ62" s="690">
        <v>0.19233303900000001</v>
      </c>
      <c r="BA62" s="690">
        <v>0.26444985199999999</v>
      </c>
      <c r="BB62" s="690">
        <v>0.25940000000000002</v>
      </c>
      <c r="BC62" s="690">
        <v>0.25540040000000003</v>
      </c>
      <c r="BD62" s="691">
        <v>0.29625560000000001</v>
      </c>
      <c r="BE62" s="691">
        <v>0.27614620000000001</v>
      </c>
      <c r="BF62" s="691">
        <v>0.26472069999999998</v>
      </c>
      <c r="BG62" s="691">
        <v>0.23592659999999999</v>
      </c>
      <c r="BH62" s="691">
        <v>0.20730960000000001</v>
      </c>
      <c r="BI62" s="691">
        <v>0.20859179999999999</v>
      </c>
      <c r="BJ62" s="691">
        <v>0.25140590000000002</v>
      </c>
      <c r="BK62" s="691">
        <v>0.26373730000000001</v>
      </c>
      <c r="BL62" s="691">
        <v>0.26044289999999998</v>
      </c>
      <c r="BM62" s="691">
        <v>0.21802260000000001</v>
      </c>
      <c r="BN62" s="691">
        <v>0.22799990000000001</v>
      </c>
      <c r="BO62" s="691">
        <v>0.23063339999999999</v>
      </c>
      <c r="BP62" s="691">
        <v>0.292937</v>
      </c>
      <c r="BQ62" s="691">
        <v>0.28210610000000003</v>
      </c>
      <c r="BR62" s="691">
        <v>0.26729199999999997</v>
      </c>
      <c r="BS62" s="691">
        <v>0.22980449999999999</v>
      </c>
      <c r="BT62" s="691">
        <v>0.21522630000000001</v>
      </c>
      <c r="BU62" s="691">
        <v>0.20004060000000001</v>
      </c>
      <c r="BV62" s="691">
        <v>0.24186659999999999</v>
      </c>
    </row>
    <row r="63" spans="1:74" ht="11.15" customHeight="1" x14ac:dyDescent="0.25">
      <c r="A63" s="499" t="s">
        <v>1240</v>
      </c>
      <c r="B63" s="502" t="s">
        <v>1206</v>
      </c>
      <c r="C63" s="690">
        <v>18.479005530999999</v>
      </c>
      <c r="D63" s="690">
        <v>15.765896995</v>
      </c>
      <c r="E63" s="690">
        <v>16.158583268000001</v>
      </c>
      <c r="F63" s="690">
        <v>17.447719404000001</v>
      </c>
      <c r="G63" s="690">
        <v>19.247164033000001</v>
      </c>
      <c r="H63" s="690">
        <v>21.307462213000001</v>
      </c>
      <c r="I63" s="690">
        <v>22.436938362999999</v>
      </c>
      <c r="J63" s="690">
        <v>22.905955103</v>
      </c>
      <c r="K63" s="690">
        <v>21.945413511000002</v>
      </c>
      <c r="L63" s="690">
        <v>20.493787356999999</v>
      </c>
      <c r="M63" s="690">
        <v>17.189080164</v>
      </c>
      <c r="N63" s="690">
        <v>16.804566872999999</v>
      </c>
      <c r="O63" s="690">
        <v>17.234951478999999</v>
      </c>
      <c r="P63" s="690">
        <v>15.439297942</v>
      </c>
      <c r="Q63" s="690">
        <v>16.724844886</v>
      </c>
      <c r="R63" s="690">
        <v>17.460773601</v>
      </c>
      <c r="S63" s="690">
        <v>21.140721757000001</v>
      </c>
      <c r="T63" s="690">
        <v>21.858073473000001</v>
      </c>
      <c r="U63" s="690">
        <v>23.042646214000001</v>
      </c>
      <c r="V63" s="690">
        <v>23.079669069000001</v>
      </c>
      <c r="W63" s="690">
        <v>21.929921920000002</v>
      </c>
      <c r="X63" s="690">
        <v>21.108250143999999</v>
      </c>
      <c r="Y63" s="690">
        <v>16.510266012999999</v>
      </c>
      <c r="Z63" s="690">
        <v>16.586296299000001</v>
      </c>
      <c r="AA63" s="690">
        <v>17.496048895000001</v>
      </c>
      <c r="AB63" s="690">
        <v>16.547258066000001</v>
      </c>
      <c r="AC63" s="690">
        <v>18.556735601</v>
      </c>
      <c r="AD63" s="690">
        <v>18.473053796999999</v>
      </c>
      <c r="AE63" s="690">
        <v>19.591305849000001</v>
      </c>
      <c r="AF63" s="690">
        <v>22.079839675999999</v>
      </c>
      <c r="AG63" s="690">
        <v>23.585553228999999</v>
      </c>
      <c r="AH63" s="690">
        <v>23.985410366</v>
      </c>
      <c r="AI63" s="690">
        <v>21.761634507</v>
      </c>
      <c r="AJ63" s="690">
        <v>21.066986453999998</v>
      </c>
      <c r="AK63" s="690">
        <v>17.572468813</v>
      </c>
      <c r="AL63" s="690">
        <v>17.124044854000001</v>
      </c>
      <c r="AM63" s="690">
        <v>16.804368161999999</v>
      </c>
      <c r="AN63" s="690">
        <v>16.115761710000001</v>
      </c>
      <c r="AO63" s="690">
        <v>17.382192007</v>
      </c>
      <c r="AP63" s="690">
        <v>17.849476817999999</v>
      </c>
      <c r="AQ63" s="690">
        <v>20.732965871000001</v>
      </c>
      <c r="AR63" s="690">
        <v>21.620557905999998</v>
      </c>
      <c r="AS63" s="690">
        <v>23.297004763</v>
      </c>
      <c r="AT63" s="690">
        <v>24.194448175000002</v>
      </c>
      <c r="AU63" s="690">
        <v>21.428461810000002</v>
      </c>
      <c r="AV63" s="690">
        <v>19.067164118000001</v>
      </c>
      <c r="AW63" s="690">
        <v>16.214493053000002</v>
      </c>
      <c r="AX63" s="690">
        <v>17.494609452999999</v>
      </c>
      <c r="AY63" s="690">
        <v>18.331179174999999</v>
      </c>
      <c r="AZ63" s="690">
        <v>16.331884995999999</v>
      </c>
      <c r="BA63" s="690">
        <v>18.113517304999998</v>
      </c>
      <c r="BB63" s="690">
        <v>19.135560000000002</v>
      </c>
      <c r="BC63" s="690">
        <v>21.237649999999999</v>
      </c>
      <c r="BD63" s="691">
        <v>21.707350000000002</v>
      </c>
      <c r="BE63" s="691">
        <v>23.14723</v>
      </c>
      <c r="BF63" s="691">
        <v>22.564730000000001</v>
      </c>
      <c r="BG63" s="691">
        <v>20.747949999999999</v>
      </c>
      <c r="BH63" s="691">
        <v>19.313469999999999</v>
      </c>
      <c r="BI63" s="691">
        <v>16.351009999999999</v>
      </c>
      <c r="BJ63" s="691">
        <v>17.790690000000001</v>
      </c>
      <c r="BK63" s="691">
        <v>18.743729999999999</v>
      </c>
      <c r="BL63" s="691">
        <v>15.979889999999999</v>
      </c>
      <c r="BM63" s="691">
        <v>16.90446</v>
      </c>
      <c r="BN63" s="691">
        <v>15.744160000000001</v>
      </c>
      <c r="BO63" s="691">
        <v>19.51943</v>
      </c>
      <c r="BP63" s="691">
        <v>21.467400000000001</v>
      </c>
      <c r="BQ63" s="691">
        <v>23.156130000000001</v>
      </c>
      <c r="BR63" s="691">
        <v>22.592829999999999</v>
      </c>
      <c r="BS63" s="691">
        <v>20.712910000000001</v>
      </c>
      <c r="BT63" s="691">
        <v>19.147179999999999</v>
      </c>
      <c r="BU63" s="691">
        <v>16.303329999999999</v>
      </c>
      <c r="BV63" s="691">
        <v>17.490839999999999</v>
      </c>
    </row>
    <row r="64" spans="1:74" ht="11.15" customHeight="1" x14ac:dyDescent="0.25">
      <c r="A64" s="504" t="s">
        <v>1241</v>
      </c>
      <c r="B64" s="505" t="s">
        <v>1307</v>
      </c>
      <c r="C64" s="521">
        <v>18.369536148000002</v>
      </c>
      <c r="D64" s="521">
        <v>15.83357219</v>
      </c>
      <c r="E64" s="521">
        <v>16.285911797000001</v>
      </c>
      <c r="F64" s="521">
        <v>17.719904421999999</v>
      </c>
      <c r="G64" s="521">
        <v>19.433085663</v>
      </c>
      <c r="H64" s="521">
        <v>21.885099176000001</v>
      </c>
      <c r="I64" s="521">
        <v>23.044730859000001</v>
      </c>
      <c r="J64" s="521">
        <v>23.388280581</v>
      </c>
      <c r="K64" s="521">
        <v>22.418931692000001</v>
      </c>
      <c r="L64" s="521">
        <v>20.819129273000001</v>
      </c>
      <c r="M64" s="521">
        <v>17.389006987999998</v>
      </c>
      <c r="N64" s="521">
        <v>16.755901793</v>
      </c>
      <c r="O64" s="521">
        <v>17.000815331999998</v>
      </c>
      <c r="P64" s="521">
        <v>15.465844448</v>
      </c>
      <c r="Q64" s="521">
        <v>16.929598883000001</v>
      </c>
      <c r="R64" s="521">
        <v>17.22746064</v>
      </c>
      <c r="S64" s="521">
        <v>18.433231892999999</v>
      </c>
      <c r="T64" s="521">
        <v>19.155112966000001</v>
      </c>
      <c r="U64" s="521">
        <v>23.180432508999999</v>
      </c>
      <c r="V64" s="521">
        <v>23.02676932</v>
      </c>
      <c r="W64" s="521">
        <v>21.784583757</v>
      </c>
      <c r="X64" s="521">
        <v>21.40884659</v>
      </c>
      <c r="Y64" s="521">
        <v>16.363921018999999</v>
      </c>
      <c r="Z64" s="521">
        <v>16.566025535000001</v>
      </c>
      <c r="AA64" s="521">
        <v>17.128875194999999</v>
      </c>
      <c r="AB64" s="521">
        <v>16.421008064999999</v>
      </c>
      <c r="AC64" s="521">
        <v>18.839550737</v>
      </c>
      <c r="AD64" s="521">
        <v>18.93512797</v>
      </c>
      <c r="AE64" s="521">
        <v>20.713874537999999</v>
      </c>
      <c r="AF64" s="521">
        <v>23.235394322000001</v>
      </c>
      <c r="AG64" s="521">
        <v>24.422542898</v>
      </c>
      <c r="AH64" s="521">
        <v>24.986795923999999</v>
      </c>
      <c r="AI64" s="521">
        <v>22.730880985999999</v>
      </c>
      <c r="AJ64" s="521">
        <v>21.614067702</v>
      </c>
      <c r="AK64" s="521">
        <v>17.811803087000001</v>
      </c>
      <c r="AL64" s="521">
        <v>17.213136286000001</v>
      </c>
      <c r="AM64" s="521">
        <v>17.449013323999999</v>
      </c>
      <c r="AN64" s="521">
        <v>16.41068083</v>
      </c>
      <c r="AO64" s="521">
        <v>18.528665476</v>
      </c>
      <c r="AP64" s="521">
        <v>18.410767029999999</v>
      </c>
      <c r="AQ64" s="521">
        <v>22.436962031</v>
      </c>
      <c r="AR64" s="521">
        <v>22.929303093000001</v>
      </c>
      <c r="AS64" s="521">
        <v>24.019557654</v>
      </c>
      <c r="AT64" s="521">
        <v>25.726064053000002</v>
      </c>
      <c r="AU64" s="521">
        <v>22.586428631</v>
      </c>
      <c r="AV64" s="521">
        <v>21.299357762</v>
      </c>
      <c r="AW64" s="521">
        <v>16.685353750000001</v>
      </c>
      <c r="AX64" s="521">
        <v>17.631097943</v>
      </c>
      <c r="AY64" s="521">
        <v>18.475294661</v>
      </c>
      <c r="AZ64" s="521">
        <v>16.480389377000002</v>
      </c>
      <c r="BA64" s="521">
        <v>19.116548014999999</v>
      </c>
      <c r="BB64" s="521">
        <v>20.537490850000001</v>
      </c>
      <c r="BC64" s="521">
        <v>22.217330986</v>
      </c>
      <c r="BD64" s="522">
        <v>22.096609999999998</v>
      </c>
      <c r="BE64" s="522">
        <v>23.30341</v>
      </c>
      <c r="BF64" s="522">
        <v>23.463719999999999</v>
      </c>
      <c r="BG64" s="522">
        <v>21.55386</v>
      </c>
      <c r="BH64" s="522">
        <v>19.56532</v>
      </c>
      <c r="BI64" s="522">
        <v>16.468669999999999</v>
      </c>
      <c r="BJ64" s="522">
        <v>17.10117</v>
      </c>
      <c r="BK64" s="522">
        <v>17.537970000000001</v>
      </c>
      <c r="BL64" s="522">
        <v>15.58114</v>
      </c>
      <c r="BM64" s="522">
        <v>17.035360000000001</v>
      </c>
      <c r="BN64" s="522">
        <v>17.16844</v>
      </c>
      <c r="BO64" s="522">
        <v>20.362169999999999</v>
      </c>
      <c r="BP64" s="522">
        <v>22.004460000000002</v>
      </c>
      <c r="BQ64" s="522">
        <v>23.33541</v>
      </c>
      <c r="BR64" s="522">
        <v>23.51642</v>
      </c>
      <c r="BS64" s="522">
        <v>21.66386</v>
      </c>
      <c r="BT64" s="522">
        <v>19.676469999999998</v>
      </c>
      <c r="BU64" s="522">
        <v>16.585419999999999</v>
      </c>
      <c r="BV64" s="522">
        <v>17.262250000000002</v>
      </c>
    </row>
    <row r="65" spans="1:74" ht="12" customHeight="1" x14ac:dyDescent="0.3">
      <c r="A65" s="493"/>
      <c r="B65" s="814" t="s">
        <v>1366</v>
      </c>
      <c r="C65" s="815"/>
      <c r="D65" s="815"/>
      <c r="E65" s="815"/>
      <c r="F65" s="815"/>
      <c r="G65" s="815"/>
      <c r="H65" s="815"/>
      <c r="I65" s="815"/>
      <c r="J65" s="815"/>
      <c r="K65" s="815"/>
      <c r="L65" s="815"/>
      <c r="M65" s="815"/>
      <c r="N65" s="815"/>
      <c r="O65" s="815"/>
      <c r="P65" s="815"/>
      <c r="Q65" s="815"/>
      <c r="R65" s="506"/>
      <c r="S65" s="506"/>
      <c r="T65" s="506"/>
      <c r="U65" s="506"/>
      <c r="V65" s="506"/>
      <c r="W65" s="506"/>
      <c r="X65" s="506"/>
      <c r="Y65" s="506"/>
      <c r="Z65" s="506"/>
      <c r="AA65" s="506"/>
      <c r="AB65" s="506"/>
      <c r="AC65" s="506"/>
      <c r="AD65" s="506"/>
      <c r="AE65" s="506"/>
      <c r="AF65" s="506"/>
      <c r="AG65" s="506"/>
      <c r="AH65" s="506"/>
      <c r="AI65" s="506"/>
      <c r="AJ65" s="506"/>
      <c r="AK65" s="506"/>
      <c r="AL65" s="506"/>
      <c r="AM65" s="506"/>
      <c r="AN65" s="506"/>
      <c r="AO65" s="506"/>
      <c r="AP65" s="506"/>
      <c r="AQ65" s="506"/>
      <c r="AR65" s="506"/>
      <c r="AS65" s="506"/>
      <c r="AT65" s="506"/>
      <c r="AU65" s="506"/>
      <c r="AV65" s="506"/>
      <c r="AW65" s="506"/>
      <c r="AX65" s="506"/>
      <c r="AY65" s="727"/>
      <c r="AZ65" s="727"/>
      <c r="BA65" s="727"/>
      <c r="BB65" s="727"/>
      <c r="BC65" s="727"/>
      <c r="BD65" s="727"/>
      <c r="BE65" s="727"/>
      <c r="BF65" s="727"/>
      <c r="BG65" s="727"/>
      <c r="BH65" s="727"/>
      <c r="BI65" s="727"/>
      <c r="BJ65" s="506"/>
      <c r="BK65" s="506"/>
      <c r="BL65" s="506"/>
      <c r="BM65" s="506"/>
      <c r="BN65" s="506"/>
      <c r="BO65" s="506"/>
      <c r="BP65" s="506"/>
      <c r="BQ65" s="506"/>
      <c r="BR65" s="506"/>
      <c r="BS65" s="506"/>
      <c r="BT65" s="506"/>
      <c r="BU65" s="506"/>
      <c r="BV65" s="506"/>
    </row>
    <row r="66" spans="1:74" ht="12" customHeight="1" x14ac:dyDescent="0.3">
      <c r="A66" s="493"/>
      <c r="B66" s="814" t="s">
        <v>1367</v>
      </c>
      <c r="C66" s="815"/>
      <c r="D66" s="815"/>
      <c r="E66" s="815"/>
      <c r="F66" s="815"/>
      <c r="G66" s="815"/>
      <c r="H66" s="815"/>
      <c r="I66" s="815"/>
      <c r="J66" s="815"/>
      <c r="K66" s="815"/>
      <c r="L66" s="815"/>
      <c r="M66" s="815"/>
      <c r="N66" s="815"/>
      <c r="O66" s="815"/>
      <c r="P66" s="815"/>
      <c r="Q66" s="815"/>
      <c r="R66" s="506"/>
      <c r="S66" s="506"/>
      <c r="T66" s="506"/>
      <c r="U66" s="506"/>
      <c r="V66" s="506"/>
      <c r="W66" s="506"/>
      <c r="X66" s="506"/>
      <c r="Y66" s="506"/>
      <c r="Z66" s="506"/>
      <c r="AA66" s="506"/>
      <c r="AB66" s="506"/>
      <c r="AC66" s="506"/>
      <c r="AD66" s="506"/>
      <c r="AE66" s="506"/>
      <c r="AF66" s="506"/>
      <c r="AG66" s="506"/>
      <c r="AH66" s="506"/>
      <c r="AI66" s="506"/>
      <c r="AJ66" s="506"/>
      <c r="AK66" s="506"/>
      <c r="AL66" s="506"/>
      <c r="AM66" s="506"/>
      <c r="AN66" s="506"/>
      <c r="AO66" s="506"/>
      <c r="AP66" s="506"/>
      <c r="AQ66" s="506"/>
      <c r="AR66" s="506"/>
      <c r="AS66" s="506"/>
      <c r="AT66" s="506"/>
      <c r="AU66" s="506"/>
      <c r="AV66" s="506"/>
      <c r="AW66" s="506"/>
      <c r="AX66" s="506"/>
      <c r="AY66" s="506"/>
      <c r="AZ66" s="506"/>
      <c r="BA66" s="506"/>
      <c r="BB66" s="506"/>
      <c r="BC66" s="506"/>
      <c r="BD66" s="611"/>
      <c r="BE66" s="611"/>
      <c r="BF66" s="611"/>
      <c r="BG66" s="506"/>
      <c r="BH66" s="506"/>
      <c r="BI66" s="506"/>
      <c r="BJ66" s="506"/>
      <c r="BK66" s="506"/>
      <c r="BL66" s="506"/>
      <c r="BM66" s="506"/>
      <c r="BN66" s="506"/>
      <c r="BO66" s="506"/>
      <c r="BP66" s="506"/>
      <c r="BQ66" s="506"/>
      <c r="BR66" s="506"/>
      <c r="BS66" s="506"/>
      <c r="BT66" s="506"/>
      <c r="BU66" s="506"/>
      <c r="BV66" s="506"/>
    </row>
    <row r="67" spans="1:74" ht="12" customHeight="1" x14ac:dyDescent="0.3">
      <c r="A67" s="507"/>
      <c r="B67" s="814" t="s">
        <v>1368</v>
      </c>
      <c r="C67" s="815"/>
      <c r="D67" s="815"/>
      <c r="E67" s="815"/>
      <c r="F67" s="815"/>
      <c r="G67" s="815"/>
      <c r="H67" s="815"/>
      <c r="I67" s="815"/>
      <c r="J67" s="815"/>
      <c r="K67" s="815"/>
      <c r="L67" s="815"/>
      <c r="M67" s="815"/>
      <c r="N67" s="815"/>
      <c r="O67" s="815"/>
      <c r="P67" s="815"/>
      <c r="Q67" s="815"/>
      <c r="R67" s="508"/>
      <c r="S67" s="508"/>
      <c r="T67" s="508"/>
      <c r="U67" s="508"/>
      <c r="V67" s="508"/>
      <c r="W67" s="508"/>
      <c r="X67" s="508"/>
      <c r="Y67" s="508"/>
      <c r="Z67" s="508"/>
      <c r="AA67" s="508"/>
      <c r="AB67" s="508"/>
      <c r="AC67" s="508"/>
      <c r="AD67" s="508"/>
      <c r="AE67" s="508"/>
      <c r="AF67" s="508"/>
      <c r="AG67" s="508"/>
      <c r="AH67" s="508"/>
      <c r="AI67" s="508"/>
      <c r="AJ67" s="508"/>
      <c r="AK67" s="508"/>
      <c r="AL67" s="508"/>
      <c r="AM67" s="508"/>
      <c r="AN67" s="508"/>
      <c r="AO67" s="508"/>
      <c r="AP67" s="508"/>
      <c r="AQ67" s="508"/>
      <c r="AR67" s="508"/>
      <c r="AS67" s="508"/>
      <c r="AT67" s="508"/>
      <c r="AU67" s="508"/>
      <c r="AV67" s="508"/>
      <c r="AW67" s="508"/>
      <c r="AX67" s="508"/>
      <c r="AY67" s="508"/>
      <c r="AZ67" s="508"/>
      <c r="BA67" s="508"/>
      <c r="BB67" s="508"/>
      <c r="BC67" s="508"/>
      <c r="BD67" s="612"/>
      <c r="BE67" s="612"/>
      <c r="BF67" s="612"/>
      <c r="BG67" s="508"/>
      <c r="BH67" s="508"/>
      <c r="BI67" s="508"/>
      <c r="BJ67" s="508"/>
      <c r="BK67" s="508"/>
      <c r="BL67" s="508"/>
      <c r="BM67" s="508"/>
      <c r="BN67" s="508"/>
      <c r="BO67" s="508"/>
      <c r="BP67" s="508"/>
      <c r="BQ67" s="508"/>
      <c r="BR67" s="508"/>
      <c r="BS67" s="508"/>
      <c r="BT67" s="508"/>
      <c r="BU67" s="508"/>
      <c r="BV67" s="508"/>
    </row>
    <row r="68" spans="1:74" ht="12" customHeight="1" x14ac:dyDescent="0.3">
      <c r="A68" s="507"/>
      <c r="B68" s="814" t="s">
        <v>1369</v>
      </c>
      <c r="C68" s="815"/>
      <c r="D68" s="815"/>
      <c r="E68" s="815"/>
      <c r="F68" s="815"/>
      <c r="G68" s="815"/>
      <c r="H68" s="815"/>
      <c r="I68" s="815"/>
      <c r="J68" s="815"/>
      <c r="K68" s="815"/>
      <c r="L68" s="815"/>
      <c r="M68" s="815"/>
      <c r="N68" s="815"/>
      <c r="O68" s="815"/>
      <c r="P68" s="815"/>
      <c r="Q68" s="815"/>
      <c r="R68" s="508"/>
      <c r="S68" s="508"/>
      <c r="T68" s="508"/>
      <c r="U68" s="508"/>
      <c r="V68" s="508"/>
      <c r="W68" s="508"/>
      <c r="X68" s="508"/>
      <c r="Y68" s="508"/>
      <c r="Z68" s="508"/>
      <c r="AA68" s="508"/>
      <c r="AB68" s="508"/>
      <c r="AC68" s="508"/>
      <c r="AD68" s="508"/>
      <c r="AE68" s="508"/>
      <c r="AF68" s="508"/>
      <c r="AG68" s="508"/>
      <c r="AH68" s="508"/>
      <c r="AI68" s="508"/>
      <c r="AJ68" s="508"/>
      <c r="AK68" s="508"/>
      <c r="AL68" s="508"/>
      <c r="AM68" s="508"/>
      <c r="AN68" s="508"/>
      <c r="AO68" s="508"/>
      <c r="AP68" s="508"/>
      <c r="AQ68" s="508"/>
      <c r="AR68" s="508"/>
      <c r="AS68" s="508"/>
      <c r="AT68" s="508"/>
      <c r="AU68" s="508"/>
      <c r="AV68" s="508"/>
      <c r="AW68" s="508"/>
      <c r="AX68" s="508"/>
      <c r="AY68" s="508"/>
      <c r="AZ68" s="508"/>
      <c r="BA68" s="508"/>
      <c r="BB68" s="508"/>
      <c r="BC68" s="508"/>
      <c r="BD68" s="612"/>
      <c r="BE68" s="612"/>
      <c r="BF68" s="612"/>
      <c r="BG68" s="508"/>
      <c r="BH68" s="508"/>
      <c r="BI68" s="508"/>
      <c r="BJ68" s="508"/>
      <c r="BK68" s="508"/>
      <c r="BL68" s="508"/>
      <c r="BM68" s="508"/>
      <c r="BN68" s="508"/>
      <c r="BO68" s="508"/>
      <c r="BP68" s="508"/>
      <c r="BQ68" s="508"/>
      <c r="BR68" s="508"/>
      <c r="BS68" s="508"/>
      <c r="BT68" s="508"/>
      <c r="BU68" s="508"/>
      <c r="BV68" s="508"/>
    </row>
    <row r="69" spans="1:74" ht="12" customHeight="1" x14ac:dyDescent="0.3">
      <c r="A69" s="507"/>
      <c r="B69" s="814" t="s">
        <v>1370</v>
      </c>
      <c r="C69" s="815"/>
      <c r="D69" s="815"/>
      <c r="E69" s="815"/>
      <c r="F69" s="815"/>
      <c r="G69" s="815"/>
      <c r="H69" s="815"/>
      <c r="I69" s="815"/>
      <c r="J69" s="815"/>
      <c r="K69" s="815"/>
      <c r="L69" s="815"/>
      <c r="M69" s="815"/>
      <c r="N69" s="815"/>
      <c r="O69" s="815"/>
      <c r="P69" s="815"/>
      <c r="Q69" s="815"/>
      <c r="R69" s="508"/>
      <c r="S69" s="508"/>
      <c r="T69" s="508"/>
      <c r="U69" s="508"/>
      <c r="V69" s="508"/>
      <c r="W69" s="508"/>
      <c r="X69" s="508"/>
      <c r="Y69" s="508"/>
      <c r="Z69" s="508"/>
      <c r="AA69" s="508"/>
      <c r="AB69" s="508"/>
      <c r="AC69" s="508"/>
      <c r="AD69" s="508"/>
      <c r="AE69" s="508"/>
      <c r="AF69" s="508"/>
      <c r="AG69" s="508"/>
      <c r="AH69" s="508"/>
      <c r="AI69" s="508"/>
      <c r="AJ69" s="508"/>
      <c r="AK69" s="508"/>
      <c r="AL69" s="508"/>
      <c r="AM69" s="508"/>
      <c r="AN69" s="508"/>
      <c r="AO69" s="508"/>
      <c r="AP69" s="508"/>
      <c r="AQ69" s="508"/>
      <c r="AR69" s="508"/>
      <c r="AS69" s="508"/>
      <c r="AT69" s="508"/>
      <c r="AU69" s="508"/>
      <c r="AV69" s="508"/>
      <c r="AW69" s="508"/>
      <c r="AX69" s="508"/>
      <c r="AY69" s="508"/>
      <c r="AZ69" s="508"/>
      <c r="BA69" s="508"/>
      <c r="BB69" s="508"/>
      <c r="BC69" s="508"/>
      <c r="BD69" s="612"/>
      <c r="BE69" s="612"/>
      <c r="BF69" s="612"/>
      <c r="BG69" s="508"/>
      <c r="BH69" s="508"/>
      <c r="BI69" s="508"/>
      <c r="BJ69" s="508"/>
      <c r="BK69" s="508"/>
      <c r="BL69" s="508"/>
      <c r="BM69" s="508"/>
      <c r="BN69" s="508"/>
      <c r="BO69" s="508"/>
      <c r="BP69" s="508"/>
      <c r="BQ69" s="508"/>
      <c r="BR69" s="508"/>
      <c r="BS69" s="508"/>
      <c r="BT69" s="508"/>
      <c r="BU69" s="508"/>
      <c r="BV69" s="508"/>
    </row>
    <row r="70" spans="1:74" ht="12" customHeight="1" x14ac:dyDescent="0.3">
      <c r="A70" s="507"/>
      <c r="B70" s="814" t="s">
        <v>1371</v>
      </c>
      <c r="C70" s="815"/>
      <c r="D70" s="815"/>
      <c r="E70" s="815"/>
      <c r="F70" s="815"/>
      <c r="G70" s="815"/>
      <c r="H70" s="815"/>
      <c r="I70" s="815"/>
      <c r="J70" s="815"/>
      <c r="K70" s="815"/>
      <c r="L70" s="815"/>
      <c r="M70" s="815"/>
      <c r="N70" s="815"/>
      <c r="O70" s="815"/>
      <c r="P70" s="815"/>
      <c r="Q70" s="815"/>
      <c r="R70" s="508"/>
      <c r="S70" s="508"/>
      <c r="T70" s="508"/>
      <c r="U70" s="508"/>
      <c r="V70" s="508"/>
      <c r="W70" s="508"/>
      <c r="X70" s="508"/>
      <c r="Y70" s="508"/>
      <c r="Z70" s="508"/>
      <c r="AA70" s="508"/>
      <c r="AB70" s="508"/>
      <c r="AC70" s="508"/>
      <c r="AD70" s="508"/>
      <c r="AE70" s="508"/>
      <c r="AF70" s="508"/>
      <c r="AG70" s="508"/>
      <c r="AH70" s="508"/>
      <c r="AI70" s="508"/>
      <c r="AJ70" s="508"/>
      <c r="AK70" s="508"/>
      <c r="AL70" s="508"/>
      <c r="AM70" s="508"/>
      <c r="AN70" s="508"/>
      <c r="AO70" s="508"/>
      <c r="AP70" s="508"/>
      <c r="AQ70" s="508"/>
      <c r="AR70" s="508"/>
      <c r="AS70" s="508"/>
      <c r="AT70" s="508"/>
      <c r="AU70" s="508"/>
      <c r="AV70" s="508"/>
      <c r="AW70" s="508"/>
      <c r="AX70" s="508"/>
      <c r="AY70" s="508"/>
      <c r="AZ70" s="508"/>
      <c r="BA70" s="508"/>
      <c r="BB70" s="508"/>
      <c r="BC70" s="508"/>
      <c r="BD70" s="612"/>
      <c r="BE70" s="612"/>
      <c r="BF70" s="612"/>
      <c r="BG70" s="508"/>
      <c r="BH70" s="508"/>
      <c r="BI70" s="508"/>
      <c r="BJ70" s="508"/>
      <c r="BK70" s="508"/>
      <c r="BL70" s="508"/>
      <c r="BM70" s="508"/>
      <c r="BN70" s="508"/>
      <c r="BO70" s="508"/>
      <c r="BP70" s="508"/>
      <c r="BQ70" s="508"/>
      <c r="BR70" s="508"/>
      <c r="BS70" s="508"/>
      <c r="BT70" s="508"/>
      <c r="BU70" s="508"/>
      <c r="BV70" s="508"/>
    </row>
    <row r="71" spans="1:74" ht="12" customHeight="1" x14ac:dyDescent="0.3">
      <c r="A71" s="507"/>
      <c r="B71" s="816" t="str">
        <f>"Notes: "&amp;"EIA completed modeling and analysis for this report on " &amp;Dates!D2&amp;"."</f>
        <v>Notes: EIA completed modeling and analysis for this report on Thursday June 2, 2022.</v>
      </c>
      <c r="C71" s="817"/>
      <c r="D71" s="817"/>
      <c r="E71" s="817"/>
      <c r="F71" s="817"/>
      <c r="G71" s="817"/>
      <c r="H71" s="817"/>
      <c r="I71" s="817"/>
      <c r="J71" s="817"/>
      <c r="K71" s="817"/>
      <c r="L71" s="817"/>
      <c r="M71" s="817"/>
      <c r="N71" s="817"/>
      <c r="O71" s="817"/>
      <c r="P71" s="817"/>
      <c r="Q71" s="817"/>
      <c r="R71" s="723"/>
      <c r="S71" s="723"/>
      <c r="T71" s="723"/>
      <c r="U71" s="723"/>
      <c r="V71" s="723"/>
      <c r="W71" s="723"/>
      <c r="X71" s="723"/>
      <c r="Y71" s="723"/>
      <c r="Z71" s="723"/>
      <c r="AA71" s="723"/>
      <c r="AB71" s="723"/>
      <c r="AC71" s="723"/>
      <c r="AD71" s="723"/>
      <c r="AE71" s="723"/>
      <c r="AF71" s="723"/>
      <c r="AG71" s="723"/>
      <c r="AH71" s="723"/>
      <c r="AI71" s="723"/>
      <c r="AJ71" s="723"/>
      <c r="AK71" s="723"/>
      <c r="AL71" s="723"/>
      <c r="AM71" s="723"/>
      <c r="AN71" s="723"/>
      <c r="AO71" s="723"/>
      <c r="AP71" s="723"/>
      <c r="AQ71" s="723"/>
      <c r="AR71" s="723"/>
      <c r="AS71" s="723"/>
      <c r="AT71" s="723"/>
      <c r="AU71" s="723"/>
      <c r="AV71" s="723"/>
      <c r="AW71" s="723"/>
      <c r="AX71" s="723"/>
      <c r="AY71" s="723"/>
      <c r="AZ71" s="723"/>
      <c r="BA71" s="723"/>
      <c r="BB71" s="723"/>
      <c r="BC71" s="723"/>
      <c r="BD71" s="612"/>
      <c r="BE71" s="612"/>
      <c r="BF71" s="612"/>
      <c r="BG71" s="723"/>
      <c r="BH71" s="723"/>
      <c r="BI71" s="723"/>
      <c r="BJ71" s="723"/>
      <c r="BK71" s="723"/>
      <c r="BL71" s="723"/>
      <c r="BM71" s="723"/>
      <c r="BN71" s="723"/>
      <c r="BO71" s="723"/>
      <c r="BP71" s="723"/>
      <c r="BQ71" s="723"/>
      <c r="BR71" s="723"/>
      <c r="BS71" s="723"/>
      <c r="BT71" s="723"/>
      <c r="BU71" s="723"/>
      <c r="BV71" s="723"/>
    </row>
    <row r="72" spans="1:74" ht="12" customHeight="1" x14ac:dyDescent="0.3">
      <c r="A72" s="507"/>
      <c r="B72" s="763" t="s">
        <v>351</v>
      </c>
      <c r="C72" s="737"/>
      <c r="D72" s="737"/>
      <c r="E72" s="737"/>
      <c r="F72" s="737"/>
      <c r="G72" s="737"/>
      <c r="H72" s="737"/>
      <c r="I72" s="737"/>
      <c r="J72" s="737"/>
      <c r="K72" s="737"/>
      <c r="L72" s="737"/>
      <c r="M72" s="737"/>
      <c r="N72" s="737"/>
      <c r="O72" s="737"/>
      <c r="P72" s="737"/>
      <c r="Q72" s="737"/>
      <c r="R72" s="723"/>
      <c r="S72" s="723"/>
      <c r="T72" s="723"/>
      <c r="U72" s="723"/>
      <c r="V72" s="723"/>
      <c r="W72" s="723"/>
      <c r="X72" s="723"/>
      <c r="Y72" s="723"/>
      <c r="Z72" s="723"/>
      <c r="AA72" s="723"/>
      <c r="AB72" s="723"/>
      <c r="AC72" s="723"/>
      <c r="AD72" s="723"/>
      <c r="AE72" s="723"/>
      <c r="AF72" s="723"/>
      <c r="AG72" s="723"/>
      <c r="AH72" s="723"/>
      <c r="AI72" s="723"/>
      <c r="AJ72" s="723"/>
      <c r="AK72" s="723"/>
      <c r="AL72" s="723"/>
      <c r="AM72" s="723"/>
      <c r="AN72" s="723"/>
      <c r="AO72" s="723"/>
      <c r="AP72" s="723"/>
      <c r="AQ72" s="723"/>
      <c r="AR72" s="723"/>
      <c r="AS72" s="723"/>
      <c r="AT72" s="723"/>
      <c r="AU72" s="723"/>
      <c r="AV72" s="723"/>
      <c r="AW72" s="723"/>
      <c r="AX72" s="723"/>
      <c r="AY72" s="723"/>
      <c r="AZ72" s="723"/>
      <c r="BA72" s="723"/>
      <c r="BB72" s="723"/>
      <c r="BC72" s="723"/>
      <c r="BD72" s="612"/>
      <c r="BE72" s="612"/>
      <c r="BF72" s="612"/>
      <c r="BG72" s="723"/>
      <c r="BH72" s="723"/>
      <c r="BI72" s="723"/>
      <c r="BJ72" s="723"/>
      <c r="BK72" s="723"/>
      <c r="BL72" s="723"/>
      <c r="BM72" s="723"/>
      <c r="BN72" s="723"/>
      <c r="BO72" s="723"/>
      <c r="BP72" s="723"/>
      <c r="BQ72" s="723"/>
      <c r="BR72" s="723"/>
      <c r="BS72" s="723"/>
      <c r="BT72" s="723"/>
      <c r="BU72" s="723"/>
      <c r="BV72" s="723"/>
    </row>
    <row r="73" spans="1:74" ht="12" customHeight="1" x14ac:dyDescent="0.3">
      <c r="A73" s="507"/>
      <c r="B73" s="816" t="s">
        <v>1365</v>
      </c>
      <c r="C73" s="818"/>
      <c r="D73" s="818"/>
      <c r="E73" s="818"/>
      <c r="F73" s="818"/>
      <c r="G73" s="818"/>
      <c r="H73" s="818"/>
      <c r="I73" s="818"/>
      <c r="J73" s="818"/>
      <c r="K73" s="818"/>
      <c r="L73" s="818"/>
      <c r="M73" s="818"/>
      <c r="N73" s="818"/>
      <c r="O73" s="818"/>
      <c r="P73" s="818"/>
      <c r="Q73" s="818"/>
      <c r="R73" s="723"/>
      <c r="S73" s="723"/>
      <c r="T73" s="723"/>
      <c r="U73" s="723"/>
      <c r="V73" s="723"/>
      <c r="W73" s="723"/>
      <c r="X73" s="723"/>
      <c r="Y73" s="723"/>
      <c r="Z73" s="723"/>
      <c r="AA73" s="723"/>
      <c r="AB73" s="723"/>
      <c r="AC73" s="723"/>
      <c r="AD73" s="723"/>
      <c r="AE73" s="723"/>
      <c r="AF73" s="723"/>
      <c r="AG73" s="723"/>
      <c r="AH73" s="723"/>
      <c r="AI73" s="723"/>
      <c r="AJ73" s="723"/>
      <c r="AK73" s="723"/>
      <c r="AL73" s="723"/>
      <c r="AM73" s="723"/>
      <c r="AN73" s="723"/>
      <c r="AO73" s="723"/>
      <c r="AP73" s="723"/>
      <c r="AQ73" s="723"/>
      <c r="AR73" s="723"/>
      <c r="AS73" s="723"/>
      <c r="AT73" s="723"/>
      <c r="AU73" s="723"/>
      <c r="AV73" s="723"/>
      <c r="AW73" s="723"/>
      <c r="AX73" s="723"/>
      <c r="AY73" s="723"/>
      <c r="AZ73" s="723"/>
      <c r="BA73" s="723"/>
      <c r="BB73" s="723"/>
      <c r="BC73" s="723"/>
      <c r="BD73" s="612"/>
      <c r="BE73" s="612"/>
      <c r="BF73" s="612"/>
      <c r="BG73" s="723"/>
      <c r="BH73" s="723"/>
      <c r="BI73" s="723"/>
      <c r="BJ73" s="723"/>
      <c r="BK73" s="723"/>
      <c r="BL73" s="723"/>
      <c r="BM73" s="723"/>
      <c r="BN73" s="723"/>
      <c r="BO73" s="723"/>
      <c r="BP73" s="723"/>
      <c r="BQ73" s="723"/>
      <c r="BR73" s="723"/>
      <c r="BS73" s="723"/>
      <c r="BT73" s="723"/>
      <c r="BU73" s="723"/>
      <c r="BV73" s="723"/>
    </row>
    <row r="74" spans="1:74" ht="12" customHeight="1" x14ac:dyDescent="0.3">
      <c r="A74" s="507"/>
      <c r="B74" s="813" t="s">
        <v>1356</v>
      </c>
      <c r="C74" s="813"/>
      <c r="D74" s="813"/>
      <c r="E74" s="813"/>
      <c r="F74" s="813"/>
      <c r="G74" s="813"/>
      <c r="H74" s="813"/>
      <c r="I74" s="813"/>
      <c r="J74" s="813"/>
      <c r="K74" s="813"/>
      <c r="L74" s="813"/>
      <c r="M74" s="813"/>
      <c r="N74" s="813"/>
      <c r="O74" s="813"/>
      <c r="P74" s="813"/>
      <c r="Q74" s="813"/>
      <c r="R74" s="508"/>
      <c r="S74" s="508"/>
      <c r="T74" s="508"/>
      <c r="U74" s="508"/>
      <c r="V74" s="508"/>
      <c r="W74" s="508"/>
      <c r="X74" s="508"/>
      <c r="Y74" s="508"/>
      <c r="Z74" s="508"/>
      <c r="AA74" s="508"/>
      <c r="AB74" s="508"/>
      <c r="AC74" s="508"/>
      <c r="AD74" s="508"/>
      <c r="AE74" s="508"/>
      <c r="AF74" s="508"/>
      <c r="AG74" s="508"/>
      <c r="AH74" s="508"/>
      <c r="AI74" s="508"/>
      <c r="AJ74" s="508"/>
      <c r="AK74" s="508"/>
      <c r="AL74" s="508"/>
      <c r="AM74" s="508"/>
      <c r="AN74" s="508"/>
      <c r="AO74" s="508"/>
      <c r="AP74" s="508"/>
      <c r="AQ74" s="508"/>
      <c r="AR74" s="508"/>
      <c r="AS74" s="508"/>
      <c r="AT74" s="508"/>
      <c r="AU74" s="508"/>
      <c r="AV74" s="508"/>
      <c r="AW74" s="508"/>
      <c r="AX74" s="508"/>
      <c r="AY74" s="508"/>
      <c r="AZ74" s="508"/>
      <c r="BA74" s="508"/>
      <c r="BB74" s="508"/>
      <c r="BC74" s="508"/>
      <c r="BD74" s="612"/>
      <c r="BE74" s="612"/>
      <c r="BF74" s="612"/>
      <c r="BG74" s="508"/>
      <c r="BH74" s="508"/>
      <c r="BI74" s="508"/>
      <c r="BJ74" s="508"/>
      <c r="BK74" s="508"/>
      <c r="BL74" s="508"/>
      <c r="BM74" s="508"/>
      <c r="BN74" s="508"/>
      <c r="BO74" s="508"/>
      <c r="BP74" s="508"/>
      <c r="BQ74" s="508"/>
      <c r="BR74" s="508"/>
      <c r="BS74" s="508"/>
      <c r="BT74" s="508"/>
      <c r="BU74" s="508"/>
      <c r="BV74" s="508"/>
    </row>
    <row r="75" spans="1:74" ht="12" customHeight="1" x14ac:dyDescent="0.3">
      <c r="A75" s="507"/>
      <c r="B75" s="813"/>
      <c r="C75" s="813"/>
      <c r="D75" s="813"/>
      <c r="E75" s="813"/>
      <c r="F75" s="813"/>
      <c r="G75" s="813"/>
      <c r="H75" s="813"/>
      <c r="I75" s="813"/>
      <c r="J75" s="813"/>
      <c r="K75" s="813"/>
      <c r="L75" s="813"/>
      <c r="M75" s="813"/>
      <c r="N75" s="813"/>
      <c r="O75" s="813"/>
      <c r="P75" s="813"/>
      <c r="Q75" s="813"/>
      <c r="R75" s="508"/>
      <c r="S75" s="508"/>
      <c r="T75" s="508"/>
      <c r="U75" s="508"/>
      <c r="V75" s="508"/>
      <c r="W75" s="508"/>
      <c r="X75" s="508"/>
      <c r="Y75" s="508"/>
      <c r="Z75" s="508"/>
      <c r="AA75" s="508"/>
      <c r="AB75" s="508"/>
      <c r="AC75" s="508"/>
      <c r="AD75" s="508"/>
      <c r="AE75" s="508"/>
      <c r="AF75" s="508"/>
      <c r="AG75" s="508"/>
      <c r="AH75" s="508"/>
      <c r="AI75" s="508"/>
      <c r="AJ75" s="508"/>
      <c r="AK75" s="508"/>
      <c r="AL75" s="508"/>
      <c r="AM75" s="508"/>
      <c r="AN75" s="508"/>
      <c r="AO75" s="508"/>
      <c r="AP75" s="508"/>
      <c r="AQ75" s="508"/>
      <c r="AR75" s="508"/>
      <c r="AS75" s="508"/>
      <c r="AT75" s="508"/>
      <c r="AU75" s="508"/>
      <c r="AV75" s="508"/>
      <c r="AW75" s="508"/>
      <c r="AX75" s="508"/>
      <c r="AY75" s="508"/>
      <c r="AZ75" s="508"/>
      <c r="BA75" s="508"/>
      <c r="BB75" s="508"/>
      <c r="BC75" s="508"/>
      <c r="BD75" s="612"/>
      <c r="BE75" s="612"/>
      <c r="BF75" s="612"/>
      <c r="BG75" s="508"/>
      <c r="BH75" s="508"/>
      <c r="BI75" s="508"/>
      <c r="BJ75" s="508"/>
      <c r="BK75" s="508"/>
      <c r="BL75" s="508"/>
      <c r="BM75" s="508"/>
      <c r="BN75" s="508"/>
      <c r="BO75" s="508"/>
      <c r="BP75" s="508"/>
      <c r="BQ75" s="508"/>
      <c r="BR75" s="508"/>
      <c r="BS75" s="508"/>
      <c r="BT75" s="508"/>
      <c r="BU75" s="508"/>
      <c r="BV75" s="508"/>
    </row>
    <row r="76" spans="1:74" ht="12" customHeight="1" x14ac:dyDescent="0.25">
      <c r="A76" s="507"/>
      <c r="B76" s="764" t="s">
        <v>1362</v>
      </c>
      <c r="C76" s="752"/>
      <c r="D76" s="752"/>
      <c r="E76" s="752"/>
      <c r="F76" s="752"/>
      <c r="G76" s="752"/>
      <c r="H76" s="752"/>
      <c r="I76" s="752"/>
      <c r="J76" s="752"/>
      <c r="K76" s="752"/>
      <c r="L76" s="752"/>
      <c r="M76" s="752"/>
      <c r="N76" s="752"/>
      <c r="O76" s="752"/>
      <c r="P76" s="752"/>
      <c r="Q76" s="752"/>
      <c r="R76" s="511"/>
      <c r="S76" s="511"/>
      <c r="T76" s="511"/>
      <c r="U76" s="511"/>
      <c r="V76" s="511"/>
      <c r="W76" s="511"/>
      <c r="X76" s="511"/>
      <c r="Y76" s="511"/>
      <c r="Z76" s="511"/>
      <c r="AA76" s="510"/>
      <c r="AB76" s="511"/>
      <c r="AC76" s="511"/>
      <c r="AD76" s="511"/>
      <c r="AE76" s="511"/>
      <c r="AF76" s="511"/>
      <c r="AG76" s="511"/>
      <c r="AH76" s="511"/>
      <c r="AI76" s="511"/>
      <c r="AJ76" s="511"/>
      <c r="AK76" s="511"/>
      <c r="AL76" s="511"/>
      <c r="AM76" s="510"/>
      <c r="AN76" s="511"/>
      <c r="AO76" s="511"/>
      <c r="AP76" s="511"/>
      <c r="AQ76" s="511"/>
      <c r="AR76" s="511"/>
      <c r="AS76" s="511"/>
      <c r="AT76" s="511"/>
      <c r="AU76" s="511"/>
      <c r="AV76" s="511"/>
      <c r="AW76" s="511"/>
      <c r="AX76" s="511"/>
      <c r="AY76" s="510"/>
      <c r="AZ76" s="511"/>
      <c r="BA76" s="511"/>
      <c r="BB76" s="511"/>
      <c r="BC76" s="511"/>
      <c r="BD76" s="598"/>
      <c r="BE76" s="598"/>
      <c r="BF76" s="598"/>
      <c r="BG76" s="511"/>
      <c r="BH76" s="511"/>
      <c r="BI76" s="511"/>
      <c r="BJ76" s="511"/>
      <c r="BK76" s="510"/>
      <c r="BL76" s="511"/>
      <c r="BM76" s="511"/>
      <c r="BN76" s="511"/>
      <c r="BO76" s="511"/>
      <c r="BP76" s="511"/>
      <c r="BQ76" s="511"/>
      <c r="BR76" s="511"/>
      <c r="BS76" s="511"/>
      <c r="BT76" s="511"/>
      <c r="BU76" s="511"/>
      <c r="BV76" s="511"/>
    </row>
    <row r="77" spans="1:74" x14ac:dyDescent="0.25">
      <c r="A77" s="511"/>
      <c r="B77" s="512"/>
      <c r="C77" s="513"/>
      <c r="D77" s="513"/>
      <c r="E77" s="513"/>
      <c r="F77" s="513"/>
      <c r="G77" s="513"/>
      <c r="H77" s="513"/>
      <c r="I77" s="513"/>
      <c r="J77" s="513"/>
      <c r="K77" s="513"/>
      <c r="L77" s="513"/>
      <c r="M77" s="513"/>
      <c r="N77" s="513"/>
      <c r="O77" s="513"/>
      <c r="P77" s="513"/>
      <c r="Q77" s="513"/>
      <c r="R77" s="513"/>
      <c r="S77" s="513"/>
      <c r="T77" s="513"/>
      <c r="U77" s="513"/>
      <c r="V77" s="513"/>
      <c r="W77" s="513"/>
      <c r="X77" s="513"/>
      <c r="Y77" s="513"/>
      <c r="Z77" s="513"/>
      <c r="AA77" s="513"/>
      <c r="AB77" s="513"/>
      <c r="AC77" s="513"/>
      <c r="AD77" s="513"/>
      <c r="AE77" s="513"/>
      <c r="AF77" s="513"/>
      <c r="AG77" s="513"/>
      <c r="AH77" s="513"/>
      <c r="AI77" s="513"/>
      <c r="AJ77" s="513"/>
      <c r="AK77" s="513"/>
      <c r="AL77" s="513"/>
      <c r="AM77" s="513"/>
      <c r="AN77" s="513"/>
      <c r="AO77" s="513"/>
      <c r="AP77" s="513"/>
      <c r="AQ77" s="513"/>
      <c r="AR77" s="513"/>
      <c r="AS77" s="513"/>
      <c r="AT77" s="513"/>
      <c r="AU77" s="513"/>
      <c r="AV77" s="513"/>
      <c r="AW77" s="513"/>
      <c r="AX77" s="513"/>
      <c r="AY77" s="513"/>
      <c r="AZ77" s="513"/>
      <c r="BA77" s="513"/>
      <c r="BB77" s="513"/>
      <c r="BC77" s="513"/>
      <c r="BD77" s="614"/>
      <c r="BE77" s="614"/>
      <c r="BF77" s="614"/>
      <c r="BG77" s="513"/>
      <c r="BH77" s="513"/>
      <c r="BI77" s="513"/>
      <c r="BJ77" s="513"/>
      <c r="BK77" s="513"/>
      <c r="BL77" s="513"/>
      <c r="BM77" s="513"/>
      <c r="BN77" s="513"/>
      <c r="BO77" s="513"/>
      <c r="BP77" s="513"/>
      <c r="BQ77" s="513"/>
      <c r="BR77" s="513"/>
      <c r="BS77" s="513"/>
      <c r="BT77" s="513"/>
      <c r="BU77" s="513"/>
      <c r="BV77" s="513"/>
    </row>
    <row r="78" spans="1:74" x14ac:dyDescent="0.25">
      <c r="A78" s="511"/>
      <c r="B78" s="510"/>
      <c r="C78" s="513"/>
      <c r="D78" s="513"/>
      <c r="E78" s="513"/>
      <c r="F78" s="513"/>
      <c r="G78" s="513"/>
      <c r="H78" s="513"/>
      <c r="I78" s="513"/>
      <c r="J78" s="513"/>
      <c r="K78" s="513"/>
      <c r="L78" s="513"/>
      <c r="M78" s="513"/>
      <c r="N78" s="513"/>
      <c r="O78" s="513"/>
      <c r="P78" s="513"/>
      <c r="Q78" s="513"/>
      <c r="R78" s="513"/>
      <c r="S78" s="513"/>
      <c r="T78" s="513"/>
      <c r="U78" s="513"/>
      <c r="V78" s="513"/>
      <c r="W78" s="513"/>
      <c r="X78" s="513"/>
      <c r="Y78" s="513"/>
      <c r="Z78" s="513"/>
      <c r="AA78" s="513"/>
      <c r="AB78" s="513"/>
      <c r="AC78" s="513"/>
      <c r="AD78" s="513"/>
      <c r="AE78" s="513"/>
      <c r="AF78" s="513"/>
      <c r="AG78" s="513"/>
      <c r="AH78" s="513"/>
      <c r="AI78" s="513"/>
      <c r="AJ78" s="513"/>
      <c r="AK78" s="513"/>
      <c r="AL78" s="513"/>
      <c r="AM78" s="513"/>
      <c r="AN78" s="513"/>
      <c r="AO78" s="513"/>
      <c r="AP78" s="513"/>
      <c r="AQ78" s="513"/>
      <c r="AR78" s="513"/>
      <c r="AS78" s="513"/>
      <c r="AT78" s="513"/>
      <c r="AU78" s="513"/>
      <c r="AV78" s="513"/>
      <c r="AW78" s="513"/>
      <c r="AX78" s="513"/>
      <c r="AY78" s="513"/>
      <c r="AZ78" s="513"/>
      <c r="BA78" s="513"/>
      <c r="BB78" s="513"/>
      <c r="BC78" s="513"/>
      <c r="BD78" s="614"/>
      <c r="BE78" s="614"/>
      <c r="BF78" s="614"/>
      <c r="BG78" s="513"/>
      <c r="BH78" s="513"/>
      <c r="BI78" s="513"/>
      <c r="BJ78" s="513"/>
      <c r="BK78" s="513"/>
      <c r="BL78" s="513"/>
      <c r="BM78" s="513"/>
      <c r="BN78" s="513"/>
      <c r="BO78" s="513"/>
      <c r="BP78" s="513"/>
      <c r="BQ78" s="513"/>
      <c r="BR78" s="513"/>
      <c r="BS78" s="513"/>
      <c r="BT78" s="513"/>
      <c r="BU78" s="513"/>
      <c r="BV78" s="513"/>
    </row>
    <row r="79" spans="1:74" x14ac:dyDescent="0.25">
      <c r="A79" s="511"/>
      <c r="B79" s="510"/>
      <c r="C79" s="513"/>
      <c r="D79" s="513"/>
      <c r="E79" s="513"/>
      <c r="F79" s="513"/>
      <c r="G79" s="513"/>
      <c r="H79" s="513"/>
      <c r="I79" s="513"/>
      <c r="J79" s="513"/>
      <c r="K79" s="513"/>
      <c r="L79" s="513"/>
      <c r="M79" s="513"/>
      <c r="N79" s="513"/>
      <c r="O79" s="513"/>
      <c r="P79" s="513"/>
      <c r="Q79" s="513"/>
      <c r="R79" s="513"/>
      <c r="S79" s="513"/>
      <c r="T79" s="513"/>
      <c r="U79" s="513"/>
      <c r="V79" s="513"/>
      <c r="W79" s="513"/>
      <c r="X79" s="513"/>
      <c r="Y79" s="513"/>
      <c r="Z79" s="513"/>
      <c r="AA79" s="513"/>
      <c r="AB79" s="513"/>
      <c r="AC79" s="513"/>
      <c r="AD79" s="513"/>
      <c r="AE79" s="513"/>
      <c r="AF79" s="513"/>
      <c r="AG79" s="513"/>
      <c r="AH79" s="513"/>
      <c r="AI79" s="513"/>
      <c r="AJ79" s="513"/>
      <c r="AK79" s="513"/>
      <c r="AL79" s="513"/>
      <c r="AM79" s="513"/>
      <c r="AN79" s="513"/>
      <c r="AO79" s="513"/>
      <c r="AP79" s="513"/>
      <c r="AQ79" s="513"/>
      <c r="AR79" s="513"/>
      <c r="AS79" s="513"/>
      <c r="AT79" s="513"/>
      <c r="AU79" s="513"/>
      <c r="AV79" s="513"/>
      <c r="AW79" s="513"/>
      <c r="AX79" s="513"/>
      <c r="AY79" s="513"/>
      <c r="AZ79" s="513"/>
      <c r="BA79" s="513"/>
      <c r="BB79" s="513"/>
      <c r="BC79" s="513"/>
      <c r="BD79" s="614"/>
      <c r="BE79" s="614"/>
      <c r="BF79" s="614"/>
      <c r="BG79" s="513"/>
      <c r="BH79" s="513"/>
      <c r="BI79" s="513"/>
      <c r="BJ79" s="513"/>
      <c r="BK79" s="513"/>
      <c r="BL79" s="513"/>
      <c r="BM79" s="513"/>
      <c r="BN79" s="513"/>
      <c r="BO79" s="513"/>
      <c r="BP79" s="513"/>
      <c r="BQ79" s="513"/>
      <c r="BR79" s="513"/>
      <c r="BS79" s="513"/>
      <c r="BT79" s="513"/>
      <c r="BU79" s="513"/>
      <c r="BV79" s="513"/>
    </row>
    <row r="81" spans="1:74" x14ac:dyDescent="0.25">
      <c r="B81" s="512"/>
      <c r="C81" s="513"/>
      <c r="D81" s="513"/>
      <c r="E81" s="513"/>
      <c r="F81" s="513"/>
      <c r="G81" s="513"/>
      <c r="H81" s="513"/>
      <c r="I81" s="513"/>
      <c r="J81" s="513"/>
      <c r="K81" s="513"/>
      <c r="L81" s="513"/>
      <c r="M81" s="513"/>
      <c r="N81" s="513"/>
      <c r="O81" s="513"/>
      <c r="P81" s="513"/>
      <c r="Q81" s="513"/>
      <c r="R81" s="513"/>
      <c r="S81" s="513"/>
      <c r="T81" s="513"/>
      <c r="U81" s="513"/>
      <c r="V81" s="513"/>
      <c r="W81" s="513"/>
      <c r="X81" s="513"/>
      <c r="Y81" s="513"/>
      <c r="Z81" s="513"/>
      <c r="AA81" s="513"/>
      <c r="AB81" s="513"/>
      <c r="AC81" s="513"/>
      <c r="AD81" s="513"/>
      <c r="AE81" s="513"/>
      <c r="AF81" s="513"/>
      <c r="AG81" s="513"/>
      <c r="AH81" s="513"/>
      <c r="AI81" s="513"/>
      <c r="AJ81" s="513"/>
      <c r="AK81" s="513"/>
      <c r="AL81" s="513"/>
      <c r="AM81" s="513"/>
      <c r="AN81" s="513"/>
      <c r="AO81" s="513"/>
      <c r="AP81" s="513"/>
      <c r="AQ81" s="513"/>
      <c r="AR81" s="513"/>
      <c r="AS81" s="513"/>
      <c r="AT81" s="513"/>
      <c r="AU81" s="513"/>
      <c r="AV81" s="513"/>
      <c r="AW81" s="513"/>
      <c r="AX81" s="513"/>
      <c r="AY81" s="513"/>
      <c r="AZ81" s="513"/>
      <c r="BA81" s="513"/>
      <c r="BB81" s="513"/>
      <c r="BC81" s="513"/>
      <c r="BD81" s="614"/>
      <c r="BE81" s="614"/>
      <c r="BF81" s="614"/>
      <c r="BG81" s="513"/>
      <c r="BH81" s="513"/>
      <c r="BI81" s="513"/>
      <c r="BJ81" s="513"/>
      <c r="BK81" s="513"/>
      <c r="BL81" s="513"/>
      <c r="BM81" s="513"/>
      <c r="BN81" s="513"/>
      <c r="BO81" s="513"/>
      <c r="BP81" s="513"/>
      <c r="BQ81" s="513"/>
      <c r="BR81" s="513"/>
      <c r="BS81" s="513"/>
      <c r="BT81" s="513"/>
      <c r="BU81" s="513"/>
      <c r="BV81" s="513"/>
    </row>
    <row r="82" spans="1:74" x14ac:dyDescent="0.25">
      <c r="B82" s="510"/>
      <c r="C82" s="513"/>
      <c r="D82" s="513"/>
      <c r="E82" s="513"/>
      <c r="F82" s="513"/>
      <c r="G82" s="513"/>
      <c r="H82" s="513"/>
      <c r="I82" s="513"/>
      <c r="J82" s="513"/>
      <c r="K82" s="513"/>
      <c r="L82" s="513"/>
      <c r="M82" s="513"/>
      <c r="N82" s="513"/>
      <c r="O82" s="513"/>
      <c r="P82" s="513"/>
      <c r="Q82" s="513"/>
      <c r="R82" s="513"/>
      <c r="S82" s="513"/>
      <c r="T82" s="513"/>
      <c r="U82" s="513"/>
      <c r="V82" s="513"/>
      <c r="W82" s="513"/>
      <c r="X82" s="513"/>
      <c r="Y82" s="513"/>
      <c r="Z82" s="513"/>
      <c r="AA82" s="513"/>
      <c r="AB82" s="513"/>
      <c r="AC82" s="513"/>
      <c r="AD82" s="513"/>
      <c r="AE82" s="513"/>
      <c r="AF82" s="513"/>
      <c r="AG82" s="513"/>
      <c r="AH82" s="513"/>
      <c r="AI82" s="513"/>
      <c r="AJ82" s="513"/>
      <c r="AK82" s="513"/>
      <c r="AL82" s="513"/>
      <c r="AM82" s="513"/>
      <c r="AN82" s="513"/>
      <c r="AO82" s="513"/>
      <c r="AP82" s="513"/>
      <c r="AQ82" s="513"/>
      <c r="AR82" s="513"/>
      <c r="AS82" s="513"/>
      <c r="AT82" s="513"/>
      <c r="AU82" s="513"/>
      <c r="AV82" s="513"/>
      <c r="AW82" s="513"/>
      <c r="AX82" s="513"/>
      <c r="AY82" s="513"/>
      <c r="AZ82" s="513"/>
      <c r="BA82" s="513"/>
      <c r="BB82" s="513"/>
      <c r="BC82" s="513"/>
      <c r="BD82" s="614"/>
      <c r="BE82" s="614"/>
      <c r="BF82" s="614"/>
      <c r="BG82" s="513"/>
      <c r="BH82" s="513"/>
      <c r="BI82" s="513"/>
      <c r="BJ82" s="513"/>
      <c r="BK82" s="513"/>
      <c r="BL82" s="513"/>
      <c r="BM82" s="513"/>
      <c r="BN82" s="513"/>
      <c r="BO82" s="513"/>
      <c r="BP82" s="513"/>
      <c r="BQ82" s="513"/>
      <c r="BR82" s="513"/>
      <c r="BS82" s="513"/>
      <c r="BT82" s="513"/>
      <c r="BU82" s="513"/>
      <c r="BV82" s="513"/>
    </row>
    <row r="83" spans="1:74" x14ac:dyDescent="0.25">
      <c r="A83" s="511"/>
      <c r="B83" s="510"/>
      <c r="C83" s="513"/>
      <c r="D83" s="513"/>
      <c r="E83" s="513"/>
      <c r="F83" s="513"/>
      <c r="G83" s="513"/>
      <c r="H83" s="513"/>
      <c r="I83" s="513"/>
      <c r="J83" s="513"/>
      <c r="K83" s="513"/>
      <c r="L83" s="513"/>
      <c r="M83" s="513"/>
      <c r="N83" s="513"/>
      <c r="O83" s="513"/>
      <c r="P83" s="513"/>
      <c r="Q83" s="513"/>
      <c r="R83" s="513"/>
      <c r="S83" s="513"/>
      <c r="T83" s="513"/>
      <c r="U83" s="513"/>
      <c r="V83" s="513"/>
      <c r="W83" s="513"/>
      <c r="X83" s="513"/>
      <c r="Y83" s="513"/>
      <c r="Z83" s="513"/>
      <c r="AA83" s="513"/>
      <c r="AB83" s="513"/>
      <c r="AC83" s="513"/>
      <c r="AD83" s="513"/>
      <c r="AE83" s="513"/>
      <c r="AF83" s="513"/>
      <c r="AG83" s="513"/>
      <c r="AH83" s="513"/>
      <c r="AI83" s="513"/>
      <c r="AJ83" s="513"/>
      <c r="AK83" s="513"/>
      <c r="AL83" s="513"/>
      <c r="AM83" s="513"/>
      <c r="AN83" s="513"/>
      <c r="AO83" s="513"/>
      <c r="AP83" s="513"/>
      <c r="AQ83" s="513"/>
      <c r="AR83" s="513"/>
      <c r="AS83" s="513"/>
      <c r="AT83" s="513"/>
      <c r="AU83" s="513"/>
      <c r="AV83" s="513"/>
      <c r="AW83" s="513"/>
      <c r="AX83" s="513"/>
      <c r="AY83" s="513"/>
      <c r="AZ83" s="513"/>
      <c r="BA83" s="513"/>
      <c r="BB83" s="513"/>
      <c r="BC83" s="513"/>
      <c r="BD83" s="614"/>
      <c r="BE83" s="614"/>
      <c r="BF83" s="614"/>
      <c r="BG83" s="513"/>
      <c r="BH83" s="513"/>
      <c r="BI83" s="513"/>
      <c r="BJ83" s="513"/>
      <c r="BK83" s="513"/>
      <c r="BL83" s="513"/>
      <c r="BM83" s="513"/>
      <c r="BN83" s="513"/>
      <c r="BO83" s="513"/>
      <c r="BP83" s="513"/>
      <c r="BQ83" s="513"/>
      <c r="BR83" s="513"/>
      <c r="BS83" s="513"/>
      <c r="BT83" s="513"/>
      <c r="BU83" s="513"/>
      <c r="BV83" s="513"/>
    </row>
    <row r="84" spans="1:74" x14ac:dyDescent="0.25">
      <c r="A84" s="511"/>
      <c r="B84" s="510"/>
      <c r="C84" s="513"/>
      <c r="D84" s="513"/>
      <c r="E84" s="513"/>
      <c r="F84" s="513"/>
      <c r="G84" s="513"/>
      <c r="H84" s="513"/>
      <c r="I84" s="513"/>
      <c r="J84" s="513"/>
      <c r="K84" s="513"/>
      <c r="L84" s="513"/>
      <c r="M84" s="513"/>
      <c r="N84" s="513"/>
      <c r="O84" s="513"/>
      <c r="P84" s="513"/>
      <c r="Q84" s="513"/>
      <c r="R84" s="513"/>
      <c r="S84" s="513"/>
      <c r="T84" s="513"/>
      <c r="U84" s="513"/>
      <c r="V84" s="513"/>
      <c r="W84" s="513"/>
      <c r="X84" s="513"/>
      <c r="Y84" s="513"/>
      <c r="Z84" s="513"/>
      <c r="AA84" s="513"/>
      <c r="AB84" s="513"/>
      <c r="AC84" s="513"/>
      <c r="AD84" s="513"/>
      <c r="AE84" s="513"/>
      <c r="AF84" s="513"/>
      <c r="AG84" s="513"/>
      <c r="AH84" s="513"/>
      <c r="AI84" s="513"/>
      <c r="AJ84" s="513"/>
      <c r="AK84" s="513"/>
      <c r="AL84" s="513"/>
      <c r="AM84" s="513"/>
      <c r="AN84" s="513"/>
      <c r="AO84" s="513"/>
      <c r="AP84" s="513"/>
      <c r="AQ84" s="513"/>
      <c r="AR84" s="513"/>
      <c r="AS84" s="513"/>
      <c r="AT84" s="513"/>
      <c r="AU84" s="513"/>
      <c r="AV84" s="513"/>
      <c r="AW84" s="513"/>
      <c r="AX84" s="513"/>
      <c r="AY84" s="513"/>
      <c r="AZ84" s="513"/>
      <c r="BA84" s="513"/>
      <c r="BB84" s="513"/>
      <c r="BC84" s="513"/>
      <c r="BD84" s="614"/>
      <c r="BE84" s="614"/>
      <c r="BF84" s="614"/>
      <c r="BG84" s="513"/>
      <c r="BH84" s="513"/>
      <c r="BI84" s="513"/>
      <c r="BJ84" s="513"/>
      <c r="BK84" s="513"/>
      <c r="BL84" s="513"/>
      <c r="BM84" s="513"/>
      <c r="BN84" s="513"/>
      <c r="BO84" s="513"/>
      <c r="BP84" s="513"/>
      <c r="BQ84" s="513"/>
      <c r="BR84" s="513"/>
      <c r="BS84" s="513"/>
      <c r="BT84" s="513"/>
      <c r="BU84" s="513"/>
      <c r="BV84" s="513"/>
    </row>
    <row r="85" spans="1:74" x14ac:dyDescent="0.25">
      <c r="B85" s="512"/>
      <c r="C85" s="513"/>
      <c r="D85" s="513"/>
      <c r="E85" s="513"/>
      <c r="F85" s="513"/>
      <c r="G85" s="513"/>
      <c r="H85" s="513"/>
      <c r="I85" s="513"/>
      <c r="J85" s="513"/>
      <c r="K85" s="513"/>
      <c r="L85" s="513"/>
      <c r="M85" s="513"/>
      <c r="N85" s="513"/>
      <c r="O85" s="513"/>
      <c r="P85" s="513"/>
      <c r="Q85" s="513"/>
      <c r="R85" s="513"/>
      <c r="S85" s="513"/>
      <c r="T85" s="513"/>
      <c r="U85" s="513"/>
      <c r="V85" s="513"/>
      <c r="W85" s="513"/>
      <c r="X85" s="513"/>
      <c r="Y85" s="513"/>
      <c r="Z85" s="513"/>
      <c r="AA85" s="513"/>
      <c r="AB85" s="513"/>
      <c r="AC85" s="513"/>
      <c r="AD85" s="513"/>
      <c r="AE85" s="513"/>
      <c r="AF85" s="513"/>
      <c r="AG85" s="513"/>
      <c r="AH85" s="513"/>
      <c r="AI85" s="513"/>
      <c r="AJ85" s="513"/>
      <c r="AK85" s="513"/>
      <c r="AL85" s="513"/>
      <c r="AM85" s="513"/>
      <c r="AN85" s="513"/>
      <c r="AO85" s="513"/>
      <c r="AP85" s="513"/>
      <c r="AQ85" s="513"/>
      <c r="AR85" s="513"/>
      <c r="AS85" s="513"/>
      <c r="AT85" s="513"/>
      <c r="AU85" s="513"/>
      <c r="AV85" s="513"/>
      <c r="AW85" s="513"/>
      <c r="AX85" s="513"/>
      <c r="AY85" s="513"/>
      <c r="AZ85" s="513"/>
      <c r="BA85" s="513"/>
      <c r="BB85" s="513"/>
      <c r="BC85" s="513"/>
      <c r="BD85" s="614"/>
      <c r="BE85" s="614"/>
      <c r="BF85" s="614"/>
      <c r="BG85" s="513"/>
      <c r="BH85" s="513"/>
      <c r="BI85" s="513"/>
      <c r="BJ85" s="513"/>
      <c r="BK85" s="513"/>
      <c r="BL85" s="513"/>
      <c r="BM85" s="513"/>
      <c r="BN85" s="513"/>
      <c r="BO85" s="513"/>
      <c r="BP85" s="513"/>
      <c r="BQ85" s="513"/>
      <c r="BR85" s="513"/>
      <c r="BS85" s="513"/>
      <c r="BT85" s="513"/>
      <c r="BU85" s="513"/>
      <c r="BV85" s="513"/>
    </row>
    <row r="86" spans="1:74" x14ac:dyDescent="0.25">
      <c r="B86" s="510"/>
      <c r="C86" s="513"/>
      <c r="D86" s="513"/>
      <c r="E86" s="513"/>
      <c r="F86" s="513"/>
      <c r="G86" s="513"/>
      <c r="H86" s="513"/>
      <c r="I86" s="513"/>
      <c r="J86" s="513"/>
      <c r="K86" s="513"/>
      <c r="L86" s="513"/>
      <c r="M86" s="513"/>
      <c r="N86" s="513"/>
      <c r="O86" s="513"/>
      <c r="P86" s="513"/>
      <c r="Q86" s="513"/>
      <c r="R86" s="513"/>
      <c r="S86" s="513"/>
      <c r="T86" s="513"/>
      <c r="U86" s="513"/>
      <c r="V86" s="513"/>
      <c r="W86" s="513"/>
      <c r="X86" s="513"/>
      <c r="Y86" s="513"/>
      <c r="Z86" s="513"/>
      <c r="AA86" s="513"/>
      <c r="AB86" s="513"/>
      <c r="AC86" s="513"/>
      <c r="AD86" s="513"/>
      <c r="AE86" s="513"/>
      <c r="AF86" s="513"/>
      <c r="AG86" s="513"/>
      <c r="AH86" s="513"/>
      <c r="AI86" s="513"/>
      <c r="AJ86" s="513"/>
      <c r="AK86" s="513"/>
      <c r="AL86" s="513"/>
      <c r="AM86" s="513"/>
      <c r="AN86" s="513"/>
      <c r="AO86" s="513"/>
      <c r="AP86" s="513"/>
      <c r="AQ86" s="513"/>
      <c r="AR86" s="513"/>
      <c r="AS86" s="513"/>
      <c r="AT86" s="513"/>
      <c r="AU86" s="513"/>
      <c r="AV86" s="513"/>
      <c r="AW86" s="513"/>
      <c r="AX86" s="513"/>
      <c r="AY86" s="513"/>
      <c r="AZ86" s="513"/>
      <c r="BA86" s="513"/>
      <c r="BB86" s="513"/>
      <c r="BC86" s="513"/>
      <c r="BD86" s="614"/>
      <c r="BE86" s="614"/>
      <c r="BF86" s="614"/>
      <c r="BG86" s="513"/>
      <c r="BH86" s="513"/>
      <c r="BI86" s="513"/>
      <c r="BJ86" s="513"/>
      <c r="BK86" s="513"/>
      <c r="BL86" s="513"/>
      <c r="BM86" s="513"/>
      <c r="BN86" s="513"/>
      <c r="BO86" s="513"/>
      <c r="BP86" s="513"/>
      <c r="BQ86" s="513"/>
      <c r="BR86" s="513"/>
      <c r="BS86" s="513"/>
      <c r="BT86" s="513"/>
      <c r="BU86" s="513"/>
      <c r="BV86" s="513"/>
    </row>
    <row r="87" spans="1:74" x14ac:dyDescent="0.25">
      <c r="A87" s="511"/>
      <c r="B87" s="510"/>
      <c r="C87" s="513"/>
      <c r="D87" s="513"/>
      <c r="E87" s="513"/>
      <c r="F87" s="513"/>
      <c r="G87" s="513"/>
      <c r="H87" s="513"/>
      <c r="I87" s="513"/>
      <c r="J87" s="513"/>
      <c r="K87" s="513"/>
      <c r="L87" s="513"/>
      <c r="M87" s="513"/>
      <c r="N87" s="513"/>
      <c r="O87" s="513"/>
      <c r="P87" s="513"/>
      <c r="Q87" s="513"/>
      <c r="R87" s="513"/>
      <c r="S87" s="513"/>
      <c r="T87" s="513"/>
      <c r="U87" s="513"/>
      <c r="V87" s="513"/>
      <c r="W87" s="513"/>
      <c r="X87" s="513"/>
      <c r="Y87" s="513"/>
      <c r="Z87" s="513"/>
      <c r="AA87" s="513"/>
      <c r="AB87" s="513"/>
      <c r="AC87" s="513"/>
      <c r="AD87" s="513"/>
      <c r="AE87" s="513"/>
      <c r="AF87" s="513"/>
      <c r="AG87" s="513"/>
      <c r="AH87" s="513"/>
      <c r="AI87" s="513"/>
      <c r="AJ87" s="513"/>
      <c r="AK87" s="513"/>
      <c r="AL87" s="513"/>
      <c r="AM87" s="513"/>
      <c r="AN87" s="513"/>
      <c r="AO87" s="513"/>
      <c r="AP87" s="513"/>
      <c r="AQ87" s="513"/>
      <c r="AR87" s="513"/>
      <c r="AS87" s="513"/>
      <c r="AT87" s="513"/>
      <c r="AU87" s="513"/>
      <c r="AV87" s="513"/>
      <c r="AW87" s="513"/>
      <c r="AX87" s="513"/>
      <c r="AY87" s="513"/>
      <c r="AZ87" s="513"/>
      <c r="BA87" s="513"/>
      <c r="BB87" s="513"/>
      <c r="BC87" s="513"/>
      <c r="BD87" s="614"/>
      <c r="BE87" s="614"/>
      <c r="BF87" s="614"/>
      <c r="BG87" s="513"/>
      <c r="BH87" s="513"/>
      <c r="BI87" s="513"/>
      <c r="BJ87" s="513"/>
      <c r="BK87" s="513"/>
      <c r="BL87" s="513"/>
      <c r="BM87" s="513"/>
      <c r="BN87" s="513"/>
      <c r="BO87" s="513"/>
      <c r="BP87" s="513"/>
      <c r="BQ87" s="513"/>
      <c r="BR87" s="513"/>
      <c r="BS87" s="513"/>
      <c r="BT87" s="513"/>
      <c r="BU87" s="513"/>
      <c r="BV87" s="513"/>
    </row>
    <row r="89" spans="1:74" x14ac:dyDescent="0.25">
      <c r="B89" s="512"/>
      <c r="C89" s="513"/>
      <c r="D89" s="513"/>
      <c r="E89" s="513"/>
      <c r="F89" s="513"/>
      <c r="G89" s="513"/>
      <c r="H89" s="513"/>
      <c r="I89" s="513"/>
      <c r="J89" s="513"/>
      <c r="K89" s="513"/>
      <c r="L89" s="513"/>
      <c r="M89" s="513"/>
      <c r="N89" s="513"/>
      <c r="O89" s="513"/>
      <c r="P89" s="513"/>
      <c r="Q89" s="513"/>
      <c r="R89" s="513"/>
      <c r="S89" s="513"/>
      <c r="T89" s="513"/>
      <c r="U89" s="513"/>
      <c r="V89" s="513"/>
      <c r="W89" s="513"/>
      <c r="X89" s="513"/>
      <c r="Y89" s="513"/>
      <c r="Z89" s="513"/>
      <c r="AA89" s="513"/>
      <c r="AB89" s="513"/>
      <c r="AC89" s="513"/>
      <c r="AD89" s="513"/>
      <c r="AE89" s="513"/>
      <c r="AF89" s="513"/>
      <c r="AG89" s="513"/>
      <c r="AH89" s="513"/>
      <c r="AI89" s="513"/>
      <c r="AJ89" s="513"/>
      <c r="AK89" s="513"/>
      <c r="AL89" s="513"/>
      <c r="AM89" s="513"/>
      <c r="AN89" s="513"/>
      <c r="AO89" s="513"/>
      <c r="AP89" s="513"/>
      <c r="AQ89" s="513"/>
      <c r="AR89" s="513"/>
      <c r="AS89" s="513"/>
      <c r="AT89" s="513"/>
      <c r="AU89" s="513"/>
      <c r="AV89" s="513"/>
      <c r="AW89" s="513"/>
      <c r="AX89" s="513"/>
      <c r="AY89" s="513"/>
      <c r="AZ89" s="513"/>
      <c r="BA89" s="513"/>
      <c r="BB89" s="513"/>
      <c r="BC89" s="513"/>
      <c r="BD89" s="614"/>
      <c r="BE89" s="614"/>
      <c r="BF89" s="614"/>
      <c r="BG89" s="513"/>
      <c r="BH89" s="513"/>
      <c r="BI89" s="513"/>
      <c r="BJ89" s="513"/>
      <c r="BK89" s="513"/>
      <c r="BL89" s="513"/>
      <c r="BM89" s="513"/>
      <c r="BN89" s="513"/>
      <c r="BO89" s="513"/>
      <c r="BP89" s="513"/>
      <c r="BQ89" s="513"/>
      <c r="BR89" s="513"/>
      <c r="BS89" s="513"/>
      <c r="BT89" s="513"/>
      <c r="BU89" s="513"/>
      <c r="BV89" s="513"/>
    </row>
    <row r="90" spans="1:74" x14ac:dyDescent="0.25">
      <c r="B90" s="510"/>
      <c r="C90" s="513"/>
      <c r="D90" s="513"/>
      <c r="E90" s="513"/>
      <c r="F90" s="513"/>
      <c r="G90" s="513"/>
      <c r="H90" s="513"/>
      <c r="I90" s="513"/>
      <c r="J90" s="513"/>
      <c r="K90" s="513"/>
      <c r="L90" s="513"/>
      <c r="M90" s="513"/>
      <c r="N90" s="513"/>
      <c r="O90" s="513"/>
      <c r="P90" s="513"/>
      <c r="Q90" s="513"/>
      <c r="R90" s="513"/>
      <c r="S90" s="513"/>
      <c r="T90" s="513"/>
      <c r="U90" s="513"/>
      <c r="V90" s="513"/>
      <c r="W90" s="513"/>
      <c r="X90" s="513"/>
      <c r="Y90" s="513"/>
      <c r="Z90" s="513"/>
      <c r="AA90" s="513"/>
      <c r="AB90" s="513"/>
      <c r="AC90" s="513"/>
      <c r="AD90" s="513"/>
      <c r="AE90" s="513"/>
      <c r="AF90" s="513"/>
      <c r="AG90" s="513"/>
      <c r="AH90" s="513"/>
      <c r="AI90" s="513"/>
      <c r="AJ90" s="513"/>
      <c r="AK90" s="513"/>
      <c r="AL90" s="513"/>
      <c r="AM90" s="513"/>
      <c r="AN90" s="513"/>
      <c r="AO90" s="513"/>
      <c r="AP90" s="513"/>
      <c r="AQ90" s="513"/>
      <c r="AR90" s="513"/>
      <c r="AS90" s="513"/>
      <c r="AT90" s="513"/>
      <c r="AU90" s="513"/>
      <c r="AV90" s="513"/>
      <c r="AW90" s="513"/>
      <c r="AX90" s="513"/>
      <c r="AY90" s="513"/>
      <c r="AZ90" s="513"/>
      <c r="BA90" s="513"/>
      <c r="BB90" s="513"/>
      <c r="BC90" s="513"/>
      <c r="BD90" s="614"/>
      <c r="BE90" s="614"/>
      <c r="BF90" s="614"/>
      <c r="BG90" s="513"/>
      <c r="BH90" s="513"/>
      <c r="BI90" s="513"/>
      <c r="BJ90" s="513"/>
      <c r="BK90" s="513"/>
      <c r="BL90" s="513"/>
      <c r="BM90" s="513"/>
      <c r="BN90" s="513"/>
      <c r="BO90" s="513"/>
      <c r="BP90" s="513"/>
      <c r="BQ90" s="513"/>
      <c r="BR90" s="513"/>
      <c r="BS90" s="513"/>
      <c r="BT90" s="513"/>
      <c r="BU90" s="513"/>
      <c r="BV90" s="513"/>
    </row>
    <row r="91" spans="1:74" x14ac:dyDescent="0.25">
      <c r="A91" s="511"/>
      <c r="B91" s="510"/>
      <c r="C91" s="513"/>
      <c r="D91" s="513"/>
      <c r="E91" s="513"/>
      <c r="F91" s="513"/>
      <c r="G91" s="513"/>
      <c r="H91" s="513"/>
      <c r="I91" s="513"/>
      <c r="J91" s="513"/>
      <c r="K91" s="513"/>
      <c r="L91" s="513"/>
      <c r="M91" s="513"/>
      <c r="N91" s="513"/>
      <c r="O91" s="513"/>
      <c r="P91" s="513"/>
      <c r="Q91" s="513"/>
      <c r="R91" s="513"/>
      <c r="S91" s="513"/>
      <c r="T91" s="513"/>
      <c r="U91" s="513"/>
      <c r="V91" s="513"/>
      <c r="W91" s="513"/>
      <c r="X91" s="513"/>
      <c r="Y91" s="513"/>
      <c r="Z91" s="513"/>
      <c r="AA91" s="513"/>
      <c r="AB91" s="513"/>
      <c r="AC91" s="513"/>
      <c r="AD91" s="513"/>
      <c r="AE91" s="513"/>
      <c r="AF91" s="513"/>
      <c r="AG91" s="513"/>
      <c r="AH91" s="513"/>
      <c r="AI91" s="513"/>
      <c r="AJ91" s="513"/>
      <c r="AK91" s="513"/>
      <c r="AL91" s="513"/>
      <c r="AM91" s="513"/>
      <c r="AN91" s="513"/>
      <c r="AO91" s="513"/>
      <c r="AP91" s="513"/>
      <c r="AQ91" s="513"/>
      <c r="AR91" s="513"/>
      <c r="AS91" s="513"/>
      <c r="AT91" s="513"/>
      <c r="AU91" s="513"/>
      <c r="AV91" s="513"/>
      <c r="AW91" s="513"/>
      <c r="AX91" s="513"/>
      <c r="AY91" s="513"/>
      <c r="AZ91" s="513"/>
      <c r="BA91" s="513"/>
      <c r="BB91" s="513"/>
      <c r="BC91" s="513"/>
      <c r="BD91" s="614"/>
      <c r="BE91" s="614"/>
      <c r="BF91" s="614"/>
      <c r="BG91" s="513"/>
      <c r="BH91" s="513"/>
      <c r="BI91" s="513"/>
      <c r="BJ91" s="513"/>
      <c r="BK91" s="513"/>
      <c r="BL91" s="513"/>
      <c r="BM91" s="513"/>
      <c r="BN91" s="513"/>
      <c r="BO91" s="513"/>
      <c r="BP91" s="513"/>
      <c r="BQ91" s="513"/>
      <c r="BR91" s="513"/>
      <c r="BS91" s="513"/>
      <c r="BT91" s="513"/>
      <c r="BU91" s="513"/>
      <c r="BV91" s="513"/>
    </row>
    <row r="93" spans="1:74" x14ac:dyDescent="0.25">
      <c r="B93" s="512"/>
      <c r="C93" s="514"/>
      <c r="D93" s="514"/>
      <c r="E93" s="514"/>
      <c r="F93" s="514"/>
      <c r="G93" s="514"/>
      <c r="H93" s="514"/>
      <c r="I93" s="514"/>
      <c r="J93" s="514"/>
      <c r="K93" s="514"/>
      <c r="L93" s="514"/>
      <c r="M93" s="514"/>
      <c r="N93" s="514"/>
      <c r="O93" s="514"/>
      <c r="P93" s="514"/>
      <c r="Q93" s="514"/>
      <c r="R93" s="514"/>
      <c r="S93" s="514"/>
      <c r="T93" s="514"/>
      <c r="U93" s="514"/>
      <c r="V93" s="514"/>
      <c r="W93" s="514"/>
      <c r="X93" s="514"/>
      <c r="Y93" s="514"/>
      <c r="Z93" s="514"/>
      <c r="AA93" s="514"/>
      <c r="AB93" s="514"/>
      <c r="AC93" s="514"/>
      <c r="AD93" s="514"/>
      <c r="AE93" s="514"/>
      <c r="AF93" s="514"/>
      <c r="AG93" s="514"/>
      <c r="AH93" s="514"/>
      <c r="AI93" s="514"/>
      <c r="AJ93" s="514"/>
      <c r="AK93" s="514"/>
      <c r="AL93" s="514"/>
      <c r="AM93" s="514"/>
      <c r="AN93" s="514"/>
      <c r="AO93" s="514"/>
      <c r="AP93" s="514"/>
      <c r="AQ93" s="514"/>
      <c r="AR93" s="514"/>
      <c r="AS93" s="514"/>
      <c r="AT93" s="514"/>
      <c r="AU93" s="514"/>
      <c r="AV93" s="514"/>
      <c r="AW93" s="514"/>
      <c r="AX93" s="514"/>
      <c r="AY93" s="514"/>
      <c r="AZ93" s="514"/>
      <c r="BA93" s="514"/>
      <c r="BB93" s="514"/>
      <c r="BC93" s="514"/>
      <c r="BD93" s="615"/>
      <c r="BE93" s="615"/>
      <c r="BF93" s="615"/>
      <c r="BG93" s="514"/>
      <c r="BH93" s="514"/>
      <c r="BI93" s="514"/>
      <c r="BJ93" s="514"/>
      <c r="BK93" s="514"/>
      <c r="BL93" s="514"/>
      <c r="BM93" s="514"/>
      <c r="BN93" s="514"/>
      <c r="BO93" s="514"/>
      <c r="BP93" s="514"/>
      <c r="BQ93" s="514"/>
      <c r="BR93" s="514"/>
      <c r="BS93" s="514"/>
      <c r="BT93" s="514"/>
      <c r="BU93" s="514"/>
      <c r="BV93" s="514"/>
    </row>
    <row r="94" spans="1:74" x14ac:dyDescent="0.25">
      <c r="B94" s="510"/>
      <c r="C94" s="514"/>
      <c r="D94" s="514"/>
      <c r="E94" s="514"/>
      <c r="F94" s="514"/>
      <c r="G94" s="514"/>
      <c r="H94" s="514"/>
      <c r="I94" s="514"/>
      <c r="J94" s="514"/>
      <c r="K94" s="514"/>
      <c r="L94" s="514"/>
      <c r="M94" s="514"/>
      <c r="N94" s="514"/>
      <c r="O94" s="514"/>
      <c r="P94" s="514"/>
      <c r="Q94" s="514"/>
      <c r="R94" s="514"/>
      <c r="S94" s="514"/>
      <c r="T94" s="514"/>
      <c r="U94" s="514"/>
      <c r="V94" s="514"/>
      <c r="W94" s="514"/>
      <c r="X94" s="514"/>
      <c r="Y94" s="514"/>
      <c r="Z94" s="514"/>
      <c r="AA94" s="514"/>
      <c r="AB94" s="514"/>
      <c r="AC94" s="514"/>
      <c r="AD94" s="514"/>
      <c r="AE94" s="514"/>
      <c r="AF94" s="514"/>
      <c r="AG94" s="514"/>
      <c r="AH94" s="514"/>
      <c r="AI94" s="514"/>
      <c r="AJ94" s="514"/>
      <c r="AK94" s="514"/>
      <c r="AL94" s="514"/>
      <c r="AM94" s="514"/>
      <c r="AN94" s="514"/>
      <c r="AO94" s="514"/>
      <c r="AP94" s="514"/>
      <c r="AQ94" s="514"/>
      <c r="AR94" s="514"/>
      <c r="AS94" s="514"/>
      <c r="AT94" s="514"/>
      <c r="AU94" s="514"/>
      <c r="AV94" s="514"/>
      <c r="AW94" s="514"/>
      <c r="AX94" s="514"/>
      <c r="AY94" s="514"/>
      <c r="AZ94" s="514"/>
      <c r="BA94" s="514"/>
      <c r="BB94" s="514"/>
      <c r="BC94" s="514"/>
      <c r="BD94" s="615"/>
      <c r="BE94" s="615"/>
      <c r="BF94" s="615"/>
      <c r="BG94" s="514"/>
      <c r="BH94" s="514"/>
      <c r="BI94" s="514"/>
      <c r="BJ94" s="514"/>
      <c r="BK94" s="514"/>
      <c r="BL94" s="514"/>
      <c r="BM94" s="514"/>
      <c r="BN94" s="514"/>
      <c r="BO94" s="514"/>
      <c r="BP94" s="514"/>
      <c r="BQ94" s="514"/>
      <c r="BR94" s="514"/>
      <c r="BS94" s="514"/>
      <c r="BT94" s="514"/>
      <c r="BU94" s="514"/>
      <c r="BV94" s="514"/>
    </row>
    <row r="95" spans="1:74" x14ac:dyDescent="0.25">
      <c r="A95" s="511"/>
      <c r="B95" s="510"/>
      <c r="C95" s="513"/>
      <c r="D95" s="513"/>
      <c r="E95" s="513"/>
      <c r="F95" s="513"/>
      <c r="G95" s="513"/>
      <c r="H95" s="513"/>
      <c r="I95" s="513"/>
      <c r="J95" s="513"/>
      <c r="K95" s="513"/>
      <c r="L95" s="513"/>
      <c r="M95" s="513"/>
      <c r="N95" s="513"/>
      <c r="O95" s="513"/>
      <c r="P95" s="513"/>
      <c r="Q95" s="513"/>
      <c r="R95" s="513"/>
      <c r="S95" s="513"/>
      <c r="T95" s="513"/>
      <c r="U95" s="513"/>
      <c r="V95" s="513"/>
      <c r="W95" s="513"/>
      <c r="X95" s="513"/>
      <c r="Y95" s="513"/>
      <c r="Z95" s="513"/>
      <c r="AA95" s="513"/>
      <c r="AB95" s="513"/>
      <c r="AC95" s="513"/>
      <c r="AD95" s="513"/>
      <c r="AE95" s="513"/>
      <c r="AF95" s="513"/>
      <c r="AG95" s="513"/>
      <c r="AH95" s="513"/>
      <c r="AI95" s="513"/>
      <c r="AJ95" s="513"/>
      <c r="AK95" s="513"/>
      <c r="AL95" s="513"/>
      <c r="AM95" s="513"/>
      <c r="AN95" s="513"/>
      <c r="AO95" s="513"/>
      <c r="AP95" s="513"/>
      <c r="AQ95" s="513"/>
      <c r="AR95" s="513"/>
      <c r="AS95" s="513"/>
      <c r="AT95" s="513"/>
      <c r="AU95" s="513"/>
      <c r="AV95" s="513"/>
      <c r="AW95" s="513"/>
      <c r="AX95" s="513"/>
      <c r="AY95" s="513"/>
      <c r="AZ95" s="513"/>
      <c r="BA95" s="513"/>
      <c r="BB95" s="513"/>
      <c r="BC95" s="513"/>
      <c r="BD95" s="614"/>
      <c r="BE95" s="614"/>
      <c r="BF95" s="614"/>
      <c r="BG95" s="513"/>
      <c r="BH95" s="513"/>
      <c r="BI95" s="513"/>
      <c r="BJ95" s="513"/>
      <c r="BK95" s="513"/>
      <c r="BL95" s="513"/>
      <c r="BM95" s="513"/>
      <c r="BN95" s="513"/>
      <c r="BO95" s="513"/>
      <c r="BP95" s="513"/>
      <c r="BQ95" s="513"/>
      <c r="BR95" s="513"/>
      <c r="BS95" s="513"/>
      <c r="BT95" s="513"/>
      <c r="BU95" s="513"/>
      <c r="BV95" s="513"/>
    </row>
    <row r="97" spans="2:74" x14ac:dyDescent="0.25">
      <c r="C97" s="515"/>
      <c r="D97" s="515"/>
      <c r="E97" s="515"/>
      <c r="F97" s="515"/>
      <c r="G97" s="515"/>
      <c r="H97" s="515"/>
      <c r="I97" s="515"/>
      <c r="J97" s="515"/>
      <c r="K97" s="515"/>
      <c r="L97" s="515"/>
      <c r="M97" s="515"/>
      <c r="N97" s="515"/>
      <c r="O97" s="515"/>
      <c r="P97" s="515"/>
      <c r="Q97" s="515"/>
      <c r="R97" s="515"/>
      <c r="S97" s="515"/>
      <c r="T97" s="515"/>
      <c r="U97" s="515"/>
      <c r="V97" s="515"/>
      <c r="W97" s="515"/>
      <c r="X97" s="515"/>
      <c r="Y97" s="515"/>
      <c r="Z97" s="515"/>
      <c r="AA97" s="515"/>
      <c r="AB97" s="515"/>
      <c r="AC97" s="515"/>
      <c r="AD97" s="515"/>
      <c r="AE97" s="515"/>
      <c r="AF97" s="515"/>
      <c r="AG97" s="515"/>
      <c r="AH97" s="515"/>
      <c r="AI97" s="515"/>
      <c r="AJ97" s="515"/>
      <c r="AK97" s="515"/>
      <c r="AL97" s="515"/>
      <c r="AM97" s="515"/>
      <c r="AN97" s="515"/>
      <c r="AO97" s="515"/>
      <c r="AP97" s="515"/>
      <c r="AQ97" s="515"/>
      <c r="AR97" s="515"/>
      <c r="AS97" s="515"/>
      <c r="AT97" s="515"/>
      <c r="AU97" s="515"/>
      <c r="AV97" s="515"/>
      <c r="AW97" s="515"/>
      <c r="AX97" s="515"/>
      <c r="AY97" s="515"/>
      <c r="AZ97" s="515"/>
      <c r="BA97" s="515"/>
      <c r="BB97" s="515"/>
      <c r="BC97" s="515"/>
      <c r="BD97" s="616"/>
      <c r="BE97" s="616"/>
      <c r="BF97" s="616"/>
      <c r="BG97" s="515"/>
      <c r="BH97" s="515"/>
      <c r="BI97" s="515"/>
      <c r="BJ97" s="515"/>
      <c r="BK97" s="515"/>
      <c r="BL97" s="515"/>
      <c r="BM97" s="515"/>
      <c r="BN97" s="515"/>
      <c r="BO97" s="515"/>
      <c r="BP97" s="515"/>
      <c r="BQ97" s="515"/>
      <c r="BR97" s="515"/>
      <c r="BS97" s="515"/>
      <c r="BT97" s="515"/>
      <c r="BU97" s="515"/>
      <c r="BV97" s="515"/>
    </row>
    <row r="98" spans="2:74" x14ac:dyDescent="0.25">
      <c r="C98" s="516"/>
      <c r="D98" s="516"/>
      <c r="E98" s="516"/>
      <c r="F98" s="516"/>
      <c r="G98" s="516"/>
      <c r="H98" s="516"/>
      <c r="I98" s="516"/>
      <c r="J98" s="516"/>
      <c r="K98" s="516"/>
      <c r="L98" s="516"/>
      <c r="M98" s="516"/>
      <c r="N98" s="516"/>
      <c r="O98" s="516"/>
      <c r="P98" s="516"/>
      <c r="Q98" s="516"/>
      <c r="R98" s="516"/>
      <c r="S98" s="516"/>
      <c r="T98" s="516"/>
      <c r="U98" s="516"/>
      <c r="V98" s="516"/>
      <c r="W98" s="516"/>
      <c r="X98" s="516"/>
      <c r="Y98" s="516"/>
      <c r="Z98" s="516"/>
      <c r="AA98" s="516"/>
      <c r="AB98" s="516"/>
      <c r="AC98" s="516"/>
      <c r="AD98" s="516"/>
      <c r="AE98" s="516"/>
      <c r="AF98" s="516"/>
      <c r="AG98" s="516"/>
      <c r="AH98" s="516"/>
      <c r="AI98" s="516"/>
      <c r="AJ98" s="516"/>
      <c r="AK98" s="516"/>
      <c r="AL98" s="516"/>
      <c r="AM98" s="516"/>
      <c r="AN98" s="516"/>
      <c r="AO98" s="516"/>
      <c r="AP98" s="516"/>
      <c r="AQ98" s="516"/>
      <c r="AR98" s="516"/>
      <c r="AS98" s="516"/>
      <c r="AT98" s="516"/>
      <c r="AU98" s="516"/>
      <c r="AV98" s="516"/>
      <c r="AW98" s="516"/>
      <c r="AX98" s="516"/>
      <c r="AY98" s="516"/>
      <c r="AZ98" s="516"/>
      <c r="BA98" s="516"/>
      <c r="BB98" s="516"/>
      <c r="BC98" s="516"/>
      <c r="BD98" s="617"/>
      <c r="BE98" s="617"/>
      <c r="BF98" s="617"/>
      <c r="BG98" s="516"/>
      <c r="BH98" s="516"/>
      <c r="BI98" s="516"/>
      <c r="BJ98" s="516"/>
      <c r="BK98" s="516"/>
      <c r="BL98" s="516"/>
      <c r="BM98" s="516"/>
      <c r="BN98" s="516"/>
      <c r="BO98" s="516"/>
      <c r="BP98" s="516"/>
      <c r="BQ98" s="516"/>
      <c r="BR98" s="516"/>
      <c r="BS98" s="516"/>
      <c r="BT98" s="516"/>
      <c r="BU98" s="516"/>
      <c r="BV98" s="516"/>
    </row>
    <row r="99" spans="2:74" x14ac:dyDescent="0.25">
      <c r="B99" s="510"/>
    </row>
  </sheetData>
  <mergeCells count="18">
    <mergeCell ref="B76:Q76"/>
    <mergeCell ref="B74:Q75"/>
    <mergeCell ref="B69:Q69"/>
    <mergeCell ref="B70:Q70"/>
    <mergeCell ref="BK3:BV3"/>
    <mergeCell ref="AY3:BJ3"/>
    <mergeCell ref="B71:Q71"/>
    <mergeCell ref="B73:Q73"/>
    <mergeCell ref="B65:Q65"/>
    <mergeCell ref="B66:Q66"/>
    <mergeCell ref="B67:Q67"/>
    <mergeCell ref="B68:Q68"/>
    <mergeCell ref="B72:Q72"/>
    <mergeCell ref="A1:A2"/>
    <mergeCell ref="C3:N3"/>
    <mergeCell ref="O3:Z3"/>
    <mergeCell ref="AA3:AL3"/>
    <mergeCell ref="AM3:AX3"/>
  </mergeCells>
  <phoneticPr fontId="0" type="noConversion"/>
  <conditionalFormatting sqref="C83:BV83 C87:BV87 C91:BV91 C95:BV95 C99:BV99 C79:BV79">
    <cfRule type="cellIs" dxfId="0" priority="2" stopIfTrue="1" operator="notEqual">
      <formula>0</formula>
    </cfRule>
  </conditionalFormatting>
  <hyperlinks>
    <hyperlink ref="A1:A2" location="Contents!A1" display="Table of Contents"/>
  </hyperlinks>
  <printOptions horizontalCentered="1"/>
  <pageMargins left="0.25" right="0.25" top="0.25" bottom="0.25" header="0.5" footer="0.5"/>
  <pageSetup scale="78" orientation="portrait" r:id="rId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2">
    <pageSetUpPr fitToPage="1"/>
  </sheetPr>
  <dimension ref="A1:BV72"/>
  <sheetViews>
    <sheetView showGridLines="0" zoomScaleNormal="100" workbookViewId="0">
      <pane xSplit="2" ySplit="4" topLeftCell="AV5" activePane="bottomRight" state="frozen"/>
      <selection activeCell="BF63" sqref="BF63"/>
      <selection pane="topRight" activeCell="BF63" sqref="BF63"/>
      <selection pane="bottomLeft" activeCell="BF63" sqref="BF63"/>
      <selection pane="bottomRight" activeCell="B1" sqref="B1"/>
    </sheetView>
  </sheetViews>
  <sheetFormatPr defaultColWidth="11" defaultRowHeight="10.5" x14ac:dyDescent="0.25"/>
  <cols>
    <col min="1" max="1" width="11.54296875" style="491" customWidth="1"/>
    <col min="2" max="2" width="26.1796875" style="491" customWidth="1"/>
    <col min="3" max="55" width="6.54296875" style="491" customWidth="1"/>
    <col min="56" max="58" width="6.54296875" style="618" customWidth="1"/>
    <col min="59" max="74" width="6.54296875" style="491" customWidth="1"/>
    <col min="75" max="249" width="11" style="491"/>
    <col min="250" max="250" width="1.54296875" style="491" customWidth="1"/>
    <col min="251" max="16384" width="11" style="491"/>
  </cols>
  <sheetData>
    <row r="1" spans="1:74" ht="12.75" customHeight="1" x14ac:dyDescent="0.3">
      <c r="A1" s="734" t="s">
        <v>792</v>
      </c>
      <c r="B1" s="490" t="s">
        <v>1346</v>
      </c>
      <c r="C1" s="490"/>
      <c r="D1" s="490"/>
      <c r="E1" s="490"/>
      <c r="F1" s="490"/>
      <c r="G1" s="490"/>
      <c r="H1" s="490"/>
      <c r="I1" s="490"/>
      <c r="J1" s="490"/>
      <c r="K1" s="490"/>
      <c r="L1" s="490"/>
      <c r="M1" s="490"/>
      <c r="N1" s="490"/>
      <c r="O1" s="490"/>
      <c r="P1" s="490"/>
      <c r="Q1" s="490"/>
      <c r="R1" s="490"/>
      <c r="S1" s="490"/>
      <c r="T1" s="490"/>
      <c r="U1" s="490"/>
      <c r="V1" s="490"/>
      <c r="W1" s="490"/>
      <c r="X1" s="490"/>
      <c r="Y1" s="490"/>
      <c r="Z1" s="490"/>
      <c r="AA1" s="490"/>
      <c r="AB1" s="490"/>
      <c r="AC1" s="490"/>
      <c r="AD1" s="490"/>
      <c r="AE1" s="490"/>
      <c r="AF1" s="490"/>
      <c r="AG1" s="490"/>
      <c r="AH1" s="490"/>
      <c r="AI1" s="490"/>
      <c r="AJ1" s="490"/>
      <c r="AK1" s="490"/>
      <c r="AL1" s="490"/>
      <c r="AM1" s="490"/>
      <c r="AN1" s="490"/>
      <c r="AO1" s="490"/>
      <c r="AP1" s="490"/>
      <c r="AQ1" s="490"/>
      <c r="AR1" s="490"/>
      <c r="AS1" s="490"/>
      <c r="AT1" s="490"/>
      <c r="AU1" s="490"/>
      <c r="AV1" s="490"/>
      <c r="AW1" s="490"/>
      <c r="AX1" s="490"/>
      <c r="AY1" s="490"/>
      <c r="AZ1" s="490"/>
      <c r="BA1" s="490"/>
      <c r="BB1" s="490"/>
      <c r="BC1" s="490"/>
      <c r="BD1" s="490"/>
      <c r="BE1" s="490"/>
      <c r="BF1" s="490"/>
      <c r="BG1" s="490"/>
      <c r="BH1" s="490"/>
      <c r="BI1" s="490"/>
      <c r="BJ1" s="490"/>
      <c r="BK1" s="490"/>
      <c r="BL1" s="490"/>
      <c r="BM1" s="490"/>
      <c r="BN1" s="490"/>
      <c r="BO1" s="490"/>
      <c r="BP1" s="490"/>
      <c r="BQ1" s="490"/>
      <c r="BR1" s="490"/>
      <c r="BS1" s="490"/>
      <c r="BT1" s="490"/>
      <c r="BU1" s="490"/>
      <c r="BV1" s="490"/>
    </row>
    <row r="2" spans="1:74" ht="12.75" customHeight="1" x14ac:dyDescent="0.3">
      <c r="A2" s="735"/>
      <c r="B2" s="486" t="str">
        <f>"U.S. Energy Information Administration  |  Short-Term Energy Outlook  - "&amp;Dates!D1</f>
        <v>U.S. Energy Information Administration  |  Short-Term Energy Outlook  - June 2022</v>
      </c>
      <c r="C2" s="492"/>
      <c r="D2" s="492"/>
      <c r="E2" s="492"/>
      <c r="F2" s="492"/>
      <c r="G2" s="492"/>
      <c r="H2" s="492"/>
      <c r="I2" s="492"/>
      <c r="J2" s="492"/>
      <c r="K2" s="492"/>
      <c r="L2" s="492"/>
      <c r="M2" s="492"/>
      <c r="N2" s="492"/>
      <c r="O2" s="492"/>
      <c r="P2" s="492"/>
      <c r="Q2" s="492"/>
      <c r="R2" s="492"/>
      <c r="S2" s="492"/>
      <c r="T2" s="492"/>
      <c r="U2" s="492"/>
      <c r="V2" s="492"/>
      <c r="W2" s="492"/>
      <c r="X2" s="492"/>
      <c r="Y2" s="492"/>
      <c r="Z2" s="492"/>
      <c r="AA2" s="492"/>
      <c r="AB2" s="492"/>
      <c r="AC2" s="492"/>
      <c r="AD2" s="492"/>
      <c r="AE2" s="492"/>
      <c r="AF2" s="492"/>
      <c r="AG2" s="492"/>
      <c r="AH2" s="492"/>
      <c r="AI2" s="492"/>
      <c r="AJ2" s="492"/>
      <c r="AK2" s="492"/>
      <c r="AL2" s="492"/>
      <c r="AM2" s="492"/>
      <c r="AN2" s="492"/>
      <c r="AO2" s="492"/>
      <c r="AP2" s="492"/>
      <c r="AQ2" s="492"/>
      <c r="AR2" s="492"/>
      <c r="AS2" s="492"/>
      <c r="AT2" s="492"/>
      <c r="AU2" s="492"/>
      <c r="AV2" s="492"/>
      <c r="AW2" s="492"/>
      <c r="AX2" s="492"/>
      <c r="AY2" s="492"/>
      <c r="AZ2" s="492"/>
      <c r="BA2" s="492"/>
      <c r="BB2" s="492"/>
      <c r="BC2" s="492"/>
      <c r="BD2" s="610"/>
      <c r="BE2" s="610"/>
      <c r="BF2" s="610"/>
      <c r="BG2" s="492"/>
      <c r="BH2" s="492"/>
      <c r="BI2" s="492"/>
      <c r="BJ2" s="492"/>
      <c r="BK2" s="492"/>
      <c r="BL2" s="492"/>
      <c r="BM2" s="492"/>
      <c r="BN2" s="492"/>
      <c r="BO2" s="492"/>
      <c r="BP2" s="492"/>
      <c r="BQ2" s="492"/>
      <c r="BR2" s="492"/>
      <c r="BS2" s="492"/>
      <c r="BT2" s="492"/>
      <c r="BU2" s="492"/>
      <c r="BV2" s="492"/>
    </row>
    <row r="3" spans="1:74" ht="12.75" customHeight="1" x14ac:dyDescent="0.25">
      <c r="A3" s="517"/>
      <c r="B3" s="494"/>
      <c r="C3" s="738">
        <f>Dates!D3</f>
        <v>2018</v>
      </c>
      <c r="D3" s="741"/>
      <c r="E3" s="741"/>
      <c r="F3" s="741"/>
      <c r="G3" s="741"/>
      <c r="H3" s="741"/>
      <c r="I3" s="741"/>
      <c r="J3" s="741"/>
      <c r="K3" s="741"/>
      <c r="L3" s="741"/>
      <c r="M3" s="741"/>
      <c r="N3" s="812"/>
      <c r="O3" s="738">
        <f>C3+1</f>
        <v>2019</v>
      </c>
      <c r="P3" s="741"/>
      <c r="Q3" s="741"/>
      <c r="R3" s="741"/>
      <c r="S3" s="741"/>
      <c r="T3" s="741"/>
      <c r="U3" s="741"/>
      <c r="V3" s="741"/>
      <c r="W3" s="741"/>
      <c r="X3" s="741"/>
      <c r="Y3" s="741"/>
      <c r="Z3" s="812"/>
      <c r="AA3" s="738">
        <f>O3+1</f>
        <v>2020</v>
      </c>
      <c r="AB3" s="741"/>
      <c r="AC3" s="741"/>
      <c r="AD3" s="741"/>
      <c r="AE3" s="741"/>
      <c r="AF3" s="741"/>
      <c r="AG3" s="741"/>
      <c r="AH3" s="741"/>
      <c r="AI3" s="741"/>
      <c r="AJ3" s="741"/>
      <c r="AK3" s="741"/>
      <c r="AL3" s="812"/>
      <c r="AM3" s="738">
        <f>AA3+1</f>
        <v>2021</v>
      </c>
      <c r="AN3" s="741"/>
      <c r="AO3" s="741"/>
      <c r="AP3" s="741"/>
      <c r="AQ3" s="741"/>
      <c r="AR3" s="741"/>
      <c r="AS3" s="741"/>
      <c r="AT3" s="741"/>
      <c r="AU3" s="741"/>
      <c r="AV3" s="741"/>
      <c r="AW3" s="741"/>
      <c r="AX3" s="812"/>
      <c r="AY3" s="738">
        <f>AM3+1</f>
        <v>2022</v>
      </c>
      <c r="AZ3" s="741"/>
      <c r="BA3" s="741"/>
      <c r="BB3" s="741"/>
      <c r="BC3" s="741"/>
      <c r="BD3" s="741"/>
      <c r="BE3" s="741"/>
      <c r="BF3" s="741"/>
      <c r="BG3" s="741"/>
      <c r="BH3" s="741"/>
      <c r="BI3" s="741"/>
      <c r="BJ3" s="812"/>
      <c r="BK3" s="738">
        <f>AY3+1</f>
        <v>2023</v>
      </c>
      <c r="BL3" s="741"/>
      <c r="BM3" s="741"/>
      <c r="BN3" s="741"/>
      <c r="BO3" s="741"/>
      <c r="BP3" s="741"/>
      <c r="BQ3" s="741"/>
      <c r="BR3" s="741"/>
      <c r="BS3" s="741"/>
      <c r="BT3" s="741"/>
      <c r="BU3" s="741"/>
      <c r="BV3" s="812"/>
    </row>
    <row r="4" spans="1:74" ht="12.75" customHeight="1" x14ac:dyDescent="0.25">
      <c r="A4" s="517"/>
      <c r="B4" s="495"/>
      <c r="C4" s="18" t="s">
        <v>470</v>
      </c>
      <c r="D4" s="18" t="s">
        <v>471</v>
      </c>
      <c r="E4" s="18" t="s">
        <v>472</v>
      </c>
      <c r="F4" s="18" t="s">
        <v>473</v>
      </c>
      <c r="G4" s="18" t="s">
        <v>474</v>
      </c>
      <c r="H4" s="18" t="s">
        <v>475</v>
      </c>
      <c r="I4" s="18" t="s">
        <v>476</v>
      </c>
      <c r="J4" s="18" t="s">
        <v>477</v>
      </c>
      <c r="K4" s="18" t="s">
        <v>478</v>
      </c>
      <c r="L4" s="18" t="s">
        <v>479</v>
      </c>
      <c r="M4" s="18" t="s">
        <v>480</v>
      </c>
      <c r="N4" s="18" t="s">
        <v>481</v>
      </c>
      <c r="O4" s="18" t="s">
        <v>470</v>
      </c>
      <c r="P4" s="18" t="s">
        <v>471</v>
      </c>
      <c r="Q4" s="18" t="s">
        <v>472</v>
      </c>
      <c r="R4" s="18" t="s">
        <v>473</v>
      </c>
      <c r="S4" s="18" t="s">
        <v>474</v>
      </c>
      <c r="T4" s="18" t="s">
        <v>475</v>
      </c>
      <c r="U4" s="18" t="s">
        <v>476</v>
      </c>
      <c r="V4" s="18" t="s">
        <v>477</v>
      </c>
      <c r="W4" s="18" t="s">
        <v>478</v>
      </c>
      <c r="X4" s="18" t="s">
        <v>479</v>
      </c>
      <c r="Y4" s="18" t="s">
        <v>480</v>
      </c>
      <c r="Z4" s="18" t="s">
        <v>481</v>
      </c>
      <c r="AA4" s="18" t="s">
        <v>470</v>
      </c>
      <c r="AB4" s="18" t="s">
        <v>471</v>
      </c>
      <c r="AC4" s="18" t="s">
        <v>472</v>
      </c>
      <c r="AD4" s="18" t="s">
        <v>473</v>
      </c>
      <c r="AE4" s="18" t="s">
        <v>474</v>
      </c>
      <c r="AF4" s="18" t="s">
        <v>475</v>
      </c>
      <c r="AG4" s="18" t="s">
        <v>476</v>
      </c>
      <c r="AH4" s="18" t="s">
        <v>477</v>
      </c>
      <c r="AI4" s="18" t="s">
        <v>478</v>
      </c>
      <c r="AJ4" s="18" t="s">
        <v>479</v>
      </c>
      <c r="AK4" s="18" t="s">
        <v>480</v>
      </c>
      <c r="AL4" s="18" t="s">
        <v>481</v>
      </c>
      <c r="AM4" s="18" t="s">
        <v>470</v>
      </c>
      <c r="AN4" s="18" t="s">
        <v>471</v>
      </c>
      <c r="AO4" s="18" t="s">
        <v>472</v>
      </c>
      <c r="AP4" s="18" t="s">
        <v>473</v>
      </c>
      <c r="AQ4" s="18" t="s">
        <v>474</v>
      </c>
      <c r="AR4" s="18" t="s">
        <v>475</v>
      </c>
      <c r="AS4" s="18" t="s">
        <v>476</v>
      </c>
      <c r="AT4" s="18" t="s">
        <v>477</v>
      </c>
      <c r="AU4" s="18" t="s">
        <v>478</v>
      </c>
      <c r="AV4" s="18" t="s">
        <v>479</v>
      </c>
      <c r="AW4" s="18" t="s">
        <v>480</v>
      </c>
      <c r="AX4" s="18" t="s">
        <v>481</v>
      </c>
      <c r="AY4" s="18" t="s">
        <v>470</v>
      </c>
      <c r="AZ4" s="18" t="s">
        <v>471</v>
      </c>
      <c r="BA4" s="18" t="s">
        <v>472</v>
      </c>
      <c r="BB4" s="18" t="s">
        <v>473</v>
      </c>
      <c r="BC4" s="18" t="s">
        <v>474</v>
      </c>
      <c r="BD4" s="18" t="s">
        <v>475</v>
      </c>
      <c r="BE4" s="18" t="s">
        <v>476</v>
      </c>
      <c r="BF4" s="18" t="s">
        <v>477</v>
      </c>
      <c r="BG4" s="18" t="s">
        <v>478</v>
      </c>
      <c r="BH4" s="18" t="s">
        <v>479</v>
      </c>
      <c r="BI4" s="18" t="s">
        <v>480</v>
      </c>
      <c r="BJ4" s="18" t="s">
        <v>481</v>
      </c>
      <c r="BK4" s="18" t="s">
        <v>470</v>
      </c>
      <c r="BL4" s="18" t="s">
        <v>471</v>
      </c>
      <c r="BM4" s="18" t="s">
        <v>472</v>
      </c>
      <c r="BN4" s="18" t="s">
        <v>473</v>
      </c>
      <c r="BO4" s="18" t="s">
        <v>474</v>
      </c>
      <c r="BP4" s="18" t="s">
        <v>475</v>
      </c>
      <c r="BQ4" s="18" t="s">
        <v>476</v>
      </c>
      <c r="BR4" s="18" t="s">
        <v>477</v>
      </c>
      <c r="BS4" s="18" t="s">
        <v>478</v>
      </c>
      <c r="BT4" s="18" t="s">
        <v>479</v>
      </c>
      <c r="BU4" s="18" t="s">
        <v>480</v>
      </c>
      <c r="BV4" s="18" t="s">
        <v>481</v>
      </c>
    </row>
    <row r="5" spans="1:74" ht="11.15" customHeight="1" x14ac:dyDescent="0.25">
      <c r="A5" s="517"/>
      <c r="B5" s="131" t="s">
        <v>1325</v>
      </c>
      <c r="C5" s="496"/>
      <c r="D5" s="496"/>
      <c r="E5" s="496"/>
      <c r="F5" s="496"/>
      <c r="G5" s="496"/>
      <c r="H5" s="496"/>
      <c r="I5" s="496"/>
      <c r="J5" s="496"/>
      <c r="K5" s="496"/>
      <c r="L5" s="496"/>
      <c r="M5" s="496"/>
      <c r="N5" s="496"/>
      <c r="O5" s="496"/>
      <c r="P5" s="496"/>
      <c r="Q5" s="496"/>
      <c r="R5" s="496"/>
      <c r="S5" s="496"/>
      <c r="T5" s="496"/>
      <c r="U5" s="496"/>
      <c r="V5" s="496"/>
      <c r="W5" s="496"/>
      <c r="X5" s="496"/>
      <c r="Y5" s="496"/>
      <c r="Z5" s="496"/>
      <c r="AA5" s="496"/>
      <c r="AB5" s="496"/>
      <c r="AC5" s="496"/>
      <c r="AD5" s="496"/>
      <c r="AE5" s="496"/>
      <c r="AF5" s="496"/>
      <c r="AG5" s="496"/>
      <c r="AH5" s="496"/>
      <c r="AI5" s="496"/>
      <c r="AJ5" s="496"/>
      <c r="AK5" s="496"/>
      <c r="AL5" s="496"/>
      <c r="AM5" s="496"/>
      <c r="AN5" s="496"/>
      <c r="AO5" s="496"/>
      <c r="AP5" s="496"/>
      <c r="AQ5" s="496"/>
      <c r="AR5" s="496"/>
      <c r="AS5" s="496"/>
      <c r="AT5" s="496"/>
      <c r="AU5" s="496"/>
      <c r="AV5" s="496"/>
      <c r="AW5" s="496"/>
      <c r="AX5" s="496"/>
      <c r="AY5" s="496"/>
      <c r="AZ5" s="496"/>
      <c r="BA5" s="496"/>
      <c r="BB5" s="496"/>
      <c r="BC5" s="496"/>
      <c r="BD5" s="619"/>
      <c r="BE5" s="619"/>
      <c r="BF5" s="619"/>
      <c r="BG5" s="619"/>
      <c r="BH5" s="619"/>
      <c r="BI5" s="619"/>
      <c r="BJ5" s="496"/>
      <c r="BK5" s="496"/>
      <c r="BL5" s="496"/>
      <c r="BM5" s="496"/>
      <c r="BN5" s="496"/>
      <c r="BO5" s="496"/>
      <c r="BP5" s="496"/>
      <c r="BQ5" s="496"/>
      <c r="BR5" s="496"/>
      <c r="BS5" s="496"/>
      <c r="BT5" s="496"/>
      <c r="BU5" s="496"/>
      <c r="BV5" s="496"/>
    </row>
    <row r="6" spans="1:74" ht="11.15" customHeight="1" x14ac:dyDescent="0.25">
      <c r="A6" s="499" t="s">
        <v>1242</v>
      </c>
      <c r="B6" s="500" t="s">
        <v>82</v>
      </c>
      <c r="C6" s="690">
        <v>12.678626654</v>
      </c>
      <c r="D6" s="690">
        <v>10.575978726000001</v>
      </c>
      <c r="E6" s="690">
        <v>12.214518447</v>
      </c>
      <c r="F6" s="690">
        <v>12.097160899</v>
      </c>
      <c r="G6" s="690">
        <v>15.435234445000001</v>
      </c>
      <c r="H6" s="690">
        <v>15.040572311</v>
      </c>
      <c r="I6" s="690">
        <v>17.858572319</v>
      </c>
      <c r="J6" s="690">
        <v>16.527351093</v>
      </c>
      <c r="K6" s="690">
        <v>13.784605378</v>
      </c>
      <c r="L6" s="690">
        <v>12.310386528</v>
      </c>
      <c r="M6" s="690">
        <v>9.3259336529999999</v>
      </c>
      <c r="N6" s="690">
        <v>9.5208450990000006</v>
      </c>
      <c r="O6" s="690">
        <v>12.531793628999999</v>
      </c>
      <c r="P6" s="690">
        <v>11.940308927</v>
      </c>
      <c r="Q6" s="690">
        <v>12.715249875</v>
      </c>
      <c r="R6" s="690">
        <v>12.943145661000001</v>
      </c>
      <c r="S6" s="690">
        <v>13.506675039999999</v>
      </c>
      <c r="T6" s="690">
        <v>15.771325251</v>
      </c>
      <c r="U6" s="690">
        <v>19.386775902</v>
      </c>
      <c r="V6" s="690">
        <v>19.597905035</v>
      </c>
      <c r="W6" s="690">
        <v>15.794247649000001</v>
      </c>
      <c r="X6" s="690">
        <v>15.549853471</v>
      </c>
      <c r="Y6" s="690">
        <v>12.806337949</v>
      </c>
      <c r="Z6" s="690">
        <v>14.384839959000001</v>
      </c>
      <c r="AA6" s="690">
        <v>16.755681305</v>
      </c>
      <c r="AB6" s="690">
        <v>14.811282568999999</v>
      </c>
      <c r="AC6" s="690">
        <v>14.65421523</v>
      </c>
      <c r="AD6" s="690">
        <v>13.577672958999999</v>
      </c>
      <c r="AE6" s="690">
        <v>14.530715751000001</v>
      </c>
      <c r="AF6" s="690">
        <v>17.461966646</v>
      </c>
      <c r="AG6" s="690">
        <v>21.488516854</v>
      </c>
      <c r="AH6" s="690">
        <v>18.160688414999999</v>
      </c>
      <c r="AI6" s="690">
        <v>12.938603187</v>
      </c>
      <c r="AJ6" s="690">
        <v>13.887296074</v>
      </c>
      <c r="AK6" s="690">
        <v>10.874448772999999</v>
      </c>
      <c r="AL6" s="690">
        <v>13.732924366000001</v>
      </c>
      <c r="AM6" s="690">
        <v>12.55856037</v>
      </c>
      <c r="AN6" s="690">
        <v>11.878027518</v>
      </c>
      <c r="AO6" s="690">
        <v>10.934555123999999</v>
      </c>
      <c r="AP6" s="690">
        <v>12.522601302</v>
      </c>
      <c r="AQ6" s="690">
        <v>11.390306302000001</v>
      </c>
      <c r="AR6" s="690">
        <v>17.143451149000001</v>
      </c>
      <c r="AS6" s="690">
        <v>18.459482343000001</v>
      </c>
      <c r="AT6" s="690">
        <v>19.068786288999998</v>
      </c>
      <c r="AU6" s="690">
        <v>12.634979528000001</v>
      </c>
      <c r="AV6" s="690">
        <v>14.806982312000001</v>
      </c>
      <c r="AW6" s="690">
        <v>14.580765891</v>
      </c>
      <c r="AX6" s="690">
        <v>13.726159458</v>
      </c>
      <c r="AY6" s="690">
        <v>17.015803799</v>
      </c>
      <c r="AZ6" s="690">
        <v>12.714441591</v>
      </c>
      <c r="BA6" s="690">
        <v>12.076420785</v>
      </c>
      <c r="BB6" s="690">
        <v>12.938090000000001</v>
      </c>
      <c r="BC6" s="690">
        <v>15.692460000000001</v>
      </c>
      <c r="BD6" s="691">
        <v>18.183890000000002</v>
      </c>
      <c r="BE6" s="691">
        <v>20.019939999999998</v>
      </c>
      <c r="BF6" s="691">
        <v>18.64705</v>
      </c>
      <c r="BG6" s="691">
        <v>12.94589</v>
      </c>
      <c r="BH6" s="691">
        <v>14.058630000000001</v>
      </c>
      <c r="BI6" s="691">
        <v>10.61125</v>
      </c>
      <c r="BJ6" s="691">
        <v>13.819610000000001</v>
      </c>
      <c r="BK6" s="691">
        <v>14.457330000000001</v>
      </c>
      <c r="BL6" s="691">
        <v>11.07244</v>
      </c>
      <c r="BM6" s="691">
        <v>13.31048</v>
      </c>
      <c r="BN6" s="691">
        <v>13.501139999999999</v>
      </c>
      <c r="BO6" s="691">
        <v>13.583970000000001</v>
      </c>
      <c r="BP6" s="691">
        <v>18.479320000000001</v>
      </c>
      <c r="BQ6" s="691">
        <v>21.351880000000001</v>
      </c>
      <c r="BR6" s="691">
        <v>20.141439999999999</v>
      </c>
      <c r="BS6" s="691">
        <v>13.37027</v>
      </c>
      <c r="BT6" s="691">
        <v>15.2662</v>
      </c>
      <c r="BU6" s="691">
        <v>11.91868</v>
      </c>
      <c r="BV6" s="691">
        <v>15.85899</v>
      </c>
    </row>
    <row r="7" spans="1:74" ht="11.15" customHeight="1" x14ac:dyDescent="0.25">
      <c r="A7" s="499" t="s">
        <v>1243</v>
      </c>
      <c r="B7" s="500" t="s">
        <v>81</v>
      </c>
      <c r="C7" s="690">
        <v>32.768404087999997</v>
      </c>
      <c r="D7" s="690">
        <v>25.680286255999999</v>
      </c>
      <c r="E7" s="690">
        <v>24.134606596000001</v>
      </c>
      <c r="F7" s="690">
        <v>22.608627373000001</v>
      </c>
      <c r="G7" s="690">
        <v>25.306330289000002</v>
      </c>
      <c r="H7" s="690">
        <v>29.888795932000001</v>
      </c>
      <c r="I7" s="690">
        <v>33.005789204999999</v>
      </c>
      <c r="J7" s="690">
        <v>32.634280216999997</v>
      </c>
      <c r="K7" s="690">
        <v>27.832301411</v>
      </c>
      <c r="L7" s="690">
        <v>25.760542934</v>
      </c>
      <c r="M7" s="690">
        <v>28.573866748</v>
      </c>
      <c r="N7" s="690">
        <v>29.560207748</v>
      </c>
      <c r="O7" s="690">
        <v>29.368176810000001</v>
      </c>
      <c r="P7" s="690">
        <v>24.706590980000001</v>
      </c>
      <c r="Q7" s="690">
        <v>23.204219622</v>
      </c>
      <c r="R7" s="690">
        <v>17.651559516999999</v>
      </c>
      <c r="S7" s="690">
        <v>21.001340102</v>
      </c>
      <c r="T7" s="690">
        <v>22.509175045999999</v>
      </c>
      <c r="U7" s="690">
        <v>28.206183723999999</v>
      </c>
      <c r="V7" s="690">
        <v>25.441317182999999</v>
      </c>
      <c r="W7" s="690">
        <v>22.486329014999999</v>
      </c>
      <c r="X7" s="690">
        <v>18.156531813000001</v>
      </c>
      <c r="Y7" s="690">
        <v>22.031795313</v>
      </c>
      <c r="Z7" s="690">
        <v>21.121619730999999</v>
      </c>
      <c r="AA7" s="690">
        <v>19.330683309000001</v>
      </c>
      <c r="AB7" s="690">
        <v>16.889217207000002</v>
      </c>
      <c r="AC7" s="690">
        <v>14.965363184999999</v>
      </c>
      <c r="AD7" s="690">
        <v>10.945383673</v>
      </c>
      <c r="AE7" s="690">
        <v>12.292242286</v>
      </c>
      <c r="AF7" s="690">
        <v>17.819747169999999</v>
      </c>
      <c r="AG7" s="690">
        <v>24.882381113000001</v>
      </c>
      <c r="AH7" s="690">
        <v>25.038367041000001</v>
      </c>
      <c r="AI7" s="690">
        <v>18.508664766999999</v>
      </c>
      <c r="AJ7" s="690">
        <v>17.194172181999999</v>
      </c>
      <c r="AK7" s="690">
        <v>18.089152770999998</v>
      </c>
      <c r="AL7" s="690">
        <v>22.413324191000001</v>
      </c>
      <c r="AM7" s="690">
        <v>25.287159971000001</v>
      </c>
      <c r="AN7" s="690">
        <v>25.638794615999998</v>
      </c>
      <c r="AO7" s="690">
        <v>18.770941772</v>
      </c>
      <c r="AP7" s="690">
        <v>16.144641125</v>
      </c>
      <c r="AQ7" s="690">
        <v>19.369699106999999</v>
      </c>
      <c r="AR7" s="690">
        <v>24.607371059999998</v>
      </c>
      <c r="AS7" s="690">
        <v>29.287752987000001</v>
      </c>
      <c r="AT7" s="690">
        <v>30.023061279</v>
      </c>
      <c r="AU7" s="690">
        <v>23.890301157</v>
      </c>
      <c r="AV7" s="690">
        <v>19.999679526000001</v>
      </c>
      <c r="AW7" s="690">
        <v>16.531149095</v>
      </c>
      <c r="AX7" s="690">
        <v>18.198092067000001</v>
      </c>
      <c r="AY7" s="690">
        <v>24.692525016000001</v>
      </c>
      <c r="AZ7" s="690">
        <v>21.414476218000001</v>
      </c>
      <c r="BA7" s="690">
        <v>18.381504861</v>
      </c>
      <c r="BB7" s="690">
        <v>16.208649999999999</v>
      </c>
      <c r="BC7" s="690">
        <v>18.470479999999998</v>
      </c>
      <c r="BD7" s="691">
        <v>23.776779999999999</v>
      </c>
      <c r="BE7" s="691">
        <v>28.401199999999999</v>
      </c>
      <c r="BF7" s="691">
        <v>28.132439999999999</v>
      </c>
      <c r="BG7" s="691">
        <v>22.592649999999999</v>
      </c>
      <c r="BH7" s="691">
        <v>19.620059999999999</v>
      </c>
      <c r="BI7" s="691">
        <v>19.41611</v>
      </c>
      <c r="BJ7" s="691">
        <v>21.236619999999998</v>
      </c>
      <c r="BK7" s="691">
        <v>22.5076</v>
      </c>
      <c r="BL7" s="691">
        <v>19.87715</v>
      </c>
      <c r="BM7" s="691">
        <v>16.606539999999999</v>
      </c>
      <c r="BN7" s="691">
        <v>15.09548</v>
      </c>
      <c r="BO7" s="691">
        <v>18.41516</v>
      </c>
      <c r="BP7" s="691">
        <v>21.60962</v>
      </c>
      <c r="BQ7" s="691">
        <v>25.469899999999999</v>
      </c>
      <c r="BR7" s="691">
        <v>25.154589999999999</v>
      </c>
      <c r="BS7" s="691">
        <v>20.90935</v>
      </c>
      <c r="BT7" s="691">
        <v>17.71264</v>
      </c>
      <c r="BU7" s="691">
        <v>17.497140000000002</v>
      </c>
      <c r="BV7" s="691">
        <v>19.274609999999999</v>
      </c>
    </row>
    <row r="8" spans="1:74" ht="11.15" customHeight="1" x14ac:dyDescent="0.25">
      <c r="A8" s="499" t="s">
        <v>1244</v>
      </c>
      <c r="B8" s="502" t="s">
        <v>84</v>
      </c>
      <c r="C8" s="690">
        <v>8.7423920000000006</v>
      </c>
      <c r="D8" s="690">
        <v>8.3149309999999996</v>
      </c>
      <c r="E8" s="690">
        <v>9.3643219999999996</v>
      </c>
      <c r="F8" s="690">
        <v>7.5869109999999997</v>
      </c>
      <c r="G8" s="690">
        <v>7.2682719999999996</v>
      </c>
      <c r="H8" s="690">
        <v>8.0426129999999993</v>
      </c>
      <c r="I8" s="690">
        <v>8.5099830000000001</v>
      </c>
      <c r="J8" s="690">
        <v>9.2652090000000005</v>
      </c>
      <c r="K8" s="690">
        <v>7.9223990000000004</v>
      </c>
      <c r="L8" s="690">
        <v>7.0841339999999997</v>
      </c>
      <c r="M8" s="690">
        <v>8.0397770000000008</v>
      </c>
      <c r="N8" s="690">
        <v>8.1476240000000004</v>
      </c>
      <c r="O8" s="690">
        <v>8.7238349999999993</v>
      </c>
      <c r="P8" s="690">
        <v>7.7350099999999999</v>
      </c>
      <c r="Q8" s="690">
        <v>8.7955830000000006</v>
      </c>
      <c r="R8" s="690">
        <v>7.1550209999999996</v>
      </c>
      <c r="S8" s="690">
        <v>7.5885829999999999</v>
      </c>
      <c r="T8" s="690">
        <v>8.459816</v>
      </c>
      <c r="U8" s="690">
        <v>8.9073829999999994</v>
      </c>
      <c r="V8" s="690">
        <v>9.3191249999999997</v>
      </c>
      <c r="W8" s="690">
        <v>8.877815</v>
      </c>
      <c r="X8" s="690">
        <v>8.3179180000000006</v>
      </c>
      <c r="Y8" s="690">
        <v>8.6663490000000003</v>
      </c>
      <c r="Z8" s="690">
        <v>9.7175049999999992</v>
      </c>
      <c r="AA8" s="690">
        <v>9.8692480000000007</v>
      </c>
      <c r="AB8" s="690">
        <v>8.9950550000000007</v>
      </c>
      <c r="AC8" s="690">
        <v>7.7540620000000002</v>
      </c>
      <c r="AD8" s="690">
        <v>6.8925970000000003</v>
      </c>
      <c r="AE8" s="690">
        <v>7.823499</v>
      </c>
      <c r="AF8" s="690">
        <v>8.1399600000000003</v>
      </c>
      <c r="AG8" s="690">
        <v>8.5673300000000001</v>
      </c>
      <c r="AH8" s="690">
        <v>8.1090520000000001</v>
      </c>
      <c r="AI8" s="690">
        <v>7.714925</v>
      </c>
      <c r="AJ8" s="690">
        <v>6.3343489999999996</v>
      </c>
      <c r="AK8" s="690">
        <v>6.836068</v>
      </c>
      <c r="AL8" s="690">
        <v>8.0714109999999994</v>
      </c>
      <c r="AM8" s="690">
        <v>8.4099339999999998</v>
      </c>
      <c r="AN8" s="690">
        <v>7.4711619999999996</v>
      </c>
      <c r="AO8" s="690">
        <v>7.7380040000000001</v>
      </c>
      <c r="AP8" s="690">
        <v>6.8704140000000002</v>
      </c>
      <c r="AQ8" s="690">
        <v>7.5758650000000003</v>
      </c>
      <c r="AR8" s="690">
        <v>8.1063179999999999</v>
      </c>
      <c r="AS8" s="690">
        <v>8.1933089999999993</v>
      </c>
      <c r="AT8" s="690">
        <v>8.8817450000000004</v>
      </c>
      <c r="AU8" s="690">
        <v>8.0896939999999997</v>
      </c>
      <c r="AV8" s="690">
        <v>7.0081030000000002</v>
      </c>
      <c r="AW8" s="690">
        <v>8.2630719999999993</v>
      </c>
      <c r="AX8" s="690">
        <v>9.0872309999999992</v>
      </c>
      <c r="AY8" s="690">
        <v>8.6702399999999997</v>
      </c>
      <c r="AZ8" s="690">
        <v>7.7462350000000004</v>
      </c>
      <c r="BA8" s="690">
        <v>7.3934850000000001</v>
      </c>
      <c r="BB8" s="690">
        <v>5.2708500000000003</v>
      </c>
      <c r="BC8" s="690">
        <v>6.96394</v>
      </c>
      <c r="BD8" s="691">
        <v>7.7342899999999997</v>
      </c>
      <c r="BE8" s="691">
        <v>8.2162900000000008</v>
      </c>
      <c r="BF8" s="691">
        <v>8.2162900000000008</v>
      </c>
      <c r="BG8" s="691">
        <v>7.7491599999999998</v>
      </c>
      <c r="BH8" s="691">
        <v>7.5200300000000002</v>
      </c>
      <c r="BI8" s="691">
        <v>7.7998500000000002</v>
      </c>
      <c r="BJ8" s="691">
        <v>8.2162900000000008</v>
      </c>
      <c r="BK8" s="691">
        <v>8.2162900000000008</v>
      </c>
      <c r="BL8" s="691">
        <v>7.18086</v>
      </c>
      <c r="BM8" s="691">
        <v>6.9006299999999996</v>
      </c>
      <c r="BN8" s="691">
        <v>5.4206799999999999</v>
      </c>
      <c r="BO8" s="691">
        <v>7.6609499999999997</v>
      </c>
      <c r="BP8" s="691">
        <v>7.9512400000000003</v>
      </c>
      <c r="BQ8" s="691">
        <v>8.2162900000000008</v>
      </c>
      <c r="BR8" s="691">
        <v>8.2162900000000008</v>
      </c>
      <c r="BS8" s="691">
        <v>7.85412</v>
      </c>
      <c r="BT8" s="691">
        <v>5.9083100000000002</v>
      </c>
      <c r="BU8" s="691">
        <v>6.7365700000000004</v>
      </c>
      <c r="BV8" s="691">
        <v>8.2162900000000008</v>
      </c>
    </row>
    <row r="9" spans="1:74" ht="11.15" customHeight="1" x14ac:dyDescent="0.25">
      <c r="A9" s="499" t="s">
        <v>1245</v>
      </c>
      <c r="B9" s="502" t="s">
        <v>1202</v>
      </c>
      <c r="C9" s="690">
        <v>0.74260077199999996</v>
      </c>
      <c r="D9" s="690">
        <v>0.676423263</v>
      </c>
      <c r="E9" s="690">
        <v>0.70815714699999999</v>
      </c>
      <c r="F9" s="690">
        <v>0.76303041400000005</v>
      </c>
      <c r="G9" s="690">
        <v>0.82066013800000004</v>
      </c>
      <c r="H9" s="690">
        <v>0.79759728500000004</v>
      </c>
      <c r="I9" s="690">
        <v>0.84546830799999995</v>
      </c>
      <c r="J9" s="690">
        <v>0.67577277599999996</v>
      </c>
      <c r="K9" s="690">
        <v>0.663708195</v>
      </c>
      <c r="L9" s="690">
        <v>0.79972047800000001</v>
      </c>
      <c r="M9" s="690">
        <v>0.84180094299999997</v>
      </c>
      <c r="N9" s="690">
        <v>0.84821750100000004</v>
      </c>
      <c r="O9" s="690">
        <v>1.021603976</v>
      </c>
      <c r="P9" s="690">
        <v>0.99438993200000003</v>
      </c>
      <c r="Q9" s="690">
        <v>0.92586109299999997</v>
      </c>
      <c r="R9" s="690">
        <v>1.0338356950000001</v>
      </c>
      <c r="S9" s="690">
        <v>1.164385483</v>
      </c>
      <c r="T9" s="690">
        <v>0.90438864399999996</v>
      </c>
      <c r="U9" s="690">
        <v>0.99763792200000001</v>
      </c>
      <c r="V9" s="690">
        <v>0.75482625199999998</v>
      </c>
      <c r="W9" s="690">
        <v>0.752902352</v>
      </c>
      <c r="X9" s="690">
        <v>0.79099392999999996</v>
      </c>
      <c r="Y9" s="690">
        <v>0.81418400700000004</v>
      </c>
      <c r="Z9" s="690">
        <v>0.76450495399999996</v>
      </c>
      <c r="AA9" s="690">
        <v>0.923943246</v>
      </c>
      <c r="AB9" s="690">
        <v>1.032552124</v>
      </c>
      <c r="AC9" s="690">
        <v>0.97097044600000004</v>
      </c>
      <c r="AD9" s="690">
        <v>1.118745235</v>
      </c>
      <c r="AE9" s="690">
        <v>1.1169579970000001</v>
      </c>
      <c r="AF9" s="690">
        <v>0.91468919500000001</v>
      </c>
      <c r="AG9" s="690">
        <v>0.95944285500000004</v>
      </c>
      <c r="AH9" s="690">
        <v>0.82047620899999996</v>
      </c>
      <c r="AI9" s="690">
        <v>0.82148989699999997</v>
      </c>
      <c r="AJ9" s="690">
        <v>0.81651401099999998</v>
      </c>
      <c r="AK9" s="690">
        <v>0.79320254999999995</v>
      </c>
      <c r="AL9" s="690">
        <v>0.84929847599999997</v>
      </c>
      <c r="AM9" s="690">
        <v>1.090010258</v>
      </c>
      <c r="AN9" s="690">
        <v>0.88704652500000003</v>
      </c>
      <c r="AO9" s="690">
        <v>0.79357341400000003</v>
      </c>
      <c r="AP9" s="690">
        <v>0.76454729799999999</v>
      </c>
      <c r="AQ9" s="690">
        <v>0.94590574500000002</v>
      </c>
      <c r="AR9" s="690">
        <v>1.0123794269999999</v>
      </c>
      <c r="AS9" s="690">
        <v>0.92338357599999998</v>
      </c>
      <c r="AT9" s="690">
        <v>0.88062708300000003</v>
      </c>
      <c r="AU9" s="690">
        <v>0.71891251</v>
      </c>
      <c r="AV9" s="690">
        <v>0.69443770100000002</v>
      </c>
      <c r="AW9" s="690">
        <v>0.85471335400000004</v>
      </c>
      <c r="AX9" s="690">
        <v>1.1074013700000001</v>
      </c>
      <c r="AY9" s="690">
        <v>1.116650597</v>
      </c>
      <c r="AZ9" s="690">
        <v>0.96536587699999998</v>
      </c>
      <c r="BA9" s="690">
        <v>1.0039696570000001</v>
      </c>
      <c r="BB9" s="690">
        <v>1.044869</v>
      </c>
      <c r="BC9" s="690">
        <v>1.001965</v>
      </c>
      <c r="BD9" s="691">
        <v>0.97994709999999996</v>
      </c>
      <c r="BE9" s="691">
        <v>0.89975950000000005</v>
      </c>
      <c r="BF9" s="691">
        <v>0.78979670000000002</v>
      </c>
      <c r="BG9" s="691">
        <v>0.68803380000000003</v>
      </c>
      <c r="BH9" s="691">
        <v>0.71421979999999996</v>
      </c>
      <c r="BI9" s="691">
        <v>0.71280639999999995</v>
      </c>
      <c r="BJ9" s="691">
        <v>0.73036789999999996</v>
      </c>
      <c r="BK9" s="691">
        <v>0.87188980000000005</v>
      </c>
      <c r="BL9" s="691">
        <v>0.77126220000000001</v>
      </c>
      <c r="BM9" s="691">
        <v>0.88917670000000004</v>
      </c>
      <c r="BN9" s="691">
        <v>0.98665210000000003</v>
      </c>
      <c r="BO9" s="691">
        <v>0.97289999999999999</v>
      </c>
      <c r="BP9" s="691">
        <v>0.97713760000000005</v>
      </c>
      <c r="BQ9" s="691">
        <v>0.90830379999999999</v>
      </c>
      <c r="BR9" s="691">
        <v>0.80474800000000002</v>
      </c>
      <c r="BS9" s="691">
        <v>0.70690920000000002</v>
      </c>
      <c r="BT9" s="691">
        <v>0.74054560000000003</v>
      </c>
      <c r="BU9" s="691">
        <v>0.74415790000000004</v>
      </c>
      <c r="BV9" s="691">
        <v>0.76237770000000005</v>
      </c>
    </row>
    <row r="10" spans="1:74" ht="11.15" customHeight="1" x14ac:dyDescent="0.25">
      <c r="A10" s="499" t="s">
        <v>1246</v>
      </c>
      <c r="B10" s="502" t="s">
        <v>1305</v>
      </c>
      <c r="C10" s="690">
        <v>6.5160820570000002</v>
      </c>
      <c r="D10" s="690">
        <v>5.0827558530000001</v>
      </c>
      <c r="E10" s="690">
        <v>5.747405519</v>
      </c>
      <c r="F10" s="690">
        <v>5.485555958</v>
      </c>
      <c r="G10" s="690">
        <v>4.3386260449999998</v>
      </c>
      <c r="H10" s="690">
        <v>4.4479935700000004</v>
      </c>
      <c r="I10" s="690">
        <v>3.239282298</v>
      </c>
      <c r="J10" s="690">
        <v>3.482277517</v>
      </c>
      <c r="K10" s="690">
        <v>4.4072345210000003</v>
      </c>
      <c r="L10" s="690">
        <v>5.0664091429999996</v>
      </c>
      <c r="M10" s="690">
        <v>5.064328401</v>
      </c>
      <c r="N10" s="690">
        <v>5.537876818</v>
      </c>
      <c r="O10" s="690">
        <v>5.6902547859999997</v>
      </c>
      <c r="P10" s="690">
        <v>4.6769349199999999</v>
      </c>
      <c r="Q10" s="690">
        <v>6.2772864310000003</v>
      </c>
      <c r="R10" s="690">
        <v>6.4090335349999998</v>
      </c>
      <c r="S10" s="690">
        <v>5.2732024969999998</v>
      </c>
      <c r="T10" s="690">
        <v>4.3824773380000002</v>
      </c>
      <c r="U10" s="690">
        <v>3.9699351740000002</v>
      </c>
      <c r="V10" s="690">
        <v>3.4438678500000002</v>
      </c>
      <c r="W10" s="690">
        <v>5.236976437</v>
      </c>
      <c r="X10" s="690">
        <v>6.5162306000000001</v>
      </c>
      <c r="Y10" s="690">
        <v>6.1559887250000003</v>
      </c>
      <c r="Z10" s="690">
        <v>6.4190989619999996</v>
      </c>
      <c r="AA10" s="690">
        <v>5.8346753360000001</v>
      </c>
      <c r="AB10" s="690">
        <v>6.967641918</v>
      </c>
      <c r="AC10" s="690">
        <v>7.0018717490000002</v>
      </c>
      <c r="AD10" s="690">
        <v>6.8103884910000003</v>
      </c>
      <c r="AE10" s="690">
        <v>6.2301098550000003</v>
      </c>
      <c r="AF10" s="690">
        <v>6.552412093</v>
      </c>
      <c r="AG10" s="690">
        <v>4.306054069</v>
      </c>
      <c r="AH10" s="690">
        <v>5.2039302300000001</v>
      </c>
      <c r="AI10" s="690">
        <v>6.6127734480000004</v>
      </c>
      <c r="AJ10" s="690">
        <v>7.3476164649999998</v>
      </c>
      <c r="AK10" s="690">
        <v>8.6657022500000007</v>
      </c>
      <c r="AL10" s="690">
        <v>7.6563524540000003</v>
      </c>
      <c r="AM10" s="690">
        <v>7.3816702699999999</v>
      </c>
      <c r="AN10" s="690">
        <v>7.0112649190000003</v>
      </c>
      <c r="AO10" s="690">
        <v>9.741347245</v>
      </c>
      <c r="AP10" s="690">
        <v>8.8942482960000007</v>
      </c>
      <c r="AQ10" s="690">
        <v>7.9381597839999998</v>
      </c>
      <c r="AR10" s="690">
        <v>6.3110350510000002</v>
      </c>
      <c r="AS10" s="690">
        <v>5.1740852080000002</v>
      </c>
      <c r="AT10" s="690">
        <v>5.9991205279999997</v>
      </c>
      <c r="AU10" s="690">
        <v>7.348238308</v>
      </c>
      <c r="AV10" s="690">
        <v>7.6857957770000001</v>
      </c>
      <c r="AW10" s="690">
        <v>9.7007048569999998</v>
      </c>
      <c r="AX10" s="690">
        <v>9.9154357869999998</v>
      </c>
      <c r="AY10" s="690">
        <v>10.470575198000001</v>
      </c>
      <c r="AZ10" s="690">
        <v>10.294616494</v>
      </c>
      <c r="BA10" s="690">
        <v>11.082376093000001</v>
      </c>
      <c r="BB10" s="690">
        <v>9.6207049999999992</v>
      </c>
      <c r="BC10" s="690">
        <v>8.6706660000000007</v>
      </c>
      <c r="BD10" s="691">
        <v>6.9198649999999997</v>
      </c>
      <c r="BE10" s="691">
        <v>5.7219959999999999</v>
      </c>
      <c r="BF10" s="691">
        <v>6.4371619999999998</v>
      </c>
      <c r="BG10" s="691">
        <v>7.9980710000000004</v>
      </c>
      <c r="BH10" s="691">
        <v>8.3455060000000003</v>
      </c>
      <c r="BI10" s="691">
        <v>10.32011</v>
      </c>
      <c r="BJ10" s="691">
        <v>10.38458</v>
      </c>
      <c r="BK10" s="691">
        <v>10.97847</v>
      </c>
      <c r="BL10" s="691">
        <v>10.4255</v>
      </c>
      <c r="BM10" s="691">
        <v>11.92146</v>
      </c>
      <c r="BN10" s="691">
        <v>10.07654</v>
      </c>
      <c r="BO10" s="691">
        <v>8.9775729999999996</v>
      </c>
      <c r="BP10" s="691">
        <v>7.3762559999999997</v>
      </c>
      <c r="BQ10" s="691">
        <v>6.0908899999999999</v>
      </c>
      <c r="BR10" s="691">
        <v>6.8416079999999999</v>
      </c>
      <c r="BS10" s="691">
        <v>8.4688680000000005</v>
      </c>
      <c r="BT10" s="691">
        <v>8.6998189999999997</v>
      </c>
      <c r="BU10" s="691">
        <v>10.83277</v>
      </c>
      <c r="BV10" s="691">
        <v>10.765549999999999</v>
      </c>
    </row>
    <row r="11" spans="1:74" ht="11.15" customHeight="1" x14ac:dyDescent="0.25">
      <c r="A11" s="499" t="s">
        <v>1247</v>
      </c>
      <c r="B11" s="500" t="s">
        <v>1306</v>
      </c>
      <c r="C11" s="690">
        <v>0.72981647000000005</v>
      </c>
      <c r="D11" s="690">
        <v>0.62538100799999996</v>
      </c>
      <c r="E11" s="690">
        <v>0.62290332699999995</v>
      </c>
      <c r="F11" s="690">
        <v>0.58601661000000005</v>
      </c>
      <c r="G11" s="690">
        <v>0.44374764</v>
      </c>
      <c r="H11" s="690">
        <v>0.65435080899999998</v>
      </c>
      <c r="I11" s="690">
        <v>0.622674481</v>
      </c>
      <c r="J11" s="690">
        <v>0.60604445699999998</v>
      </c>
      <c r="K11" s="690">
        <v>0.61611483300000003</v>
      </c>
      <c r="L11" s="690">
        <v>0.37546072699999999</v>
      </c>
      <c r="M11" s="690">
        <v>0.60913275499999997</v>
      </c>
      <c r="N11" s="690">
        <v>0.668318407</v>
      </c>
      <c r="O11" s="690">
        <v>0.72222091099999997</v>
      </c>
      <c r="P11" s="690">
        <v>0.63384242599999996</v>
      </c>
      <c r="Q11" s="690">
        <v>0.59999751400000001</v>
      </c>
      <c r="R11" s="690">
        <v>0.32053062599999999</v>
      </c>
      <c r="S11" s="690">
        <v>0.63464263899999995</v>
      </c>
      <c r="T11" s="690">
        <v>0.47773586699999998</v>
      </c>
      <c r="U11" s="690">
        <v>0.624298189</v>
      </c>
      <c r="V11" s="690">
        <v>0.58123831999999997</v>
      </c>
      <c r="W11" s="690">
        <v>0.49478881299999999</v>
      </c>
      <c r="X11" s="690">
        <v>0.22717230499999999</v>
      </c>
      <c r="Y11" s="690">
        <v>0.35620180699999998</v>
      </c>
      <c r="Z11" s="690">
        <v>0.401239175</v>
      </c>
      <c r="AA11" s="690">
        <v>0.50063717799999996</v>
      </c>
      <c r="AB11" s="690">
        <v>0.38749684299999998</v>
      </c>
      <c r="AC11" s="690">
        <v>0.55624018399999997</v>
      </c>
      <c r="AD11" s="690">
        <v>0.401995396</v>
      </c>
      <c r="AE11" s="690">
        <v>0.39690252999999998</v>
      </c>
      <c r="AF11" s="690">
        <v>0.48450906199999999</v>
      </c>
      <c r="AG11" s="690">
        <v>0.45717702799999999</v>
      </c>
      <c r="AH11" s="690">
        <v>0.52907077400000002</v>
      </c>
      <c r="AI11" s="690">
        <v>0.30445091899999999</v>
      </c>
      <c r="AJ11" s="690">
        <v>0.17695991999999999</v>
      </c>
      <c r="AK11" s="690">
        <v>0.43868622000000002</v>
      </c>
      <c r="AL11" s="690">
        <v>0.64633965599999998</v>
      </c>
      <c r="AM11" s="690">
        <v>0.59056643099999995</v>
      </c>
      <c r="AN11" s="690">
        <v>0.61083958100000002</v>
      </c>
      <c r="AO11" s="690">
        <v>0.569367344</v>
      </c>
      <c r="AP11" s="690">
        <v>0.33982196799999997</v>
      </c>
      <c r="AQ11" s="690">
        <v>0.52803532600000003</v>
      </c>
      <c r="AR11" s="690">
        <v>0.44966420000000001</v>
      </c>
      <c r="AS11" s="690">
        <v>0.554225246</v>
      </c>
      <c r="AT11" s="690">
        <v>0.60777846800000002</v>
      </c>
      <c r="AU11" s="690">
        <v>0.49470434299999999</v>
      </c>
      <c r="AV11" s="690">
        <v>0.59916599999999998</v>
      </c>
      <c r="AW11" s="690">
        <v>0.602051051</v>
      </c>
      <c r="AX11" s="690">
        <v>0.45617749699999999</v>
      </c>
      <c r="AY11" s="690">
        <v>0.458523403</v>
      </c>
      <c r="AZ11" s="690">
        <v>0.48730311599999998</v>
      </c>
      <c r="BA11" s="690">
        <v>0.386775957</v>
      </c>
      <c r="BB11" s="690">
        <v>0.36131649999999998</v>
      </c>
      <c r="BC11" s="690">
        <v>0.51943499999999998</v>
      </c>
      <c r="BD11" s="691">
        <v>0.43739739999999999</v>
      </c>
      <c r="BE11" s="691">
        <v>0.5984064</v>
      </c>
      <c r="BF11" s="691">
        <v>0.58664709999999998</v>
      </c>
      <c r="BG11" s="691">
        <v>0.41539559999999998</v>
      </c>
      <c r="BH11" s="691">
        <v>0.26283649999999997</v>
      </c>
      <c r="BI11" s="691">
        <v>0.43109750000000002</v>
      </c>
      <c r="BJ11" s="691">
        <v>0.48050229999999999</v>
      </c>
      <c r="BK11" s="691">
        <v>0.49041220000000002</v>
      </c>
      <c r="BL11" s="691">
        <v>0.46537030000000001</v>
      </c>
      <c r="BM11" s="691">
        <v>0.47313559999999999</v>
      </c>
      <c r="BN11" s="691">
        <v>0.35724889999999998</v>
      </c>
      <c r="BO11" s="691">
        <v>0.51549690000000004</v>
      </c>
      <c r="BP11" s="691">
        <v>0.44109209999999999</v>
      </c>
      <c r="BQ11" s="691">
        <v>0.52709099999999998</v>
      </c>
      <c r="BR11" s="691">
        <v>0.54208319999999999</v>
      </c>
      <c r="BS11" s="691">
        <v>0.41007880000000002</v>
      </c>
      <c r="BT11" s="691">
        <v>0.31845519999999999</v>
      </c>
      <c r="BU11" s="691">
        <v>0.48325119999999999</v>
      </c>
      <c r="BV11" s="691">
        <v>0.5162215</v>
      </c>
    </row>
    <row r="12" spans="1:74" ht="11.15" customHeight="1" x14ac:dyDescent="0.25">
      <c r="A12" s="499" t="s">
        <v>1248</v>
      </c>
      <c r="B12" s="500" t="s">
        <v>1206</v>
      </c>
      <c r="C12" s="690">
        <v>62.177922041000002</v>
      </c>
      <c r="D12" s="690">
        <v>50.955756106000003</v>
      </c>
      <c r="E12" s="690">
        <v>52.791913035999997</v>
      </c>
      <c r="F12" s="690">
        <v>49.127302254</v>
      </c>
      <c r="G12" s="690">
        <v>53.612870557000001</v>
      </c>
      <c r="H12" s="690">
        <v>58.871922906999998</v>
      </c>
      <c r="I12" s="690">
        <v>64.081769610999999</v>
      </c>
      <c r="J12" s="690">
        <v>63.190935060000001</v>
      </c>
      <c r="K12" s="690">
        <v>55.226363337999999</v>
      </c>
      <c r="L12" s="690">
        <v>51.396653809999997</v>
      </c>
      <c r="M12" s="690">
        <v>52.454839499999999</v>
      </c>
      <c r="N12" s="690">
        <v>54.283089572999998</v>
      </c>
      <c r="O12" s="690">
        <v>58.057885112000001</v>
      </c>
      <c r="P12" s="690">
        <v>50.687077185</v>
      </c>
      <c r="Q12" s="690">
        <v>52.518197534999999</v>
      </c>
      <c r="R12" s="690">
        <v>45.513126034000003</v>
      </c>
      <c r="S12" s="690">
        <v>49.168828761</v>
      </c>
      <c r="T12" s="690">
        <v>52.504918146000001</v>
      </c>
      <c r="U12" s="690">
        <v>62.092213911000002</v>
      </c>
      <c r="V12" s="690">
        <v>59.13827964</v>
      </c>
      <c r="W12" s="690">
        <v>53.643059266000002</v>
      </c>
      <c r="X12" s="690">
        <v>49.558700119000001</v>
      </c>
      <c r="Y12" s="690">
        <v>50.830856801000003</v>
      </c>
      <c r="Z12" s="690">
        <v>52.808807780999999</v>
      </c>
      <c r="AA12" s="690">
        <v>53.214868373999998</v>
      </c>
      <c r="AB12" s="690">
        <v>49.083245660999999</v>
      </c>
      <c r="AC12" s="690">
        <v>45.902722793999999</v>
      </c>
      <c r="AD12" s="690">
        <v>39.746782754000002</v>
      </c>
      <c r="AE12" s="690">
        <v>42.390427418999998</v>
      </c>
      <c r="AF12" s="690">
        <v>51.373284165999998</v>
      </c>
      <c r="AG12" s="690">
        <v>60.660901918999997</v>
      </c>
      <c r="AH12" s="690">
        <v>57.861584669000003</v>
      </c>
      <c r="AI12" s="690">
        <v>46.900907218</v>
      </c>
      <c r="AJ12" s="690">
        <v>45.756907652000002</v>
      </c>
      <c r="AK12" s="690">
        <v>45.697260563999997</v>
      </c>
      <c r="AL12" s="690">
        <v>53.369650143000001</v>
      </c>
      <c r="AM12" s="690">
        <v>55.317901300000003</v>
      </c>
      <c r="AN12" s="690">
        <v>53.497135159000003</v>
      </c>
      <c r="AO12" s="690">
        <v>48.547788898999997</v>
      </c>
      <c r="AP12" s="690">
        <v>45.536273989000001</v>
      </c>
      <c r="AQ12" s="690">
        <v>47.747971264</v>
      </c>
      <c r="AR12" s="690">
        <v>57.630218886999998</v>
      </c>
      <c r="AS12" s="690">
        <v>62.592238360000003</v>
      </c>
      <c r="AT12" s="690">
        <v>65.461118647000006</v>
      </c>
      <c r="AU12" s="690">
        <v>53.176829845999997</v>
      </c>
      <c r="AV12" s="690">
        <v>50.794164316</v>
      </c>
      <c r="AW12" s="690">
        <v>50.532456248000003</v>
      </c>
      <c r="AX12" s="690">
        <v>52.490497179000002</v>
      </c>
      <c r="AY12" s="690">
        <v>62.424318012999997</v>
      </c>
      <c r="AZ12" s="690">
        <v>53.622438295999999</v>
      </c>
      <c r="BA12" s="690">
        <v>50.324532353000002</v>
      </c>
      <c r="BB12" s="690">
        <v>45.444479999999999</v>
      </c>
      <c r="BC12" s="690">
        <v>51.318950000000001</v>
      </c>
      <c r="BD12" s="691">
        <v>58.032179999999997</v>
      </c>
      <c r="BE12" s="691">
        <v>63.857590000000002</v>
      </c>
      <c r="BF12" s="691">
        <v>62.80939</v>
      </c>
      <c r="BG12" s="691">
        <v>52.389200000000002</v>
      </c>
      <c r="BH12" s="691">
        <v>50.521279999999997</v>
      </c>
      <c r="BI12" s="691">
        <v>49.291229999999999</v>
      </c>
      <c r="BJ12" s="691">
        <v>54.86797</v>
      </c>
      <c r="BK12" s="691">
        <v>57.521999999999998</v>
      </c>
      <c r="BL12" s="691">
        <v>49.792589999999997</v>
      </c>
      <c r="BM12" s="691">
        <v>50.101419999999997</v>
      </c>
      <c r="BN12" s="691">
        <v>45.437739999999998</v>
      </c>
      <c r="BO12" s="691">
        <v>50.126049999999999</v>
      </c>
      <c r="BP12" s="691">
        <v>56.834670000000003</v>
      </c>
      <c r="BQ12" s="691">
        <v>62.564360000000001</v>
      </c>
      <c r="BR12" s="691">
        <v>61.700749999999999</v>
      </c>
      <c r="BS12" s="691">
        <v>51.7196</v>
      </c>
      <c r="BT12" s="691">
        <v>48.645960000000002</v>
      </c>
      <c r="BU12" s="691">
        <v>48.212569999999999</v>
      </c>
      <c r="BV12" s="691">
        <v>55.39405</v>
      </c>
    </row>
    <row r="13" spans="1:74" ht="11.15" customHeight="1" x14ac:dyDescent="0.25">
      <c r="A13" s="499" t="s">
        <v>1249</v>
      </c>
      <c r="B13" s="500" t="s">
        <v>1307</v>
      </c>
      <c r="C13" s="690">
        <v>60.122512391999997</v>
      </c>
      <c r="D13" s="690">
        <v>49.804185203999999</v>
      </c>
      <c r="E13" s="690">
        <v>50.906114809000002</v>
      </c>
      <c r="F13" s="690">
        <v>47.605038213</v>
      </c>
      <c r="G13" s="690">
        <v>54.140375704999997</v>
      </c>
      <c r="H13" s="690">
        <v>59.170126404999998</v>
      </c>
      <c r="I13" s="690">
        <v>63.431425224999998</v>
      </c>
      <c r="J13" s="690">
        <v>62.981856188000002</v>
      </c>
      <c r="K13" s="690">
        <v>55.280018130000002</v>
      </c>
      <c r="L13" s="690">
        <v>51.635167873999997</v>
      </c>
      <c r="M13" s="690">
        <v>52.030539801000003</v>
      </c>
      <c r="N13" s="690">
        <v>54.755304088000003</v>
      </c>
      <c r="O13" s="690">
        <v>58.013325921000003</v>
      </c>
      <c r="P13" s="690">
        <v>50.734998756000003</v>
      </c>
      <c r="Q13" s="690">
        <v>52.051213326999999</v>
      </c>
      <c r="R13" s="690">
        <v>46.548128052999999</v>
      </c>
      <c r="S13" s="690">
        <v>50.915491332999999</v>
      </c>
      <c r="T13" s="690">
        <v>54.450629945999999</v>
      </c>
      <c r="U13" s="690">
        <v>62.872065577000001</v>
      </c>
      <c r="V13" s="690">
        <v>60.368613736</v>
      </c>
      <c r="W13" s="690">
        <v>55.477496610000003</v>
      </c>
      <c r="X13" s="690">
        <v>50.180712645</v>
      </c>
      <c r="Y13" s="690">
        <v>50.613301606999997</v>
      </c>
      <c r="Z13" s="690">
        <v>53.627992266</v>
      </c>
      <c r="AA13" s="690">
        <v>54.504762022000001</v>
      </c>
      <c r="AB13" s="690">
        <v>50.499143383000003</v>
      </c>
      <c r="AC13" s="690">
        <v>48.945590961000001</v>
      </c>
      <c r="AD13" s="690">
        <v>42.495961258000001</v>
      </c>
      <c r="AE13" s="690">
        <v>45.441313639000001</v>
      </c>
      <c r="AF13" s="690">
        <v>54.319260337000003</v>
      </c>
      <c r="AG13" s="690">
        <v>63.010781389000002</v>
      </c>
      <c r="AH13" s="690">
        <v>59.819725841999997</v>
      </c>
      <c r="AI13" s="690">
        <v>49.614174992000002</v>
      </c>
      <c r="AJ13" s="690">
        <v>48.135000421000001</v>
      </c>
      <c r="AK13" s="690">
        <v>47.561069764999999</v>
      </c>
      <c r="AL13" s="690">
        <v>52.932965005</v>
      </c>
      <c r="AM13" s="690">
        <v>55.118469453000003</v>
      </c>
      <c r="AN13" s="690">
        <v>54.315756292000003</v>
      </c>
      <c r="AO13" s="690">
        <v>49.605433855000001</v>
      </c>
      <c r="AP13" s="690">
        <v>46.042091687000003</v>
      </c>
      <c r="AQ13" s="690">
        <v>49.094974305000001</v>
      </c>
      <c r="AR13" s="690">
        <v>58.883648981999997</v>
      </c>
      <c r="AS13" s="690">
        <v>62.985148614000003</v>
      </c>
      <c r="AT13" s="690">
        <v>64.692265184999997</v>
      </c>
      <c r="AU13" s="690">
        <v>53.048953378999997</v>
      </c>
      <c r="AV13" s="690">
        <v>51.139049773000004</v>
      </c>
      <c r="AW13" s="690">
        <v>49.919195729000002</v>
      </c>
      <c r="AX13" s="690">
        <v>52.419096623000002</v>
      </c>
      <c r="AY13" s="690">
        <v>60.739268865</v>
      </c>
      <c r="AZ13" s="690">
        <v>53.003739994</v>
      </c>
      <c r="BA13" s="690">
        <v>51.357441549999997</v>
      </c>
      <c r="BB13" s="690">
        <v>46.328824873000002</v>
      </c>
      <c r="BC13" s="690">
        <v>51.329556447999998</v>
      </c>
      <c r="BD13" s="691">
        <v>59.39058</v>
      </c>
      <c r="BE13" s="691">
        <v>64.796390000000002</v>
      </c>
      <c r="BF13" s="691">
        <v>64.102339999999998</v>
      </c>
      <c r="BG13" s="691">
        <v>54.202500000000001</v>
      </c>
      <c r="BH13" s="691">
        <v>51.761789999999998</v>
      </c>
      <c r="BI13" s="691">
        <v>50.869889999999998</v>
      </c>
      <c r="BJ13" s="691">
        <v>56.932690000000001</v>
      </c>
      <c r="BK13" s="691">
        <v>59.007429999999999</v>
      </c>
      <c r="BL13" s="691">
        <v>50.838349999999998</v>
      </c>
      <c r="BM13" s="691">
        <v>52.501959999999997</v>
      </c>
      <c r="BN13" s="691">
        <v>48.384270000000001</v>
      </c>
      <c r="BO13" s="691">
        <v>52.984059999999999</v>
      </c>
      <c r="BP13" s="691">
        <v>58.84836</v>
      </c>
      <c r="BQ13" s="691">
        <v>64.548119999999997</v>
      </c>
      <c r="BR13" s="691">
        <v>64.096689999999995</v>
      </c>
      <c r="BS13" s="691">
        <v>54.844819999999999</v>
      </c>
      <c r="BT13" s="691">
        <v>52.397860000000001</v>
      </c>
      <c r="BU13" s="691">
        <v>51.583759999999998</v>
      </c>
      <c r="BV13" s="691">
        <v>57.834530000000001</v>
      </c>
    </row>
    <row r="14" spans="1:74" ht="11.15" customHeight="1" x14ac:dyDescent="0.25">
      <c r="A14" s="517"/>
      <c r="B14" s="131" t="s">
        <v>1326</v>
      </c>
      <c r="C14" s="243"/>
      <c r="D14" s="243"/>
      <c r="E14" s="243"/>
      <c r="F14" s="243"/>
      <c r="G14" s="243"/>
      <c r="H14" s="243"/>
      <c r="I14" s="243"/>
      <c r="J14" s="243"/>
      <c r="K14" s="243"/>
      <c r="L14" s="243"/>
      <c r="M14" s="243"/>
      <c r="N14" s="243"/>
      <c r="O14" s="243"/>
      <c r="P14" s="243"/>
      <c r="Q14" s="243"/>
      <c r="R14" s="243"/>
      <c r="S14" s="243"/>
      <c r="T14" s="243"/>
      <c r="U14" s="243"/>
      <c r="V14" s="243"/>
      <c r="W14" s="243"/>
      <c r="X14" s="243"/>
      <c r="Y14" s="243"/>
      <c r="Z14" s="243"/>
      <c r="AA14" s="243"/>
      <c r="AB14" s="243"/>
      <c r="AC14" s="243"/>
      <c r="AD14" s="243"/>
      <c r="AE14" s="243"/>
      <c r="AF14" s="243"/>
      <c r="AG14" s="243"/>
      <c r="AH14" s="243"/>
      <c r="AI14" s="243"/>
      <c r="AJ14" s="243"/>
      <c r="AK14" s="243"/>
      <c r="AL14" s="243"/>
      <c r="AM14" s="243"/>
      <c r="AN14" s="243"/>
      <c r="AO14" s="243"/>
      <c r="AP14" s="243"/>
      <c r="AQ14" s="243"/>
      <c r="AR14" s="243"/>
      <c r="AS14" s="243"/>
      <c r="AT14" s="243"/>
      <c r="AU14" s="243"/>
      <c r="AV14" s="243"/>
      <c r="AW14" s="243"/>
      <c r="AX14" s="243"/>
      <c r="AY14" s="243"/>
      <c r="AZ14" s="243"/>
      <c r="BA14" s="243"/>
      <c r="BB14" s="243"/>
      <c r="BC14" s="243"/>
      <c r="BD14" s="333"/>
      <c r="BE14" s="333"/>
      <c r="BF14" s="333"/>
      <c r="BG14" s="333"/>
      <c r="BH14" s="333"/>
      <c r="BI14" s="333"/>
      <c r="BJ14" s="333"/>
      <c r="BK14" s="333"/>
      <c r="BL14" s="333"/>
      <c r="BM14" s="333"/>
      <c r="BN14" s="333"/>
      <c r="BO14" s="333"/>
      <c r="BP14" s="333"/>
      <c r="BQ14" s="333"/>
      <c r="BR14" s="333"/>
      <c r="BS14" s="333"/>
      <c r="BT14" s="333"/>
      <c r="BU14" s="333"/>
      <c r="BV14" s="333"/>
    </row>
    <row r="15" spans="1:74" ht="11.15" customHeight="1" x14ac:dyDescent="0.25">
      <c r="A15" s="499" t="s">
        <v>1250</v>
      </c>
      <c r="B15" s="500" t="s">
        <v>82</v>
      </c>
      <c r="C15" s="690">
        <v>4.0762577809999998</v>
      </c>
      <c r="D15" s="690">
        <v>4.174286296</v>
      </c>
      <c r="E15" s="690">
        <v>3.948199292</v>
      </c>
      <c r="F15" s="690">
        <v>4.2962642359999998</v>
      </c>
      <c r="G15" s="690">
        <v>6.5820069569999999</v>
      </c>
      <c r="H15" s="690">
        <v>6.831932138</v>
      </c>
      <c r="I15" s="690">
        <v>8.1132640449999993</v>
      </c>
      <c r="J15" s="690">
        <v>6.9108349069999999</v>
      </c>
      <c r="K15" s="690">
        <v>5.7769125089999998</v>
      </c>
      <c r="L15" s="690">
        <v>4.7852534779999996</v>
      </c>
      <c r="M15" s="690">
        <v>4.3836213839999996</v>
      </c>
      <c r="N15" s="690">
        <v>3.736014682</v>
      </c>
      <c r="O15" s="690">
        <v>5.0281928029999996</v>
      </c>
      <c r="P15" s="690">
        <v>4.6976253159999999</v>
      </c>
      <c r="Q15" s="690">
        <v>4.6611139589999997</v>
      </c>
      <c r="R15" s="690">
        <v>4.222034657</v>
      </c>
      <c r="S15" s="690">
        <v>5.1636588420000002</v>
      </c>
      <c r="T15" s="690">
        <v>6.6514421820000003</v>
      </c>
      <c r="U15" s="690">
        <v>8.326550052</v>
      </c>
      <c r="V15" s="690">
        <v>9.1018562779999996</v>
      </c>
      <c r="W15" s="690">
        <v>6.8520639599999997</v>
      </c>
      <c r="X15" s="690">
        <v>4.936362516</v>
      </c>
      <c r="Y15" s="690">
        <v>4.2166787579999996</v>
      </c>
      <c r="Z15" s="690">
        <v>5.5767076370000002</v>
      </c>
      <c r="AA15" s="690">
        <v>6.4087687620000002</v>
      </c>
      <c r="AB15" s="690">
        <v>5.8120185639999997</v>
      </c>
      <c r="AC15" s="690">
        <v>5.3379580720000002</v>
      </c>
      <c r="AD15" s="690">
        <v>4.3851485319999997</v>
      </c>
      <c r="AE15" s="690">
        <v>4.8402121019999997</v>
      </c>
      <c r="AF15" s="690">
        <v>6.4386664820000004</v>
      </c>
      <c r="AG15" s="690">
        <v>9.0664179619999992</v>
      </c>
      <c r="AH15" s="690">
        <v>7.5917773830000002</v>
      </c>
      <c r="AI15" s="690">
        <v>5.8806845279999997</v>
      </c>
      <c r="AJ15" s="690">
        <v>5.0755424539999998</v>
      </c>
      <c r="AK15" s="690">
        <v>3.6363325450000001</v>
      </c>
      <c r="AL15" s="690">
        <v>4.4288653980000001</v>
      </c>
      <c r="AM15" s="690">
        <v>4.5905528350000004</v>
      </c>
      <c r="AN15" s="690">
        <v>4.5817594689999996</v>
      </c>
      <c r="AO15" s="690">
        <v>3.1896670559999998</v>
      </c>
      <c r="AP15" s="690">
        <v>3.93217485</v>
      </c>
      <c r="AQ15" s="690">
        <v>3.9934359079999999</v>
      </c>
      <c r="AR15" s="690">
        <v>6.3693118020000004</v>
      </c>
      <c r="AS15" s="690">
        <v>6.8975372369999999</v>
      </c>
      <c r="AT15" s="690">
        <v>7.0775086429999998</v>
      </c>
      <c r="AU15" s="690">
        <v>4.7827640010000003</v>
      </c>
      <c r="AV15" s="690">
        <v>3.9598496120000002</v>
      </c>
      <c r="AW15" s="690">
        <v>3.305061657</v>
      </c>
      <c r="AX15" s="690">
        <v>3.635939612</v>
      </c>
      <c r="AY15" s="690">
        <v>4.5108930789999997</v>
      </c>
      <c r="AZ15" s="690">
        <v>3.6709463809999998</v>
      </c>
      <c r="BA15" s="690">
        <v>2.9404397289999999</v>
      </c>
      <c r="BB15" s="690">
        <v>4.141165</v>
      </c>
      <c r="BC15" s="690">
        <v>5.1881399999999998</v>
      </c>
      <c r="BD15" s="691">
        <v>7.2628950000000003</v>
      </c>
      <c r="BE15" s="691">
        <v>8.4768980000000003</v>
      </c>
      <c r="BF15" s="691">
        <v>7.539612</v>
      </c>
      <c r="BG15" s="691">
        <v>4.491098</v>
      </c>
      <c r="BH15" s="691">
        <v>4.5737410000000001</v>
      </c>
      <c r="BI15" s="691">
        <v>3.1560000000000001</v>
      </c>
      <c r="BJ15" s="691">
        <v>3.2335400000000001</v>
      </c>
      <c r="BK15" s="691">
        <v>4.1012769999999996</v>
      </c>
      <c r="BL15" s="691">
        <v>3.3571360000000001</v>
      </c>
      <c r="BM15" s="691">
        <v>3.8366380000000002</v>
      </c>
      <c r="BN15" s="691">
        <v>3.0905279999999999</v>
      </c>
      <c r="BO15" s="691">
        <v>4.1324259999999997</v>
      </c>
      <c r="BP15" s="691">
        <v>6.9705690000000002</v>
      </c>
      <c r="BQ15" s="691">
        <v>8.1017609999999998</v>
      </c>
      <c r="BR15" s="691">
        <v>7.4053149999999999</v>
      </c>
      <c r="BS15" s="691">
        <v>4.2747169999999999</v>
      </c>
      <c r="BT15" s="691">
        <v>3.7129660000000002</v>
      </c>
      <c r="BU15" s="691">
        <v>3.1433279999999999</v>
      </c>
      <c r="BV15" s="691">
        <v>5.0980699999999999</v>
      </c>
    </row>
    <row r="16" spans="1:74" ht="11.15" customHeight="1" x14ac:dyDescent="0.25">
      <c r="A16" s="499" t="s">
        <v>1251</v>
      </c>
      <c r="B16" s="500" t="s">
        <v>81</v>
      </c>
      <c r="C16" s="690">
        <v>10.244258691000001</v>
      </c>
      <c r="D16" s="690">
        <v>8.2745124400000005</v>
      </c>
      <c r="E16" s="690">
        <v>6.9458870570000002</v>
      </c>
      <c r="F16" s="690">
        <v>6.0962195000000001</v>
      </c>
      <c r="G16" s="690">
        <v>7.4554052280000001</v>
      </c>
      <c r="H16" s="690">
        <v>8.9400707849999996</v>
      </c>
      <c r="I16" s="690">
        <v>11.733870407</v>
      </c>
      <c r="J16" s="690">
        <v>11.004996709</v>
      </c>
      <c r="K16" s="690">
        <v>8.5764752519999998</v>
      </c>
      <c r="L16" s="690">
        <v>7.436443089</v>
      </c>
      <c r="M16" s="690">
        <v>7.9955940730000004</v>
      </c>
      <c r="N16" s="690">
        <v>9.6504304649999995</v>
      </c>
      <c r="O16" s="690">
        <v>9.2105268809999998</v>
      </c>
      <c r="P16" s="690">
        <v>8.1972200999999991</v>
      </c>
      <c r="Q16" s="690">
        <v>7.3062333480000001</v>
      </c>
      <c r="R16" s="690">
        <v>4.5441884469999998</v>
      </c>
      <c r="S16" s="690">
        <v>5.4673752340000004</v>
      </c>
      <c r="T16" s="690">
        <v>7.1618014490000004</v>
      </c>
      <c r="U16" s="690">
        <v>8.8848850749999997</v>
      </c>
      <c r="V16" s="690">
        <v>8.5845008109999998</v>
      </c>
      <c r="W16" s="690">
        <v>7.3912624759999996</v>
      </c>
      <c r="X16" s="690">
        <v>5.0974664519999999</v>
      </c>
      <c r="Y16" s="690">
        <v>6.1641563909999997</v>
      </c>
      <c r="Z16" s="690">
        <v>5.9212464960000002</v>
      </c>
      <c r="AA16" s="690">
        <v>5.6392845459999998</v>
      </c>
      <c r="AB16" s="690">
        <v>5.0634090990000002</v>
      </c>
      <c r="AC16" s="690">
        <v>3.9613143389999999</v>
      </c>
      <c r="AD16" s="690">
        <v>3.268090248</v>
      </c>
      <c r="AE16" s="690">
        <v>4.5254233099999999</v>
      </c>
      <c r="AF16" s="690">
        <v>6.2598042500000002</v>
      </c>
      <c r="AG16" s="690">
        <v>8.9424128619999994</v>
      </c>
      <c r="AH16" s="690">
        <v>9.1588824950000003</v>
      </c>
      <c r="AI16" s="690">
        <v>6.1889507349999997</v>
      </c>
      <c r="AJ16" s="690">
        <v>5.1829403689999998</v>
      </c>
      <c r="AK16" s="690">
        <v>5.174158469</v>
      </c>
      <c r="AL16" s="690">
        <v>7.4377356250000002</v>
      </c>
      <c r="AM16" s="690">
        <v>7.9562832539999997</v>
      </c>
      <c r="AN16" s="690">
        <v>8.3963393889999995</v>
      </c>
      <c r="AO16" s="690">
        <v>5.442533257</v>
      </c>
      <c r="AP16" s="690">
        <v>4.484576476</v>
      </c>
      <c r="AQ16" s="690">
        <v>5.898136622</v>
      </c>
      <c r="AR16" s="690">
        <v>9.400821638</v>
      </c>
      <c r="AS16" s="690">
        <v>11.398098034</v>
      </c>
      <c r="AT16" s="690">
        <v>10.981967312</v>
      </c>
      <c r="AU16" s="690">
        <v>8.8898660599999992</v>
      </c>
      <c r="AV16" s="690">
        <v>6.5367119630000001</v>
      </c>
      <c r="AW16" s="690">
        <v>6.458952118</v>
      </c>
      <c r="AX16" s="690">
        <v>6.1710291780000004</v>
      </c>
      <c r="AY16" s="690">
        <v>8.2847831200000002</v>
      </c>
      <c r="AZ16" s="690">
        <v>7.2348706629999997</v>
      </c>
      <c r="BA16" s="690">
        <v>6.6059297030000002</v>
      </c>
      <c r="BB16" s="690">
        <v>4.4186420000000002</v>
      </c>
      <c r="BC16" s="690">
        <v>4.8796369999999998</v>
      </c>
      <c r="BD16" s="691">
        <v>8.3398620000000001</v>
      </c>
      <c r="BE16" s="691">
        <v>10.28768</v>
      </c>
      <c r="BF16" s="691">
        <v>10.0389</v>
      </c>
      <c r="BG16" s="691">
        <v>7.8880819999999998</v>
      </c>
      <c r="BH16" s="691">
        <v>5.515053</v>
      </c>
      <c r="BI16" s="691">
        <v>5.4242970000000001</v>
      </c>
      <c r="BJ16" s="691">
        <v>7.0408160000000004</v>
      </c>
      <c r="BK16" s="691">
        <v>8.3932439999999993</v>
      </c>
      <c r="BL16" s="691">
        <v>6.6036710000000003</v>
      </c>
      <c r="BM16" s="691">
        <v>4.9870390000000002</v>
      </c>
      <c r="BN16" s="691">
        <v>3.7340019999999998</v>
      </c>
      <c r="BO16" s="691">
        <v>5.0075500000000002</v>
      </c>
      <c r="BP16" s="691">
        <v>8.3364150000000006</v>
      </c>
      <c r="BQ16" s="691">
        <v>9.9735390000000006</v>
      </c>
      <c r="BR16" s="691">
        <v>9.7608730000000001</v>
      </c>
      <c r="BS16" s="691">
        <v>8.3613920000000004</v>
      </c>
      <c r="BT16" s="691">
        <v>5.6134170000000001</v>
      </c>
      <c r="BU16" s="691">
        <v>5.4001029999999997</v>
      </c>
      <c r="BV16" s="691">
        <v>5.041728</v>
      </c>
    </row>
    <row r="17" spans="1:74" ht="11.15" customHeight="1" x14ac:dyDescent="0.25">
      <c r="A17" s="499" t="s">
        <v>1252</v>
      </c>
      <c r="B17" s="502" t="s">
        <v>84</v>
      </c>
      <c r="C17" s="690">
        <v>1.513188</v>
      </c>
      <c r="D17" s="690">
        <v>1.343213</v>
      </c>
      <c r="E17" s="690">
        <v>1.3459890000000001</v>
      </c>
      <c r="F17" s="690">
        <v>0.56742400000000004</v>
      </c>
      <c r="G17" s="690">
        <v>0.89510699999999999</v>
      </c>
      <c r="H17" s="690">
        <v>1.3240860000000001</v>
      </c>
      <c r="I17" s="690">
        <v>1.4608840000000001</v>
      </c>
      <c r="J17" s="690">
        <v>1.4626920000000001</v>
      </c>
      <c r="K17" s="690">
        <v>1.3556140000000001</v>
      </c>
      <c r="L17" s="690">
        <v>0.90893299999999999</v>
      </c>
      <c r="M17" s="690">
        <v>1.1152260000000001</v>
      </c>
      <c r="N17" s="690">
        <v>1.508073</v>
      </c>
      <c r="O17" s="690">
        <v>1.511528</v>
      </c>
      <c r="P17" s="690">
        <v>1.3598589999999999</v>
      </c>
      <c r="Q17" s="690">
        <v>1.5056719999999999</v>
      </c>
      <c r="R17" s="690">
        <v>1.4533860000000001</v>
      </c>
      <c r="S17" s="690">
        <v>1.495071</v>
      </c>
      <c r="T17" s="690">
        <v>1.4326239999999999</v>
      </c>
      <c r="U17" s="690">
        <v>1.467462</v>
      </c>
      <c r="V17" s="690">
        <v>1.4716</v>
      </c>
      <c r="W17" s="690">
        <v>1.1383030000000001</v>
      </c>
      <c r="X17" s="690">
        <v>0.59143800000000002</v>
      </c>
      <c r="Y17" s="690">
        <v>1.26033</v>
      </c>
      <c r="Z17" s="690">
        <v>1.5120610000000001</v>
      </c>
      <c r="AA17" s="690">
        <v>1.5105420000000001</v>
      </c>
      <c r="AB17" s="690">
        <v>1.3472139999999999</v>
      </c>
      <c r="AC17" s="690">
        <v>1.501199</v>
      </c>
      <c r="AD17" s="690">
        <v>1.4584410000000001</v>
      </c>
      <c r="AE17" s="690">
        <v>1.495144</v>
      </c>
      <c r="AF17" s="690">
        <v>1.4299109999999999</v>
      </c>
      <c r="AG17" s="690">
        <v>1.4595100000000001</v>
      </c>
      <c r="AH17" s="690">
        <v>1.4489190000000001</v>
      </c>
      <c r="AI17" s="690">
        <v>1.2873030000000001</v>
      </c>
      <c r="AJ17" s="690">
        <v>0.98178100000000001</v>
      </c>
      <c r="AK17" s="690">
        <v>1.361526</v>
      </c>
      <c r="AL17" s="690">
        <v>1.4895430000000001</v>
      </c>
      <c r="AM17" s="690">
        <v>1.5047200000000001</v>
      </c>
      <c r="AN17" s="690">
        <v>1.361008</v>
      </c>
      <c r="AO17" s="690">
        <v>1.269957</v>
      </c>
      <c r="AP17" s="690">
        <v>0.572048</v>
      </c>
      <c r="AQ17" s="690">
        <v>1.0095080000000001</v>
      </c>
      <c r="AR17" s="690">
        <v>1.2044429999999999</v>
      </c>
      <c r="AS17" s="690">
        <v>1.4660550000000001</v>
      </c>
      <c r="AT17" s="690">
        <v>1.3494759999999999</v>
      </c>
      <c r="AU17" s="690">
        <v>1.434464</v>
      </c>
      <c r="AV17" s="690">
        <v>1.444636</v>
      </c>
      <c r="AW17" s="690">
        <v>1.4051530000000001</v>
      </c>
      <c r="AX17" s="690">
        <v>1.433886</v>
      </c>
      <c r="AY17" s="690">
        <v>1.509182</v>
      </c>
      <c r="AZ17" s="690">
        <v>1.339143</v>
      </c>
      <c r="BA17" s="690">
        <v>1.4451879999999999</v>
      </c>
      <c r="BB17" s="690">
        <v>1.40333</v>
      </c>
      <c r="BC17" s="690">
        <v>1.4858800000000001</v>
      </c>
      <c r="BD17" s="691">
        <v>1.4260900000000001</v>
      </c>
      <c r="BE17" s="691">
        <v>1.47363</v>
      </c>
      <c r="BF17" s="691">
        <v>1.47363</v>
      </c>
      <c r="BG17" s="691">
        <v>1.11724</v>
      </c>
      <c r="BH17" s="691">
        <v>7.3669999999999999E-2</v>
      </c>
      <c r="BI17" s="691">
        <v>0.99826000000000004</v>
      </c>
      <c r="BJ17" s="691">
        <v>1.47363</v>
      </c>
      <c r="BK17" s="691">
        <v>1.47363</v>
      </c>
      <c r="BL17" s="691">
        <v>1.3310200000000001</v>
      </c>
      <c r="BM17" s="691">
        <v>1.47363</v>
      </c>
      <c r="BN17" s="691">
        <v>1.4260900000000001</v>
      </c>
      <c r="BO17" s="691">
        <v>1.47363</v>
      </c>
      <c r="BP17" s="691">
        <v>1.4260900000000001</v>
      </c>
      <c r="BQ17" s="691">
        <v>1.47363</v>
      </c>
      <c r="BR17" s="691">
        <v>1.47363</v>
      </c>
      <c r="BS17" s="691">
        <v>1.4260900000000001</v>
      </c>
      <c r="BT17" s="691">
        <v>1.47363</v>
      </c>
      <c r="BU17" s="691">
        <v>1.4260900000000001</v>
      </c>
      <c r="BV17" s="691">
        <v>1.47363</v>
      </c>
    </row>
    <row r="18" spans="1:74" ht="11.15" customHeight="1" x14ac:dyDescent="0.25">
      <c r="A18" s="499" t="s">
        <v>1253</v>
      </c>
      <c r="B18" s="502" t="s">
        <v>1202</v>
      </c>
      <c r="C18" s="690">
        <v>1.124550918</v>
      </c>
      <c r="D18" s="690">
        <v>1.0475173069999999</v>
      </c>
      <c r="E18" s="690">
        <v>1.1481134609999999</v>
      </c>
      <c r="F18" s="690">
        <v>1.318632676</v>
      </c>
      <c r="G18" s="690">
        <v>1.2301119469999999</v>
      </c>
      <c r="H18" s="690">
        <v>1.244902086</v>
      </c>
      <c r="I18" s="690">
        <v>1.7256559840000001</v>
      </c>
      <c r="J18" s="690">
        <v>0.95323878699999998</v>
      </c>
      <c r="K18" s="690">
        <v>1.0353101920000001</v>
      </c>
      <c r="L18" s="690">
        <v>1.583475177</v>
      </c>
      <c r="M18" s="690">
        <v>1.5944000030000001</v>
      </c>
      <c r="N18" s="690">
        <v>1.518873462</v>
      </c>
      <c r="O18" s="690">
        <v>2.0846581139999998</v>
      </c>
      <c r="P18" s="690">
        <v>1.8948305139999999</v>
      </c>
      <c r="Q18" s="690">
        <v>1.8421724159999999</v>
      </c>
      <c r="R18" s="690">
        <v>2.218078014</v>
      </c>
      <c r="S18" s="690">
        <v>2.573728317</v>
      </c>
      <c r="T18" s="690">
        <v>1.9411821570000001</v>
      </c>
      <c r="U18" s="690">
        <v>1.842510589</v>
      </c>
      <c r="V18" s="690">
        <v>1.118697107</v>
      </c>
      <c r="W18" s="690">
        <v>1.237283548</v>
      </c>
      <c r="X18" s="690">
        <v>1.2739121600000001</v>
      </c>
      <c r="Y18" s="690">
        <v>1.2394249740000001</v>
      </c>
      <c r="Z18" s="690">
        <v>1.2685640899999999</v>
      </c>
      <c r="AA18" s="690">
        <v>1.6494283780000001</v>
      </c>
      <c r="AB18" s="690">
        <v>1.869203846</v>
      </c>
      <c r="AC18" s="690">
        <v>1.5957181060000001</v>
      </c>
      <c r="AD18" s="690">
        <v>2.0511322999999999</v>
      </c>
      <c r="AE18" s="690">
        <v>1.8074659239999999</v>
      </c>
      <c r="AF18" s="690">
        <v>1.421646467</v>
      </c>
      <c r="AG18" s="690">
        <v>1.3944510160000001</v>
      </c>
      <c r="AH18" s="690">
        <v>1.0993873970000001</v>
      </c>
      <c r="AI18" s="690">
        <v>0.96195385200000005</v>
      </c>
      <c r="AJ18" s="690">
        <v>1.0024672960000001</v>
      </c>
      <c r="AK18" s="690">
        <v>0.97197823299999997</v>
      </c>
      <c r="AL18" s="690">
        <v>1.019490185</v>
      </c>
      <c r="AM18" s="690">
        <v>1.585476436</v>
      </c>
      <c r="AN18" s="690">
        <v>1.3211396209999999</v>
      </c>
      <c r="AO18" s="690">
        <v>1.316652975</v>
      </c>
      <c r="AP18" s="690">
        <v>1.1450784199999999</v>
      </c>
      <c r="AQ18" s="690">
        <v>1.3480517489999999</v>
      </c>
      <c r="AR18" s="690">
        <v>1.4231623410000001</v>
      </c>
      <c r="AS18" s="690">
        <v>1.287583895</v>
      </c>
      <c r="AT18" s="690">
        <v>1.2219233839999999</v>
      </c>
      <c r="AU18" s="690">
        <v>1.046824247</v>
      </c>
      <c r="AV18" s="690">
        <v>1.0612508350000001</v>
      </c>
      <c r="AW18" s="690">
        <v>1.2300337539999999</v>
      </c>
      <c r="AX18" s="690">
        <v>1.560793565</v>
      </c>
      <c r="AY18" s="690">
        <v>1.644528988</v>
      </c>
      <c r="AZ18" s="690">
        <v>1.4351483199999999</v>
      </c>
      <c r="BA18" s="690">
        <v>1.566007911</v>
      </c>
      <c r="BB18" s="690">
        <v>1.632511</v>
      </c>
      <c r="BC18" s="690">
        <v>1.6647650000000001</v>
      </c>
      <c r="BD18" s="691">
        <v>1.5219929999999999</v>
      </c>
      <c r="BE18" s="691">
        <v>1.5170950000000001</v>
      </c>
      <c r="BF18" s="691">
        <v>1.3050349999999999</v>
      </c>
      <c r="BG18" s="691">
        <v>1.163381</v>
      </c>
      <c r="BH18" s="691">
        <v>1.1020730000000001</v>
      </c>
      <c r="BI18" s="691">
        <v>1.0231159999999999</v>
      </c>
      <c r="BJ18" s="691">
        <v>1.0145770000000001</v>
      </c>
      <c r="BK18" s="691">
        <v>1.4127829999999999</v>
      </c>
      <c r="BL18" s="691">
        <v>1.24126</v>
      </c>
      <c r="BM18" s="691">
        <v>1.306743</v>
      </c>
      <c r="BN18" s="691">
        <v>1.521458</v>
      </c>
      <c r="BO18" s="691">
        <v>1.652928</v>
      </c>
      <c r="BP18" s="691">
        <v>1.566457</v>
      </c>
      <c r="BQ18" s="691">
        <v>1.607011</v>
      </c>
      <c r="BR18" s="691">
        <v>1.4004970000000001</v>
      </c>
      <c r="BS18" s="691">
        <v>1.26573</v>
      </c>
      <c r="BT18" s="691">
        <v>1.2108399999999999</v>
      </c>
      <c r="BU18" s="691">
        <v>1.1347830000000001</v>
      </c>
      <c r="BV18" s="691">
        <v>1.133006</v>
      </c>
    </row>
    <row r="19" spans="1:74" ht="11.15" customHeight="1" x14ac:dyDescent="0.25">
      <c r="A19" s="499" t="s">
        <v>1254</v>
      </c>
      <c r="B19" s="502" t="s">
        <v>1305</v>
      </c>
      <c r="C19" s="690">
        <v>6.745442229</v>
      </c>
      <c r="D19" s="690">
        <v>5.81795683</v>
      </c>
      <c r="E19" s="690">
        <v>6.9864754930000004</v>
      </c>
      <c r="F19" s="690">
        <v>6.9298936649999998</v>
      </c>
      <c r="G19" s="690">
        <v>5.8173230120000001</v>
      </c>
      <c r="H19" s="690">
        <v>6.7530980190000003</v>
      </c>
      <c r="I19" s="690">
        <v>3.4762889459999999</v>
      </c>
      <c r="J19" s="690">
        <v>5.0912779050000001</v>
      </c>
      <c r="K19" s="690">
        <v>5.1964522889999998</v>
      </c>
      <c r="L19" s="690">
        <v>5.2069986750000004</v>
      </c>
      <c r="M19" s="690">
        <v>5.6154700829999999</v>
      </c>
      <c r="N19" s="690">
        <v>6.5508466240000001</v>
      </c>
      <c r="O19" s="690">
        <v>6.1735895379999999</v>
      </c>
      <c r="P19" s="690">
        <v>5.4872398540000002</v>
      </c>
      <c r="Q19" s="690">
        <v>6.635895369</v>
      </c>
      <c r="R19" s="690">
        <v>7.1868008879999996</v>
      </c>
      <c r="S19" s="690">
        <v>6.190185091</v>
      </c>
      <c r="T19" s="690">
        <v>5.4105458689999999</v>
      </c>
      <c r="U19" s="690">
        <v>5.7925416099999998</v>
      </c>
      <c r="V19" s="690">
        <v>5.1617661860000004</v>
      </c>
      <c r="W19" s="690">
        <v>7.2108300830000003</v>
      </c>
      <c r="X19" s="690">
        <v>7.8967301440000002</v>
      </c>
      <c r="Y19" s="690">
        <v>6.9542563460000002</v>
      </c>
      <c r="Z19" s="690">
        <v>7.1220997070000003</v>
      </c>
      <c r="AA19" s="690">
        <v>7.0419704569999997</v>
      </c>
      <c r="AB19" s="690">
        <v>7.1052820150000002</v>
      </c>
      <c r="AC19" s="690">
        <v>7.1503119140000004</v>
      </c>
      <c r="AD19" s="690">
        <v>7.4011570879999997</v>
      </c>
      <c r="AE19" s="690">
        <v>6.5277194439999997</v>
      </c>
      <c r="AF19" s="690">
        <v>8.5106385150000001</v>
      </c>
      <c r="AG19" s="690">
        <v>5.547771225</v>
      </c>
      <c r="AH19" s="690">
        <v>5.9132013590000003</v>
      </c>
      <c r="AI19" s="690">
        <v>6.0499404280000002</v>
      </c>
      <c r="AJ19" s="690">
        <v>7.2902613220000001</v>
      </c>
      <c r="AK19" s="690">
        <v>8.3284656219999995</v>
      </c>
      <c r="AL19" s="690">
        <v>7.7990669959999996</v>
      </c>
      <c r="AM19" s="690">
        <v>7.56342084</v>
      </c>
      <c r="AN19" s="690">
        <v>5.6294933619999998</v>
      </c>
      <c r="AO19" s="690">
        <v>9.7383479899999994</v>
      </c>
      <c r="AP19" s="690">
        <v>9.020177018</v>
      </c>
      <c r="AQ19" s="690">
        <v>8.3504589090000003</v>
      </c>
      <c r="AR19" s="690">
        <v>6.4321590000000004</v>
      </c>
      <c r="AS19" s="690">
        <v>5.3738865389999999</v>
      </c>
      <c r="AT19" s="690">
        <v>7.3999707089999998</v>
      </c>
      <c r="AU19" s="690">
        <v>7.7644240299999998</v>
      </c>
      <c r="AV19" s="690">
        <v>8.1702954430000005</v>
      </c>
      <c r="AW19" s="690">
        <v>8.4702063089999999</v>
      </c>
      <c r="AX19" s="690">
        <v>9.7193963879999998</v>
      </c>
      <c r="AY19" s="690">
        <v>9.1445678689999994</v>
      </c>
      <c r="AZ19" s="690">
        <v>9.165903213</v>
      </c>
      <c r="BA19" s="690">
        <v>10.520434407</v>
      </c>
      <c r="BB19" s="690">
        <v>10.54926</v>
      </c>
      <c r="BC19" s="690">
        <v>9.3429699999999993</v>
      </c>
      <c r="BD19" s="691">
        <v>7.2701409999999997</v>
      </c>
      <c r="BE19" s="691">
        <v>6.0907629999999999</v>
      </c>
      <c r="BF19" s="691">
        <v>8.0688379999999995</v>
      </c>
      <c r="BG19" s="691">
        <v>8.9528599999999994</v>
      </c>
      <c r="BH19" s="691">
        <v>8.9171010000000006</v>
      </c>
      <c r="BI19" s="691">
        <v>9.4666069999999998</v>
      </c>
      <c r="BJ19" s="691">
        <v>10.718629999999999</v>
      </c>
      <c r="BK19" s="691">
        <v>9.8114530000000002</v>
      </c>
      <c r="BL19" s="691">
        <v>10.090310000000001</v>
      </c>
      <c r="BM19" s="691">
        <v>11.29317</v>
      </c>
      <c r="BN19" s="691">
        <v>11.11063</v>
      </c>
      <c r="BO19" s="691">
        <v>9.7243119999999994</v>
      </c>
      <c r="BP19" s="691">
        <v>7.5426460000000004</v>
      </c>
      <c r="BQ19" s="691">
        <v>6.3086510000000002</v>
      </c>
      <c r="BR19" s="691">
        <v>8.3878360000000001</v>
      </c>
      <c r="BS19" s="691">
        <v>9.6071709999999992</v>
      </c>
      <c r="BT19" s="691">
        <v>9.3369929999999997</v>
      </c>
      <c r="BU19" s="691">
        <v>9.4247820000000004</v>
      </c>
      <c r="BV19" s="691">
        <v>11.12238</v>
      </c>
    </row>
    <row r="20" spans="1:74" ht="11.15" customHeight="1" x14ac:dyDescent="0.25">
      <c r="A20" s="499" t="s">
        <v>1255</v>
      </c>
      <c r="B20" s="500" t="s">
        <v>1306</v>
      </c>
      <c r="C20" s="690">
        <v>0.110729496</v>
      </c>
      <c r="D20" s="690">
        <v>0.10217140299999999</v>
      </c>
      <c r="E20" s="690">
        <v>0.120102737</v>
      </c>
      <c r="F20" s="690">
        <v>9.8377395000000006E-2</v>
      </c>
      <c r="G20" s="690">
        <v>8.8584985000000005E-2</v>
      </c>
      <c r="H20" s="690">
        <v>7.7621273000000005E-2</v>
      </c>
      <c r="I20" s="690">
        <v>8.8343711000000005E-2</v>
      </c>
      <c r="J20" s="690">
        <v>8.6060532999999995E-2</v>
      </c>
      <c r="K20" s="690">
        <v>8.5921150000000002E-2</v>
      </c>
      <c r="L20" s="690">
        <v>0.122031294</v>
      </c>
      <c r="M20" s="690">
        <v>9.8927823999999998E-2</v>
      </c>
      <c r="N20" s="690">
        <v>0.107092334</v>
      </c>
      <c r="O20" s="690">
        <v>0.14507715600000001</v>
      </c>
      <c r="P20" s="690">
        <v>0.117119444</v>
      </c>
      <c r="Q20" s="690">
        <v>0.122020931</v>
      </c>
      <c r="R20" s="690">
        <v>0.157682082</v>
      </c>
      <c r="S20" s="690">
        <v>0.13974636600000001</v>
      </c>
      <c r="T20" s="690">
        <v>0.15107095800000001</v>
      </c>
      <c r="U20" s="690">
        <v>7.7954124E-2</v>
      </c>
      <c r="V20" s="690">
        <v>8.2625122999999995E-2</v>
      </c>
      <c r="W20" s="690">
        <v>7.6321862000000004E-2</v>
      </c>
      <c r="X20" s="690">
        <v>4.4507710999999998E-2</v>
      </c>
      <c r="Y20" s="690">
        <v>8.4889093999999998E-2</v>
      </c>
      <c r="Z20" s="690">
        <v>9.5195134000000001E-2</v>
      </c>
      <c r="AA20" s="690">
        <v>9.0642349999999997E-2</v>
      </c>
      <c r="AB20" s="690">
        <v>9.3627851999999998E-2</v>
      </c>
      <c r="AC20" s="690">
        <v>8.1965687999999995E-2</v>
      </c>
      <c r="AD20" s="690">
        <v>7.0971727999999998E-2</v>
      </c>
      <c r="AE20" s="690">
        <v>6.6177228000000005E-2</v>
      </c>
      <c r="AF20" s="690">
        <v>5.8549181999999998E-2</v>
      </c>
      <c r="AG20" s="690">
        <v>5.8752693000000002E-2</v>
      </c>
      <c r="AH20" s="690">
        <v>7.3281509999999994E-2</v>
      </c>
      <c r="AI20" s="690">
        <v>6.0930739999999997E-2</v>
      </c>
      <c r="AJ20" s="690">
        <v>8.1740397000000006E-2</v>
      </c>
      <c r="AK20" s="690">
        <v>9.7977859E-2</v>
      </c>
      <c r="AL20" s="690">
        <v>8.2039973000000002E-2</v>
      </c>
      <c r="AM20" s="690">
        <v>5.1890564E-2</v>
      </c>
      <c r="AN20" s="690">
        <v>0.16551661200000001</v>
      </c>
      <c r="AO20" s="690">
        <v>5.1106612000000003E-2</v>
      </c>
      <c r="AP20" s="690">
        <v>4.1477367000000001E-2</v>
      </c>
      <c r="AQ20" s="690">
        <v>4.0410623999999999E-2</v>
      </c>
      <c r="AR20" s="690">
        <v>4.2014507999999999E-2</v>
      </c>
      <c r="AS20" s="690">
        <v>3.303673E-2</v>
      </c>
      <c r="AT20" s="690">
        <v>3.6099951999999998E-2</v>
      </c>
      <c r="AU20" s="690">
        <v>4.2121933E-2</v>
      </c>
      <c r="AV20" s="690">
        <v>5.8124202999999999E-2</v>
      </c>
      <c r="AW20" s="690">
        <v>5.2365082E-2</v>
      </c>
      <c r="AX20" s="690">
        <v>5.5603666000000003E-2</v>
      </c>
      <c r="AY20" s="690">
        <v>8.0621973999999999E-2</v>
      </c>
      <c r="AZ20" s="690">
        <v>6.482512E-2</v>
      </c>
      <c r="BA20" s="690">
        <v>7.7588207000000006E-2</v>
      </c>
      <c r="BB20" s="690">
        <v>5.0468600000000002E-2</v>
      </c>
      <c r="BC20" s="690">
        <v>4.2957799999999997E-2</v>
      </c>
      <c r="BD20" s="691">
        <v>6.0827899999999997E-2</v>
      </c>
      <c r="BE20" s="691">
        <v>4.6163999999999997E-2</v>
      </c>
      <c r="BF20" s="691">
        <v>4.64223E-2</v>
      </c>
      <c r="BG20" s="691">
        <v>4.36671E-2</v>
      </c>
      <c r="BH20" s="691">
        <v>4.5984799999999999E-2</v>
      </c>
      <c r="BI20" s="691">
        <v>5.55241E-2</v>
      </c>
      <c r="BJ20" s="691">
        <v>5.2978999999999998E-2</v>
      </c>
      <c r="BK20" s="691">
        <v>7.1670800000000007E-2</v>
      </c>
      <c r="BL20" s="691">
        <v>9.0267899999999998E-2</v>
      </c>
      <c r="BM20" s="691">
        <v>6.6534300000000005E-2</v>
      </c>
      <c r="BN20" s="691">
        <v>4.8107700000000003E-2</v>
      </c>
      <c r="BO20" s="691">
        <v>4.1987099999999999E-2</v>
      </c>
      <c r="BP20" s="691">
        <v>6.1646800000000002E-2</v>
      </c>
      <c r="BQ20" s="691">
        <v>4.6908900000000003E-2</v>
      </c>
      <c r="BR20" s="691">
        <v>4.73972E-2</v>
      </c>
      <c r="BS20" s="691">
        <v>3.5623099999999998E-2</v>
      </c>
      <c r="BT20" s="691">
        <v>4.8910500000000003E-2</v>
      </c>
      <c r="BU20" s="691">
        <v>5.9829399999999998E-2</v>
      </c>
      <c r="BV20" s="691">
        <v>5.55982E-2</v>
      </c>
    </row>
    <row r="21" spans="1:74" ht="11.15" customHeight="1" x14ac:dyDescent="0.25">
      <c r="A21" s="499" t="s">
        <v>1256</v>
      </c>
      <c r="B21" s="500" t="s">
        <v>1206</v>
      </c>
      <c r="C21" s="690">
        <v>23.814427115000001</v>
      </c>
      <c r="D21" s="690">
        <v>20.759657275999999</v>
      </c>
      <c r="E21" s="690">
        <v>20.494767039999999</v>
      </c>
      <c r="F21" s="690">
        <v>19.306811472</v>
      </c>
      <c r="G21" s="690">
        <v>22.068539129000001</v>
      </c>
      <c r="H21" s="690">
        <v>25.171710301000001</v>
      </c>
      <c r="I21" s="690">
        <v>26.598307092999999</v>
      </c>
      <c r="J21" s="690">
        <v>25.509100840999999</v>
      </c>
      <c r="K21" s="690">
        <v>22.026685392000001</v>
      </c>
      <c r="L21" s="690">
        <v>20.043134713000001</v>
      </c>
      <c r="M21" s="690">
        <v>20.803239367</v>
      </c>
      <c r="N21" s="690">
        <v>23.071330567</v>
      </c>
      <c r="O21" s="690">
        <v>24.153572491999999</v>
      </c>
      <c r="P21" s="690">
        <v>21.753894228</v>
      </c>
      <c r="Q21" s="690">
        <v>22.073108023</v>
      </c>
      <c r="R21" s="690">
        <v>19.782170088000001</v>
      </c>
      <c r="S21" s="690">
        <v>21.029764849999999</v>
      </c>
      <c r="T21" s="690">
        <v>22.748666615000001</v>
      </c>
      <c r="U21" s="690">
        <v>26.391903450000001</v>
      </c>
      <c r="V21" s="690">
        <v>25.521045505</v>
      </c>
      <c r="W21" s="690">
        <v>23.906064928999999</v>
      </c>
      <c r="X21" s="690">
        <v>19.840416983000001</v>
      </c>
      <c r="Y21" s="690">
        <v>19.919735563</v>
      </c>
      <c r="Z21" s="690">
        <v>21.495874063999999</v>
      </c>
      <c r="AA21" s="690">
        <v>22.340636493000002</v>
      </c>
      <c r="AB21" s="690">
        <v>21.290755376</v>
      </c>
      <c r="AC21" s="690">
        <v>19.628467119</v>
      </c>
      <c r="AD21" s="690">
        <v>18.634940896</v>
      </c>
      <c r="AE21" s="690">
        <v>19.262142008000001</v>
      </c>
      <c r="AF21" s="690">
        <v>24.119215896</v>
      </c>
      <c r="AG21" s="690">
        <v>26.469315758</v>
      </c>
      <c r="AH21" s="690">
        <v>25.285449144000001</v>
      </c>
      <c r="AI21" s="690">
        <v>20.429763283</v>
      </c>
      <c r="AJ21" s="690">
        <v>19.614732837999998</v>
      </c>
      <c r="AK21" s="690">
        <v>19.570438727999999</v>
      </c>
      <c r="AL21" s="690">
        <v>22.256741176999999</v>
      </c>
      <c r="AM21" s="690">
        <v>23.252343928999998</v>
      </c>
      <c r="AN21" s="690">
        <v>21.455256453000001</v>
      </c>
      <c r="AO21" s="690">
        <v>21.00826489</v>
      </c>
      <c r="AP21" s="690">
        <v>19.195532131</v>
      </c>
      <c r="AQ21" s="690">
        <v>20.640001812000001</v>
      </c>
      <c r="AR21" s="690">
        <v>24.871912289000001</v>
      </c>
      <c r="AS21" s="690">
        <v>26.456197435</v>
      </c>
      <c r="AT21" s="690">
        <v>28.066946000000002</v>
      </c>
      <c r="AU21" s="690">
        <v>23.960464270999999</v>
      </c>
      <c r="AV21" s="690">
        <v>21.230868055999998</v>
      </c>
      <c r="AW21" s="690">
        <v>20.921771920000001</v>
      </c>
      <c r="AX21" s="690">
        <v>22.576648409000001</v>
      </c>
      <c r="AY21" s="690">
        <v>25.174577029999998</v>
      </c>
      <c r="AZ21" s="690">
        <v>22.910836697000001</v>
      </c>
      <c r="BA21" s="690">
        <v>23.155587957000002</v>
      </c>
      <c r="BB21" s="690">
        <v>22.19538</v>
      </c>
      <c r="BC21" s="690">
        <v>22.60435</v>
      </c>
      <c r="BD21" s="691">
        <v>25.881810000000002</v>
      </c>
      <c r="BE21" s="691">
        <v>27.892230000000001</v>
      </c>
      <c r="BF21" s="691">
        <v>28.472439999999999</v>
      </c>
      <c r="BG21" s="691">
        <v>23.656330000000001</v>
      </c>
      <c r="BH21" s="691">
        <v>20.227620000000002</v>
      </c>
      <c r="BI21" s="691">
        <v>20.123799999999999</v>
      </c>
      <c r="BJ21" s="691">
        <v>23.53417</v>
      </c>
      <c r="BK21" s="691">
        <v>25.264060000000001</v>
      </c>
      <c r="BL21" s="691">
        <v>22.713660000000001</v>
      </c>
      <c r="BM21" s="691">
        <v>22.963750000000001</v>
      </c>
      <c r="BN21" s="691">
        <v>20.930810000000001</v>
      </c>
      <c r="BO21" s="691">
        <v>22.032830000000001</v>
      </c>
      <c r="BP21" s="691">
        <v>25.90382</v>
      </c>
      <c r="BQ21" s="691">
        <v>27.511500000000002</v>
      </c>
      <c r="BR21" s="691">
        <v>28.475549999999998</v>
      </c>
      <c r="BS21" s="691">
        <v>24.97072</v>
      </c>
      <c r="BT21" s="691">
        <v>21.39676</v>
      </c>
      <c r="BU21" s="691">
        <v>20.588920000000002</v>
      </c>
      <c r="BV21" s="691">
        <v>23.924410000000002</v>
      </c>
    </row>
    <row r="22" spans="1:74" ht="11.15" customHeight="1" x14ac:dyDescent="0.25">
      <c r="A22" s="499" t="s">
        <v>1257</v>
      </c>
      <c r="B22" s="500" t="s">
        <v>1307</v>
      </c>
      <c r="C22" s="690">
        <v>23.753776988999999</v>
      </c>
      <c r="D22" s="690">
        <v>20.579000529999998</v>
      </c>
      <c r="E22" s="690">
        <v>20.047440945000002</v>
      </c>
      <c r="F22" s="690">
        <v>19.377390592000001</v>
      </c>
      <c r="G22" s="690">
        <v>22.320698392000001</v>
      </c>
      <c r="H22" s="690">
        <v>25.009028928999999</v>
      </c>
      <c r="I22" s="690">
        <v>27.141930426999998</v>
      </c>
      <c r="J22" s="690">
        <v>26.012827316999999</v>
      </c>
      <c r="K22" s="690">
        <v>21.443209190000001</v>
      </c>
      <c r="L22" s="690">
        <v>19.816734383</v>
      </c>
      <c r="M22" s="690">
        <v>20.696433031000002</v>
      </c>
      <c r="N22" s="690">
        <v>22.194051455</v>
      </c>
      <c r="O22" s="690">
        <v>23.470289055999999</v>
      </c>
      <c r="P22" s="690">
        <v>21.262574740000002</v>
      </c>
      <c r="Q22" s="690">
        <v>21.248079622999999</v>
      </c>
      <c r="R22" s="690">
        <v>19.232370082999999</v>
      </c>
      <c r="S22" s="690">
        <v>21.378027318000001</v>
      </c>
      <c r="T22" s="690">
        <v>23.416628478</v>
      </c>
      <c r="U22" s="690">
        <v>26.572947189000001</v>
      </c>
      <c r="V22" s="690">
        <v>26.220776379</v>
      </c>
      <c r="W22" s="690">
        <v>23.485448363</v>
      </c>
      <c r="X22" s="690">
        <v>19.894085619999998</v>
      </c>
      <c r="Y22" s="690">
        <v>20.462139332</v>
      </c>
      <c r="Z22" s="690">
        <v>21.926145160000001</v>
      </c>
      <c r="AA22" s="690">
        <v>22.639949578</v>
      </c>
      <c r="AB22" s="690">
        <v>21.157397032999999</v>
      </c>
      <c r="AC22" s="690">
        <v>20.048428683000001</v>
      </c>
      <c r="AD22" s="690">
        <v>18.410531385999999</v>
      </c>
      <c r="AE22" s="690">
        <v>19.724738434999999</v>
      </c>
      <c r="AF22" s="690">
        <v>24.400128847000001</v>
      </c>
      <c r="AG22" s="690">
        <v>27.200133576999999</v>
      </c>
      <c r="AH22" s="690">
        <v>26.53863875</v>
      </c>
      <c r="AI22" s="690">
        <v>21.042966137000001</v>
      </c>
      <c r="AJ22" s="690">
        <v>20.224731789</v>
      </c>
      <c r="AK22" s="690">
        <v>19.168866345000001</v>
      </c>
      <c r="AL22" s="690">
        <v>21.936812832000001</v>
      </c>
      <c r="AM22" s="690">
        <v>22.889073016000001</v>
      </c>
      <c r="AN22" s="690">
        <v>22.294464790999999</v>
      </c>
      <c r="AO22" s="690">
        <v>20.360466791</v>
      </c>
      <c r="AP22" s="690">
        <v>19.566676118</v>
      </c>
      <c r="AQ22" s="690">
        <v>20.974851051000002</v>
      </c>
      <c r="AR22" s="690">
        <v>24.948149331</v>
      </c>
      <c r="AS22" s="690">
        <v>26.725489459999999</v>
      </c>
      <c r="AT22" s="690">
        <v>28.004989985999998</v>
      </c>
      <c r="AU22" s="690">
        <v>23.781544748999998</v>
      </c>
      <c r="AV22" s="690">
        <v>20.212631462000001</v>
      </c>
      <c r="AW22" s="690">
        <v>20.249552693999998</v>
      </c>
      <c r="AX22" s="690">
        <v>21.544679995999999</v>
      </c>
      <c r="AY22" s="690">
        <v>24.269374021000001</v>
      </c>
      <c r="AZ22" s="690">
        <v>21.603920015</v>
      </c>
      <c r="BA22" s="690">
        <v>22.084517590000001</v>
      </c>
      <c r="BB22" s="690">
        <v>21.602212677000001</v>
      </c>
      <c r="BC22" s="690">
        <v>22.388605343999998</v>
      </c>
      <c r="BD22" s="691">
        <v>25.229649999999999</v>
      </c>
      <c r="BE22" s="691">
        <v>27.318100000000001</v>
      </c>
      <c r="BF22" s="691">
        <v>27.522839999999999</v>
      </c>
      <c r="BG22" s="691">
        <v>22.469290000000001</v>
      </c>
      <c r="BH22" s="691">
        <v>20.03238</v>
      </c>
      <c r="BI22" s="691">
        <v>19.69389</v>
      </c>
      <c r="BJ22" s="691">
        <v>21.747599999999998</v>
      </c>
      <c r="BK22" s="691">
        <v>24.049759999999999</v>
      </c>
      <c r="BL22" s="691">
        <v>20.901789999999998</v>
      </c>
      <c r="BM22" s="691">
        <v>20.87698</v>
      </c>
      <c r="BN22" s="691">
        <v>19.050920000000001</v>
      </c>
      <c r="BO22" s="691">
        <v>20.645630000000001</v>
      </c>
      <c r="BP22" s="691">
        <v>25.11853</v>
      </c>
      <c r="BQ22" s="691">
        <v>26.932400000000001</v>
      </c>
      <c r="BR22" s="691">
        <v>27.40926</v>
      </c>
      <c r="BS22" s="691">
        <v>22.780149999999999</v>
      </c>
      <c r="BT22" s="691">
        <v>20.060210000000001</v>
      </c>
      <c r="BU22" s="691">
        <v>19.72287</v>
      </c>
      <c r="BV22" s="691">
        <v>21.622769999999999</v>
      </c>
    </row>
    <row r="23" spans="1:74" ht="11.15" customHeight="1" x14ac:dyDescent="0.25">
      <c r="A23" s="517"/>
      <c r="B23" s="131" t="s">
        <v>1310</v>
      </c>
      <c r="C23" s="243"/>
      <c r="D23" s="243"/>
      <c r="E23" s="243"/>
      <c r="F23" s="243"/>
      <c r="G23" s="243"/>
      <c r="H23" s="243"/>
      <c r="I23" s="243"/>
      <c r="J23" s="243"/>
      <c r="K23" s="243"/>
      <c r="L23" s="243"/>
      <c r="M23" s="243"/>
      <c r="N23" s="243"/>
      <c r="O23" s="243"/>
      <c r="P23" s="243"/>
      <c r="Q23" s="243"/>
      <c r="R23" s="243"/>
      <c r="S23" s="243"/>
      <c r="T23" s="243"/>
      <c r="U23" s="243"/>
      <c r="V23" s="243"/>
      <c r="W23" s="243"/>
      <c r="X23" s="243"/>
      <c r="Y23" s="243"/>
      <c r="Z23" s="243"/>
      <c r="AA23" s="243"/>
      <c r="AB23" s="243"/>
      <c r="AC23" s="243"/>
      <c r="AD23" s="243"/>
      <c r="AE23" s="243"/>
      <c r="AF23" s="243"/>
      <c r="AG23" s="243"/>
      <c r="AH23" s="243"/>
      <c r="AI23" s="243"/>
      <c r="AJ23" s="243"/>
      <c r="AK23" s="243"/>
      <c r="AL23" s="243"/>
      <c r="AM23" s="243"/>
      <c r="AN23" s="243"/>
      <c r="AO23" s="243"/>
      <c r="AP23" s="243"/>
      <c r="AQ23" s="243"/>
      <c r="AR23" s="243"/>
      <c r="AS23" s="243"/>
      <c r="AT23" s="243"/>
      <c r="AU23" s="243"/>
      <c r="AV23" s="243"/>
      <c r="AW23" s="243"/>
      <c r="AX23" s="243"/>
      <c r="AY23" s="243"/>
      <c r="AZ23" s="243"/>
      <c r="BA23" s="243"/>
      <c r="BB23" s="243"/>
      <c r="BC23" s="243"/>
      <c r="BD23" s="333"/>
      <c r="BE23" s="333"/>
      <c r="BF23" s="333"/>
      <c r="BG23" s="333"/>
      <c r="BH23" s="333"/>
      <c r="BI23" s="333"/>
      <c r="BJ23" s="333"/>
      <c r="BK23" s="333"/>
      <c r="BL23" s="333"/>
      <c r="BM23" s="333"/>
      <c r="BN23" s="333"/>
      <c r="BO23" s="333"/>
      <c r="BP23" s="333"/>
      <c r="BQ23" s="333"/>
      <c r="BR23" s="333"/>
      <c r="BS23" s="333"/>
      <c r="BT23" s="333"/>
      <c r="BU23" s="333"/>
      <c r="BV23" s="333"/>
    </row>
    <row r="24" spans="1:74" ht="11.15" customHeight="1" x14ac:dyDescent="0.25">
      <c r="A24" s="499" t="s">
        <v>1258</v>
      </c>
      <c r="B24" s="500" t="s">
        <v>82</v>
      </c>
      <c r="C24" s="690">
        <v>12.129506449000001</v>
      </c>
      <c r="D24" s="690">
        <v>10.827260427000001</v>
      </c>
      <c r="E24" s="690">
        <v>10.824433433999999</v>
      </c>
      <c r="F24" s="690">
        <v>10.138260428000001</v>
      </c>
      <c r="G24" s="690">
        <v>14.841272871999999</v>
      </c>
      <c r="H24" s="690">
        <v>16.525182287</v>
      </c>
      <c r="I24" s="690">
        <v>21.372707546000001</v>
      </c>
      <c r="J24" s="690">
        <v>19.728400293</v>
      </c>
      <c r="K24" s="690">
        <v>15.909548552</v>
      </c>
      <c r="L24" s="690">
        <v>12.331094848999999</v>
      </c>
      <c r="M24" s="690">
        <v>10.219806204999999</v>
      </c>
      <c r="N24" s="690">
        <v>11.927301854</v>
      </c>
      <c r="O24" s="690">
        <v>13.217144187000001</v>
      </c>
      <c r="P24" s="690">
        <v>10.247560302</v>
      </c>
      <c r="Q24" s="690">
        <v>11.487813322999999</v>
      </c>
      <c r="R24" s="690">
        <v>10.81202667</v>
      </c>
      <c r="S24" s="690">
        <v>14.829761499</v>
      </c>
      <c r="T24" s="690">
        <v>17.724638408000001</v>
      </c>
      <c r="U24" s="690">
        <v>20.639015374</v>
      </c>
      <c r="V24" s="690">
        <v>23.322893069999999</v>
      </c>
      <c r="W24" s="690">
        <v>19.789741634999999</v>
      </c>
      <c r="X24" s="690">
        <v>14.100623533</v>
      </c>
      <c r="Y24" s="690">
        <v>12.128745172</v>
      </c>
      <c r="Z24" s="690">
        <v>13.441653422</v>
      </c>
      <c r="AA24" s="690">
        <v>12.775475621</v>
      </c>
      <c r="AB24" s="690">
        <v>12.468100158</v>
      </c>
      <c r="AC24" s="690">
        <v>12.279991759</v>
      </c>
      <c r="AD24" s="690">
        <v>10.997337542</v>
      </c>
      <c r="AE24" s="690">
        <v>14.05938931</v>
      </c>
      <c r="AF24" s="690">
        <v>16.651489585</v>
      </c>
      <c r="AG24" s="690">
        <v>21.439225696000001</v>
      </c>
      <c r="AH24" s="690">
        <v>21.505703284999999</v>
      </c>
      <c r="AI24" s="690">
        <v>16.608207784000001</v>
      </c>
      <c r="AJ24" s="690">
        <v>14.277624546</v>
      </c>
      <c r="AK24" s="690">
        <v>10.026508571000001</v>
      </c>
      <c r="AL24" s="690">
        <v>10.998097003</v>
      </c>
      <c r="AM24" s="690">
        <v>11.83114</v>
      </c>
      <c r="AN24" s="690">
        <v>12.418962624000001</v>
      </c>
      <c r="AO24" s="690">
        <v>8.5399971679999993</v>
      </c>
      <c r="AP24" s="690">
        <v>9.9399667370000007</v>
      </c>
      <c r="AQ24" s="690">
        <v>12.052917108999999</v>
      </c>
      <c r="AR24" s="690">
        <v>17.658750596000001</v>
      </c>
      <c r="AS24" s="690">
        <v>19.891045016</v>
      </c>
      <c r="AT24" s="690">
        <v>20.382308412</v>
      </c>
      <c r="AU24" s="690">
        <v>17.004080784999999</v>
      </c>
      <c r="AV24" s="690">
        <v>13.702800023</v>
      </c>
      <c r="AW24" s="690">
        <v>10.026768155999999</v>
      </c>
      <c r="AX24" s="690">
        <v>10.728627808000001</v>
      </c>
      <c r="AY24" s="690">
        <v>13.543761456</v>
      </c>
      <c r="AZ24" s="690">
        <v>11.943634081000001</v>
      </c>
      <c r="BA24" s="690">
        <v>8.7479637320000005</v>
      </c>
      <c r="BB24" s="690">
        <v>7.7893280000000003</v>
      </c>
      <c r="BC24" s="690">
        <v>13.912559999999999</v>
      </c>
      <c r="BD24" s="691">
        <v>16.24541</v>
      </c>
      <c r="BE24" s="691">
        <v>19.95102</v>
      </c>
      <c r="BF24" s="691">
        <v>19.376270000000002</v>
      </c>
      <c r="BG24" s="691">
        <v>14.71949</v>
      </c>
      <c r="BH24" s="691">
        <v>10.37956</v>
      </c>
      <c r="BI24" s="691">
        <v>8.6248970000000007</v>
      </c>
      <c r="BJ24" s="691">
        <v>10.223800000000001</v>
      </c>
      <c r="BK24" s="691">
        <v>10.73151</v>
      </c>
      <c r="BL24" s="691">
        <v>7.7401939999999998</v>
      </c>
      <c r="BM24" s="691">
        <v>6.4831770000000004</v>
      </c>
      <c r="BN24" s="691">
        <v>6.8001040000000001</v>
      </c>
      <c r="BO24" s="691">
        <v>8.3827479999999994</v>
      </c>
      <c r="BP24" s="691">
        <v>12.626569999999999</v>
      </c>
      <c r="BQ24" s="691">
        <v>17.453040000000001</v>
      </c>
      <c r="BR24" s="691">
        <v>17.347549999999998</v>
      </c>
      <c r="BS24" s="691">
        <v>12.62311</v>
      </c>
      <c r="BT24" s="691">
        <v>9.3097700000000003</v>
      </c>
      <c r="BU24" s="691">
        <v>7.6353010000000001</v>
      </c>
      <c r="BV24" s="691">
        <v>9.2304279999999999</v>
      </c>
    </row>
    <row r="25" spans="1:74" ht="11.15" customHeight="1" x14ac:dyDescent="0.25">
      <c r="A25" s="499" t="s">
        <v>1259</v>
      </c>
      <c r="B25" s="500" t="s">
        <v>81</v>
      </c>
      <c r="C25" s="690">
        <v>8.3336572370000006</v>
      </c>
      <c r="D25" s="690">
        <v>5.417560613</v>
      </c>
      <c r="E25" s="690">
        <v>4.6060952220000004</v>
      </c>
      <c r="F25" s="690">
        <v>5.8405297709999999</v>
      </c>
      <c r="G25" s="690">
        <v>7.3144201740000003</v>
      </c>
      <c r="H25" s="690">
        <v>8.2110279629999994</v>
      </c>
      <c r="I25" s="690">
        <v>8.7253489599999998</v>
      </c>
      <c r="J25" s="690">
        <v>8.880167664</v>
      </c>
      <c r="K25" s="690">
        <v>8.1698972550000004</v>
      </c>
      <c r="L25" s="690">
        <v>7.5863785200000002</v>
      </c>
      <c r="M25" s="690">
        <v>7.3564077320000001</v>
      </c>
      <c r="N25" s="690">
        <v>6.9514068790000003</v>
      </c>
      <c r="O25" s="690">
        <v>6.2022458049999996</v>
      </c>
      <c r="P25" s="690">
        <v>5.733474556</v>
      </c>
      <c r="Q25" s="690">
        <v>5.6305125450000002</v>
      </c>
      <c r="R25" s="690">
        <v>4.8782187209999996</v>
      </c>
      <c r="S25" s="690">
        <v>6.2087459269999998</v>
      </c>
      <c r="T25" s="690">
        <v>6.6644000590000001</v>
      </c>
      <c r="U25" s="690">
        <v>7.2204106880000003</v>
      </c>
      <c r="V25" s="690">
        <v>6.8850594960000002</v>
      </c>
      <c r="W25" s="690">
        <v>6.8122827880000001</v>
      </c>
      <c r="X25" s="690">
        <v>5.9943344139999999</v>
      </c>
      <c r="Y25" s="690">
        <v>5.4558301079999998</v>
      </c>
      <c r="Z25" s="690">
        <v>5.1476972280000002</v>
      </c>
      <c r="AA25" s="690">
        <v>4.3645746900000004</v>
      </c>
      <c r="AB25" s="690">
        <v>3.9478249179999998</v>
      </c>
      <c r="AC25" s="690">
        <v>4.2851941</v>
      </c>
      <c r="AD25" s="690">
        <v>4.8632699180000003</v>
      </c>
      <c r="AE25" s="690">
        <v>4.8981492160000002</v>
      </c>
      <c r="AF25" s="690">
        <v>5.501823001</v>
      </c>
      <c r="AG25" s="690">
        <v>6.3485665530000004</v>
      </c>
      <c r="AH25" s="690">
        <v>6.9954055999999998</v>
      </c>
      <c r="AI25" s="690">
        <v>6.3526384980000001</v>
      </c>
      <c r="AJ25" s="690">
        <v>5.7611398879999998</v>
      </c>
      <c r="AK25" s="690">
        <v>5.2545342320000001</v>
      </c>
      <c r="AL25" s="690">
        <v>6.2068203720000001</v>
      </c>
      <c r="AM25" s="690">
        <v>6.7942421519999998</v>
      </c>
      <c r="AN25" s="690">
        <v>5.4862898910000002</v>
      </c>
      <c r="AO25" s="690">
        <v>4.0082243359999996</v>
      </c>
      <c r="AP25" s="690">
        <v>4.8305158920000002</v>
      </c>
      <c r="AQ25" s="690">
        <v>5.8882137490000002</v>
      </c>
      <c r="AR25" s="690">
        <v>7.7814559269999997</v>
      </c>
      <c r="AS25" s="690">
        <v>8.1616434770000001</v>
      </c>
      <c r="AT25" s="690">
        <v>7.6778890359999998</v>
      </c>
      <c r="AU25" s="690">
        <v>6.8582218109999999</v>
      </c>
      <c r="AV25" s="690">
        <v>6.1159716</v>
      </c>
      <c r="AW25" s="690">
        <v>5.2905734009999996</v>
      </c>
      <c r="AX25" s="690">
        <v>5.6169034929999997</v>
      </c>
      <c r="AY25" s="690">
        <v>6.5458193820000004</v>
      </c>
      <c r="AZ25" s="690">
        <v>5.9782404580000001</v>
      </c>
      <c r="BA25" s="690">
        <v>5.1471514679999997</v>
      </c>
      <c r="BB25" s="690">
        <v>4.0230090000000001</v>
      </c>
      <c r="BC25" s="690">
        <v>5.382142</v>
      </c>
      <c r="BD25" s="691">
        <v>6.6294570000000004</v>
      </c>
      <c r="BE25" s="691">
        <v>7.7889439999999999</v>
      </c>
      <c r="BF25" s="691">
        <v>7.5205929999999999</v>
      </c>
      <c r="BG25" s="691">
        <v>6.8451610000000001</v>
      </c>
      <c r="BH25" s="691">
        <v>6.0917539999999999</v>
      </c>
      <c r="BI25" s="691">
        <v>5.5030989999999997</v>
      </c>
      <c r="BJ25" s="691">
        <v>6.0746169999999999</v>
      </c>
      <c r="BK25" s="691">
        <v>6.3874519999999997</v>
      </c>
      <c r="BL25" s="691">
        <v>5.5777130000000001</v>
      </c>
      <c r="BM25" s="691">
        <v>4.7526020000000004</v>
      </c>
      <c r="BN25" s="691">
        <v>4.9569570000000001</v>
      </c>
      <c r="BO25" s="691">
        <v>5.4350630000000004</v>
      </c>
      <c r="BP25" s="691">
        <v>7.2601589999999998</v>
      </c>
      <c r="BQ25" s="691">
        <v>7.7700110000000002</v>
      </c>
      <c r="BR25" s="691">
        <v>7.4999900000000004</v>
      </c>
      <c r="BS25" s="691">
        <v>6.824916</v>
      </c>
      <c r="BT25" s="691">
        <v>6.0673500000000002</v>
      </c>
      <c r="BU25" s="691">
        <v>5.4626250000000001</v>
      </c>
      <c r="BV25" s="691">
        <v>6.0211160000000001</v>
      </c>
    </row>
    <row r="26" spans="1:74" ht="11.15" customHeight="1" x14ac:dyDescent="0.25">
      <c r="A26" s="499" t="s">
        <v>1260</v>
      </c>
      <c r="B26" s="502" t="s">
        <v>84</v>
      </c>
      <c r="C26" s="690">
        <v>3.8085140000000002</v>
      </c>
      <c r="D26" s="690">
        <v>3.432375</v>
      </c>
      <c r="E26" s="690">
        <v>3.5376690000000002</v>
      </c>
      <c r="F26" s="690">
        <v>2.7913800000000002</v>
      </c>
      <c r="G26" s="690">
        <v>3.7569159999999999</v>
      </c>
      <c r="H26" s="690">
        <v>3.6040100000000002</v>
      </c>
      <c r="I26" s="690">
        <v>3.7046139999999999</v>
      </c>
      <c r="J26" s="690">
        <v>3.6559360000000001</v>
      </c>
      <c r="K26" s="690">
        <v>3.5876730000000001</v>
      </c>
      <c r="L26" s="690">
        <v>2.90266</v>
      </c>
      <c r="M26" s="690">
        <v>3.2945500000000001</v>
      </c>
      <c r="N26" s="690">
        <v>3.109442</v>
      </c>
      <c r="O26" s="690">
        <v>3.2286229999999998</v>
      </c>
      <c r="P26" s="690">
        <v>3.4301110000000001</v>
      </c>
      <c r="Q26" s="690">
        <v>3.7206229999999998</v>
      </c>
      <c r="R26" s="690">
        <v>3.2512400000000001</v>
      </c>
      <c r="S26" s="690">
        <v>2.933249</v>
      </c>
      <c r="T26" s="690">
        <v>3.600193</v>
      </c>
      <c r="U26" s="690">
        <v>3.7037710000000001</v>
      </c>
      <c r="V26" s="690">
        <v>3.6901869999999999</v>
      </c>
      <c r="W26" s="690">
        <v>3.581048</v>
      </c>
      <c r="X26" s="690">
        <v>2.8721549999999998</v>
      </c>
      <c r="Y26" s="690">
        <v>3.497306</v>
      </c>
      <c r="Z26" s="690">
        <v>3.789501</v>
      </c>
      <c r="AA26" s="690">
        <v>3.7118679999999999</v>
      </c>
      <c r="AB26" s="690">
        <v>3.5480139999999998</v>
      </c>
      <c r="AC26" s="690">
        <v>3.1865260000000002</v>
      </c>
      <c r="AD26" s="690">
        <v>2.6729599999999998</v>
      </c>
      <c r="AE26" s="690">
        <v>3.3859940000000002</v>
      </c>
      <c r="AF26" s="690">
        <v>3.6130110000000002</v>
      </c>
      <c r="AG26" s="690">
        <v>3.7159200000000001</v>
      </c>
      <c r="AH26" s="690">
        <v>3.6970000000000001</v>
      </c>
      <c r="AI26" s="690">
        <v>3.6033080000000002</v>
      </c>
      <c r="AJ26" s="690">
        <v>3.1025360000000002</v>
      </c>
      <c r="AK26" s="690">
        <v>3.4002919999999999</v>
      </c>
      <c r="AL26" s="690">
        <v>3.8012760000000001</v>
      </c>
      <c r="AM26" s="690">
        <v>3.799445</v>
      </c>
      <c r="AN26" s="690">
        <v>3.3135479999999999</v>
      </c>
      <c r="AO26" s="690">
        <v>3.3692790000000001</v>
      </c>
      <c r="AP26" s="690">
        <v>2.9864459999999999</v>
      </c>
      <c r="AQ26" s="690">
        <v>3.7490230000000002</v>
      </c>
      <c r="AR26" s="690">
        <v>3.098792</v>
      </c>
      <c r="AS26" s="690">
        <v>3.6683720000000002</v>
      </c>
      <c r="AT26" s="690">
        <v>3.6959599999999999</v>
      </c>
      <c r="AU26" s="690">
        <v>3.5942560000000001</v>
      </c>
      <c r="AV26" s="690">
        <v>2.173943</v>
      </c>
      <c r="AW26" s="690">
        <v>2.9732289999999999</v>
      </c>
      <c r="AX26" s="690">
        <v>3.788964</v>
      </c>
      <c r="AY26" s="690">
        <v>3.8017599999999998</v>
      </c>
      <c r="AZ26" s="690">
        <v>3.436429</v>
      </c>
      <c r="BA26" s="690">
        <v>3.7768609999999998</v>
      </c>
      <c r="BB26" s="690">
        <v>3.0676100000000002</v>
      </c>
      <c r="BC26" s="690">
        <v>3.26559</v>
      </c>
      <c r="BD26" s="691">
        <v>3.57701</v>
      </c>
      <c r="BE26" s="691">
        <v>3.69624</v>
      </c>
      <c r="BF26" s="691">
        <v>3.69624</v>
      </c>
      <c r="BG26" s="691">
        <v>3.20587</v>
      </c>
      <c r="BH26" s="691">
        <v>3.5778400000000001</v>
      </c>
      <c r="BI26" s="691">
        <v>3.57701</v>
      </c>
      <c r="BJ26" s="691">
        <v>3.69624</v>
      </c>
      <c r="BK26" s="691">
        <v>3.69624</v>
      </c>
      <c r="BL26" s="691">
        <v>3.3385400000000001</v>
      </c>
      <c r="BM26" s="691">
        <v>3.69624</v>
      </c>
      <c r="BN26" s="691">
        <v>2.0558000000000001</v>
      </c>
      <c r="BO26" s="691">
        <v>3.34632</v>
      </c>
      <c r="BP26" s="691">
        <v>3.57701</v>
      </c>
      <c r="BQ26" s="691">
        <v>3.69624</v>
      </c>
      <c r="BR26" s="691">
        <v>3.69624</v>
      </c>
      <c r="BS26" s="691">
        <v>3.57701</v>
      </c>
      <c r="BT26" s="691">
        <v>3.0314899999999998</v>
      </c>
      <c r="BU26" s="691">
        <v>3.3311700000000002</v>
      </c>
      <c r="BV26" s="691">
        <v>3.69624</v>
      </c>
    </row>
    <row r="27" spans="1:74" ht="11.15" customHeight="1" x14ac:dyDescent="0.25">
      <c r="A27" s="499" t="s">
        <v>1261</v>
      </c>
      <c r="B27" s="502" t="s">
        <v>1202</v>
      </c>
      <c r="C27" s="690">
        <v>7.3217634000000004E-2</v>
      </c>
      <c r="D27" s="690">
        <v>7.2152162000000006E-2</v>
      </c>
      <c r="E27" s="690">
        <v>7.3193202999999998E-2</v>
      </c>
      <c r="F27" s="690">
        <v>7.7740136000000001E-2</v>
      </c>
      <c r="G27" s="690">
        <v>8.7064186000000002E-2</v>
      </c>
      <c r="H27" s="690">
        <v>7.9056879999999996E-2</v>
      </c>
      <c r="I27" s="690">
        <v>6.8212685999999995E-2</v>
      </c>
      <c r="J27" s="690">
        <v>6.0174445E-2</v>
      </c>
      <c r="K27" s="690">
        <v>5.1038485000000001E-2</v>
      </c>
      <c r="L27" s="690">
        <v>4.8326088000000003E-2</v>
      </c>
      <c r="M27" s="690">
        <v>5.6574008000000002E-2</v>
      </c>
      <c r="N27" s="690">
        <v>6.1211086999999997E-2</v>
      </c>
      <c r="O27" s="690">
        <v>7.9355413E-2</v>
      </c>
      <c r="P27" s="690">
        <v>0.12574712499999999</v>
      </c>
      <c r="Q27" s="690">
        <v>5.0425216000000002E-2</v>
      </c>
      <c r="R27" s="690">
        <v>9.2701317000000005E-2</v>
      </c>
      <c r="S27" s="690">
        <v>0.107377139</v>
      </c>
      <c r="T27" s="690">
        <v>6.5425364E-2</v>
      </c>
      <c r="U27" s="690">
        <v>0.10296158</v>
      </c>
      <c r="V27" s="690">
        <v>4.7683756000000001E-2</v>
      </c>
      <c r="W27" s="690">
        <v>5.0468671999999999E-2</v>
      </c>
      <c r="X27" s="690">
        <v>4.75912E-2</v>
      </c>
      <c r="Y27" s="690">
        <v>4.4301047000000003E-2</v>
      </c>
      <c r="Z27" s="690">
        <v>3.6501170999999999E-2</v>
      </c>
      <c r="AA27" s="690">
        <v>3.3363654E-2</v>
      </c>
      <c r="AB27" s="690">
        <v>6.5823233999999994E-2</v>
      </c>
      <c r="AC27" s="690">
        <v>6.2343694999999998E-2</v>
      </c>
      <c r="AD27" s="690">
        <v>7.5226935999999994E-2</v>
      </c>
      <c r="AE27" s="690">
        <v>8.2035194000000006E-2</v>
      </c>
      <c r="AF27" s="690">
        <v>3.7925924999999999E-2</v>
      </c>
      <c r="AG27" s="690">
        <v>5.1283200000000001E-2</v>
      </c>
      <c r="AH27" s="690">
        <v>4.0199430000000001E-2</v>
      </c>
      <c r="AI27" s="690">
        <v>5.3614045999999999E-2</v>
      </c>
      <c r="AJ27" s="690">
        <v>5.2564832999999998E-2</v>
      </c>
      <c r="AK27" s="690">
        <v>3.3560316999999999E-2</v>
      </c>
      <c r="AL27" s="690">
        <v>3.6952145999999998E-2</v>
      </c>
      <c r="AM27" s="690">
        <v>5.3466632E-2</v>
      </c>
      <c r="AN27" s="690">
        <v>5.2700305000000003E-2</v>
      </c>
      <c r="AO27" s="690">
        <v>8.9186308000000006E-2</v>
      </c>
      <c r="AP27" s="690">
        <v>6.3309857999999997E-2</v>
      </c>
      <c r="AQ27" s="690">
        <v>5.0910824E-2</v>
      </c>
      <c r="AR27" s="690">
        <v>5.0534616999999997E-2</v>
      </c>
      <c r="AS27" s="690">
        <v>5.2382318999999997E-2</v>
      </c>
      <c r="AT27" s="690">
        <v>4.0338801000000001E-2</v>
      </c>
      <c r="AU27" s="690">
        <v>4.3912657000000001E-2</v>
      </c>
      <c r="AV27" s="690">
        <v>4.3266085000000003E-2</v>
      </c>
      <c r="AW27" s="690">
        <v>3.3431751000000003E-2</v>
      </c>
      <c r="AX27" s="690">
        <v>3.8217174999999999E-2</v>
      </c>
      <c r="AY27" s="690">
        <v>5.1596195999999997E-2</v>
      </c>
      <c r="AZ27" s="690">
        <v>5.9501959E-2</v>
      </c>
      <c r="BA27" s="690">
        <v>8.9832527999999995E-2</v>
      </c>
      <c r="BB27" s="690">
        <v>8.6007399999999998E-2</v>
      </c>
      <c r="BC27" s="690">
        <v>7.6434799999999997E-2</v>
      </c>
      <c r="BD27" s="691">
        <v>6.5906999999999993E-2</v>
      </c>
      <c r="BE27" s="691">
        <v>5.5067900000000003E-2</v>
      </c>
      <c r="BF27" s="691">
        <v>4.57223E-2</v>
      </c>
      <c r="BG27" s="691">
        <v>4.6965300000000001E-2</v>
      </c>
      <c r="BH27" s="691">
        <v>3.6730100000000002E-2</v>
      </c>
      <c r="BI27" s="691">
        <v>3.5740899999999999E-2</v>
      </c>
      <c r="BJ27" s="691">
        <v>3.5170399999999997E-2</v>
      </c>
      <c r="BK27" s="691">
        <v>4.9999099999999998E-2</v>
      </c>
      <c r="BL27" s="691">
        <v>4.5846100000000001E-2</v>
      </c>
      <c r="BM27" s="691">
        <v>6.2255499999999998E-2</v>
      </c>
      <c r="BN27" s="691">
        <v>7.2802199999999997E-2</v>
      </c>
      <c r="BO27" s="691">
        <v>6.9682900000000006E-2</v>
      </c>
      <c r="BP27" s="691">
        <v>6.2673900000000005E-2</v>
      </c>
      <c r="BQ27" s="691">
        <v>5.3414799999999998E-2</v>
      </c>
      <c r="BR27" s="691">
        <v>4.4904300000000001E-2</v>
      </c>
      <c r="BS27" s="691">
        <v>4.65736E-2</v>
      </c>
      <c r="BT27" s="691">
        <v>3.6529899999999997E-2</v>
      </c>
      <c r="BU27" s="691">
        <v>3.5645000000000003E-2</v>
      </c>
      <c r="BV27" s="691">
        <v>3.5121399999999997E-2</v>
      </c>
    </row>
    <row r="28" spans="1:74" ht="11.15" customHeight="1" x14ac:dyDescent="0.25">
      <c r="A28" s="499" t="s">
        <v>1262</v>
      </c>
      <c r="B28" s="502" t="s">
        <v>1305</v>
      </c>
      <c r="C28" s="690">
        <v>6.1285282820000004</v>
      </c>
      <c r="D28" s="690">
        <v>5.605183448</v>
      </c>
      <c r="E28" s="690">
        <v>6.7022015650000002</v>
      </c>
      <c r="F28" s="690">
        <v>6.9590571959999998</v>
      </c>
      <c r="G28" s="690">
        <v>7.2160151130000001</v>
      </c>
      <c r="H28" s="690">
        <v>7.3010971290000004</v>
      </c>
      <c r="I28" s="690">
        <v>4.5823967650000004</v>
      </c>
      <c r="J28" s="690">
        <v>5.7547630789999999</v>
      </c>
      <c r="K28" s="690">
        <v>3.9442990039999999</v>
      </c>
      <c r="L28" s="690">
        <v>5.2137726820000001</v>
      </c>
      <c r="M28" s="690">
        <v>5.6371666759999997</v>
      </c>
      <c r="N28" s="690">
        <v>6.0730032510000003</v>
      </c>
      <c r="O28" s="690">
        <v>6.4247097569999996</v>
      </c>
      <c r="P28" s="690">
        <v>6.1434013580000002</v>
      </c>
      <c r="Q28" s="690">
        <v>6.3279869350000002</v>
      </c>
      <c r="R28" s="690">
        <v>7.4615323939999998</v>
      </c>
      <c r="S28" s="690">
        <v>7.4318298240000003</v>
      </c>
      <c r="T28" s="690">
        <v>6.1140384399999999</v>
      </c>
      <c r="U28" s="690">
        <v>6.4712001450000001</v>
      </c>
      <c r="V28" s="690">
        <v>6.3011474840000004</v>
      </c>
      <c r="W28" s="690">
        <v>6.124456704</v>
      </c>
      <c r="X28" s="690">
        <v>6.9225711199999997</v>
      </c>
      <c r="Y28" s="690">
        <v>6.4288574360000004</v>
      </c>
      <c r="Z28" s="690">
        <v>6.7428912319999998</v>
      </c>
      <c r="AA28" s="690">
        <v>7.4553883159999996</v>
      </c>
      <c r="AB28" s="690">
        <v>7.262333065</v>
      </c>
      <c r="AC28" s="690">
        <v>7.2240454410000003</v>
      </c>
      <c r="AD28" s="690">
        <v>7.6193987410000004</v>
      </c>
      <c r="AE28" s="690">
        <v>8.2477058289999992</v>
      </c>
      <c r="AF28" s="690">
        <v>8.7366701750000004</v>
      </c>
      <c r="AG28" s="690">
        <v>7.7052674310000002</v>
      </c>
      <c r="AH28" s="690">
        <v>7.0702537650000004</v>
      </c>
      <c r="AI28" s="690">
        <v>5.7566031100000004</v>
      </c>
      <c r="AJ28" s="690">
        <v>7.6861877859999996</v>
      </c>
      <c r="AK28" s="690">
        <v>7.6479639309999996</v>
      </c>
      <c r="AL28" s="690">
        <v>8.2956480700000004</v>
      </c>
      <c r="AM28" s="690">
        <v>7.9178461709999999</v>
      </c>
      <c r="AN28" s="690">
        <v>6.4657915539999999</v>
      </c>
      <c r="AO28" s="690">
        <v>10.863666547999999</v>
      </c>
      <c r="AP28" s="690">
        <v>9.6747576960000004</v>
      </c>
      <c r="AQ28" s="690">
        <v>9.8943704399999994</v>
      </c>
      <c r="AR28" s="690">
        <v>8.1909360889999991</v>
      </c>
      <c r="AS28" s="690">
        <v>6.95514616</v>
      </c>
      <c r="AT28" s="690">
        <v>8.6824293449999992</v>
      </c>
      <c r="AU28" s="690">
        <v>8.1678773669999991</v>
      </c>
      <c r="AV28" s="690">
        <v>9.6290523609999994</v>
      </c>
      <c r="AW28" s="690">
        <v>9.3455315389999996</v>
      </c>
      <c r="AX28" s="690">
        <v>10.465783754</v>
      </c>
      <c r="AY28" s="690">
        <v>9.538053906</v>
      </c>
      <c r="AZ28" s="690">
        <v>9.6113359500000008</v>
      </c>
      <c r="BA28" s="690">
        <v>12.032564517000001</v>
      </c>
      <c r="BB28" s="690">
        <v>13.19284</v>
      </c>
      <c r="BC28" s="690">
        <v>13.8165</v>
      </c>
      <c r="BD28" s="691">
        <v>10.837300000000001</v>
      </c>
      <c r="BE28" s="691">
        <v>9.046538</v>
      </c>
      <c r="BF28" s="691">
        <v>10.42071</v>
      </c>
      <c r="BG28" s="691">
        <v>10.29621</v>
      </c>
      <c r="BH28" s="691">
        <v>11.19251</v>
      </c>
      <c r="BI28" s="691">
        <v>10.651540000000001</v>
      </c>
      <c r="BJ28" s="691">
        <v>11.906219999999999</v>
      </c>
      <c r="BK28" s="691">
        <v>10.779820000000001</v>
      </c>
      <c r="BL28" s="691">
        <v>11.53337</v>
      </c>
      <c r="BM28" s="691">
        <v>13.87387</v>
      </c>
      <c r="BN28" s="691">
        <v>14.856479999999999</v>
      </c>
      <c r="BO28" s="691">
        <v>15.963850000000001</v>
      </c>
      <c r="BP28" s="691">
        <v>12.79373</v>
      </c>
      <c r="BQ28" s="691">
        <v>10.700089999999999</v>
      </c>
      <c r="BR28" s="691">
        <v>11.77383</v>
      </c>
      <c r="BS28" s="691">
        <v>11.78758</v>
      </c>
      <c r="BT28" s="691">
        <v>12.53153</v>
      </c>
      <c r="BU28" s="691">
        <v>11.654540000000001</v>
      </c>
      <c r="BV28" s="691">
        <v>12.752459999999999</v>
      </c>
    </row>
    <row r="29" spans="1:74" ht="11.15" customHeight="1" x14ac:dyDescent="0.25">
      <c r="A29" s="499" t="s">
        <v>1263</v>
      </c>
      <c r="B29" s="500" t="s">
        <v>1306</v>
      </c>
      <c r="C29" s="690">
        <v>0.101199287</v>
      </c>
      <c r="D29" s="690">
        <v>0.100539066</v>
      </c>
      <c r="E29" s="690">
        <v>0.101519163</v>
      </c>
      <c r="F29" s="690">
        <v>0.12849954</v>
      </c>
      <c r="G29" s="690">
        <v>0.13537152</v>
      </c>
      <c r="H29" s="690">
        <v>0.106338691</v>
      </c>
      <c r="I29" s="690">
        <v>0.12996112400000001</v>
      </c>
      <c r="J29" s="690">
        <v>0.114098279</v>
      </c>
      <c r="K29" s="690">
        <v>8.2141875000000003E-2</v>
      </c>
      <c r="L29" s="690">
        <v>9.7016979000000003E-2</v>
      </c>
      <c r="M29" s="690">
        <v>0.113922315</v>
      </c>
      <c r="N29" s="690">
        <v>0.114417487</v>
      </c>
      <c r="O29" s="690">
        <v>0.14233694099999999</v>
      </c>
      <c r="P29" s="690">
        <v>0.13946989100000001</v>
      </c>
      <c r="Q29" s="690">
        <v>0.14589618900000001</v>
      </c>
      <c r="R29" s="690">
        <v>0.155302776</v>
      </c>
      <c r="S29" s="690">
        <v>0.118178133</v>
      </c>
      <c r="T29" s="690">
        <v>0.11246611300000001</v>
      </c>
      <c r="U29" s="690">
        <v>0.136843775</v>
      </c>
      <c r="V29" s="690">
        <v>0.14555903100000001</v>
      </c>
      <c r="W29" s="690">
        <v>0.130201761</v>
      </c>
      <c r="X29" s="690">
        <v>0.123746944</v>
      </c>
      <c r="Y29" s="690">
        <v>0.132321779</v>
      </c>
      <c r="Z29" s="690">
        <v>0.14394602200000001</v>
      </c>
      <c r="AA29" s="690">
        <v>0.13650770500000001</v>
      </c>
      <c r="AB29" s="690">
        <v>0.141480568</v>
      </c>
      <c r="AC29" s="690">
        <v>0.12436261699999999</v>
      </c>
      <c r="AD29" s="690">
        <v>0.10387134200000001</v>
      </c>
      <c r="AE29" s="690">
        <v>0.11810567900000001</v>
      </c>
      <c r="AF29" s="690">
        <v>0.107209181</v>
      </c>
      <c r="AG29" s="690">
        <v>0.118642795</v>
      </c>
      <c r="AH29" s="690">
        <v>0.14517975699999999</v>
      </c>
      <c r="AI29" s="690">
        <v>0.11455332</v>
      </c>
      <c r="AJ29" s="690">
        <v>0.11851856400000001</v>
      </c>
      <c r="AK29" s="690">
        <v>0.15525117399999999</v>
      </c>
      <c r="AL29" s="690">
        <v>0.147795697</v>
      </c>
      <c r="AM29" s="690">
        <v>0.13644967199999999</v>
      </c>
      <c r="AN29" s="690">
        <v>6.2728006000000003E-2</v>
      </c>
      <c r="AO29" s="690">
        <v>3.3190367999999998E-2</v>
      </c>
      <c r="AP29" s="690">
        <v>9.8306033000000001E-2</v>
      </c>
      <c r="AQ29" s="690">
        <v>9.2748424999999995E-2</v>
      </c>
      <c r="AR29" s="690">
        <v>0.121902711</v>
      </c>
      <c r="AS29" s="690">
        <v>0.13211103900000001</v>
      </c>
      <c r="AT29" s="690">
        <v>0.145293112</v>
      </c>
      <c r="AU29" s="690">
        <v>0.14106215999999999</v>
      </c>
      <c r="AV29" s="690">
        <v>0.16775659300000001</v>
      </c>
      <c r="AW29" s="690">
        <v>0.123895016</v>
      </c>
      <c r="AX29" s="690">
        <v>0.111733798</v>
      </c>
      <c r="AY29" s="690">
        <v>0.11151465300000001</v>
      </c>
      <c r="AZ29" s="690">
        <v>0.10798841100000001</v>
      </c>
      <c r="BA29" s="690">
        <v>0.110043023</v>
      </c>
      <c r="BB29" s="690">
        <v>0.13904069999999999</v>
      </c>
      <c r="BC29" s="690">
        <v>0.13139519999999999</v>
      </c>
      <c r="BD29" s="691">
        <v>0.11597979999999999</v>
      </c>
      <c r="BE29" s="691">
        <v>0.12762200000000001</v>
      </c>
      <c r="BF29" s="691">
        <v>0.1537337</v>
      </c>
      <c r="BG29" s="691">
        <v>0.1477339</v>
      </c>
      <c r="BH29" s="691">
        <v>0.14954000000000001</v>
      </c>
      <c r="BI29" s="691">
        <v>0.16059960000000001</v>
      </c>
      <c r="BJ29" s="691">
        <v>0.1415458</v>
      </c>
      <c r="BK29" s="691">
        <v>0.1323483</v>
      </c>
      <c r="BL29" s="691">
        <v>0.18143780000000001</v>
      </c>
      <c r="BM29" s="691">
        <v>9.4339199999999998E-2</v>
      </c>
      <c r="BN29" s="691">
        <v>0.12710569999999999</v>
      </c>
      <c r="BO29" s="691">
        <v>0.1282073</v>
      </c>
      <c r="BP29" s="691">
        <v>0.1152688</v>
      </c>
      <c r="BQ29" s="691">
        <v>0.12067840000000001</v>
      </c>
      <c r="BR29" s="691">
        <v>0.14693990000000001</v>
      </c>
      <c r="BS29" s="691">
        <v>0.14907719999999999</v>
      </c>
      <c r="BT29" s="691">
        <v>0.1522213</v>
      </c>
      <c r="BU29" s="691">
        <v>0.16506960000000001</v>
      </c>
      <c r="BV29" s="691">
        <v>0.1397697</v>
      </c>
    </row>
    <row r="30" spans="1:74" ht="11.15" customHeight="1" x14ac:dyDescent="0.25">
      <c r="A30" s="499" t="s">
        <v>1264</v>
      </c>
      <c r="B30" s="500" t="s">
        <v>1206</v>
      </c>
      <c r="C30" s="690">
        <v>30.574622889</v>
      </c>
      <c r="D30" s="690">
        <v>25.455070716000002</v>
      </c>
      <c r="E30" s="690">
        <v>25.845111587000002</v>
      </c>
      <c r="F30" s="690">
        <v>25.935467071000001</v>
      </c>
      <c r="G30" s="690">
        <v>33.351059865000003</v>
      </c>
      <c r="H30" s="690">
        <v>35.826712950000001</v>
      </c>
      <c r="I30" s="690">
        <v>38.583241080999997</v>
      </c>
      <c r="J30" s="690">
        <v>38.19353976</v>
      </c>
      <c r="K30" s="690">
        <v>31.744598171</v>
      </c>
      <c r="L30" s="690">
        <v>28.179249118000001</v>
      </c>
      <c r="M30" s="690">
        <v>26.678426936000001</v>
      </c>
      <c r="N30" s="690">
        <v>28.236782558000002</v>
      </c>
      <c r="O30" s="690">
        <v>29.294415102999999</v>
      </c>
      <c r="P30" s="690">
        <v>25.819764232000001</v>
      </c>
      <c r="Q30" s="690">
        <v>27.363257208</v>
      </c>
      <c r="R30" s="690">
        <v>26.651021878000002</v>
      </c>
      <c r="S30" s="690">
        <v>31.629141522000001</v>
      </c>
      <c r="T30" s="690">
        <v>34.281161384000001</v>
      </c>
      <c r="U30" s="690">
        <v>38.274202561999999</v>
      </c>
      <c r="V30" s="690">
        <v>40.392529836999998</v>
      </c>
      <c r="W30" s="690">
        <v>36.488199559999998</v>
      </c>
      <c r="X30" s="690">
        <v>30.061022211000001</v>
      </c>
      <c r="Y30" s="690">
        <v>27.687361542000001</v>
      </c>
      <c r="Z30" s="690">
        <v>29.302190074999999</v>
      </c>
      <c r="AA30" s="690">
        <v>28.477177986000001</v>
      </c>
      <c r="AB30" s="690">
        <v>27.433575943000001</v>
      </c>
      <c r="AC30" s="690">
        <v>27.162463612</v>
      </c>
      <c r="AD30" s="690">
        <v>26.332064479</v>
      </c>
      <c r="AE30" s="690">
        <v>30.791379228</v>
      </c>
      <c r="AF30" s="690">
        <v>34.648128866999997</v>
      </c>
      <c r="AG30" s="690">
        <v>39.378905674999999</v>
      </c>
      <c r="AH30" s="690">
        <v>39.453741837000003</v>
      </c>
      <c r="AI30" s="690">
        <v>32.488924758000003</v>
      </c>
      <c r="AJ30" s="690">
        <v>30.998571617</v>
      </c>
      <c r="AK30" s="690">
        <v>26.518110225000001</v>
      </c>
      <c r="AL30" s="690">
        <v>29.486589288000001</v>
      </c>
      <c r="AM30" s="690">
        <v>30.532589627</v>
      </c>
      <c r="AN30" s="690">
        <v>27.800020379999999</v>
      </c>
      <c r="AO30" s="690">
        <v>26.903543727999999</v>
      </c>
      <c r="AP30" s="690">
        <v>27.593302216000001</v>
      </c>
      <c r="AQ30" s="690">
        <v>31.728183547</v>
      </c>
      <c r="AR30" s="690">
        <v>36.902371940000002</v>
      </c>
      <c r="AS30" s="690">
        <v>38.860700010999999</v>
      </c>
      <c r="AT30" s="690">
        <v>40.624218706000001</v>
      </c>
      <c r="AU30" s="690">
        <v>35.80941078</v>
      </c>
      <c r="AV30" s="690">
        <v>31.832789662</v>
      </c>
      <c r="AW30" s="690">
        <v>27.793428862999999</v>
      </c>
      <c r="AX30" s="690">
        <v>30.750230028000001</v>
      </c>
      <c r="AY30" s="690">
        <v>33.592505592999998</v>
      </c>
      <c r="AZ30" s="690">
        <v>31.137129859000002</v>
      </c>
      <c r="BA30" s="690">
        <v>29.904416267999999</v>
      </c>
      <c r="BB30" s="690">
        <v>28.297840000000001</v>
      </c>
      <c r="BC30" s="690">
        <v>36.584620000000001</v>
      </c>
      <c r="BD30" s="691">
        <v>37.471060000000001</v>
      </c>
      <c r="BE30" s="691">
        <v>40.665430000000001</v>
      </c>
      <c r="BF30" s="691">
        <v>41.213270000000001</v>
      </c>
      <c r="BG30" s="691">
        <v>35.261420000000001</v>
      </c>
      <c r="BH30" s="691">
        <v>31.42794</v>
      </c>
      <c r="BI30" s="691">
        <v>28.552890000000001</v>
      </c>
      <c r="BJ30" s="691">
        <v>32.077599999999997</v>
      </c>
      <c r="BK30" s="691">
        <v>31.777370000000001</v>
      </c>
      <c r="BL30" s="691">
        <v>28.417100000000001</v>
      </c>
      <c r="BM30" s="691">
        <v>28.962479999999999</v>
      </c>
      <c r="BN30" s="691">
        <v>28.869250000000001</v>
      </c>
      <c r="BO30" s="691">
        <v>33.325870000000002</v>
      </c>
      <c r="BP30" s="691">
        <v>36.435409999999997</v>
      </c>
      <c r="BQ30" s="691">
        <v>39.793469999999999</v>
      </c>
      <c r="BR30" s="691">
        <v>40.509450000000001</v>
      </c>
      <c r="BS30" s="691">
        <v>35.008270000000003</v>
      </c>
      <c r="BT30" s="691">
        <v>31.128889999999998</v>
      </c>
      <c r="BU30" s="691">
        <v>28.28435</v>
      </c>
      <c r="BV30" s="691">
        <v>31.875129999999999</v>
      </c>
    </row>
    <row r="31" spans="1:74" ht="11.15" customHeight="1" x14ac:dyDescent="0.25">
      <c r="A31" s="499" t="s">
        <v>1265</v>
      </c>
      <c r="B31" s="500" t="s">
        <v>1307</v>
      </c>
      <c r="C31" s="690">
        <v>30.574622889</v>
      </c>
      <c r="D31" s="690">
        <v>25.455070716000002</v>
      </c>
      <c r="E31" s="690">
        <v>25.845111587000002</v>
      </c>
      <c r="F31" s="690">
        <v>25.935467071000001</v>
      </c>
      <c r="G31" s="690">
        <v>33.351059865000003</v>
      </c>
      <c r="H31" s="690">
        <v>35.826712950000001</v>
      </c>
      <c r="I31" s="690">
        <v>38.583241080999997</v>
      </c>
      <c r="J31" s="690">
        <v>38.19353976</v>
      </c>
      <c r="K31" s="690">
        <v>31.744598171</v>
      </c>
      <c r="L31" s="690">
        <v>28.179249118000001</v>
      </c>
      <c r="M31" s="690">
        <v>26.678426936000001</v>
      </c>
      <c r="N31" s="690">
        <v>28.236782558000002</v>
      </c>
      <c r="O31" s="690">
        <v>29.294415102999999</v>
      </c>
      <c r="P31" s="690">
        <v>25.819764232000001</v>
      </c>
      <c r="Q31" s="690">
        <v>27.363257208</v>
      </c>
      <c r="R31" s="690">
        <v>26.651021878000002</v>
      </c>
      <c r="S31" s="690">
        <v>31.629141522000001</v>
      </c>
      <c r="T31" s="690">
        <v>34.281161384000001</v>
      </c>
      <c r="U31" s="690">
        <v>38.274202561999999</v>
      </c>
      <c r="V31" s="690">
        <v>40.392529836999998</v>
      </c>
      <c r="W31" s="690">
        <v>36.488199559999998</v>
      </c>
      <c r="X31" s="690">
        <v>30.061022211000001</v>
      </c>
      <c r="Y31" s="690">
        <v>27.687361542000001</v>
      </c>
      <c r="Z31" s="690">
        <v>29.302190074999999</v>
      </c>
      <c r="AA31" s="690">
        <v>28.477177986000001</v>
      </c>
      <c r="AB31" s="690">
        <v>27.433575943000001</v>
      </c>
      <c r="AC31" s="690">
        <v>27.162463612</v>
      </c>
      <c r="AD31" s="690">
        <v>26.332064479</v>
      </c>
      <c r="AE31" s="690">
        <v>30.791379228</v>
      </c>
      <c r="AF31" s="690">
        <v>34.648128866999997</v>
      </c>
      <c r="AG31" s="690">
        <v>39.378905674999999</v>
      </c>
      <c r="AH31" s="690">
        <v>39.453741837000003</v>
      </c>
      <c r="AI31" s="690">
        <v>32.488924758000003</v>
      </c>
      <c r="AJ31" s="690">
        <v>30.998571617</v>
      </c>
      <c r="AK31" s="690">
        <v>26.518110225000001</v>
      </c>
      <c r="AL31" s="690">
        <v>29.486589288000001</v>
      </c>
      <c r="AM31" s="690">
        <v>30.532589627</v>
      </c>
      <c r="AN31" s="690">
        <v>27.800020379999999</v>
      </c>
      <c r="AO31" s="690">
        <v>26.903543727999999</v>
      </c>
      <c r="AP31" s="690">
        <v>27.593302216000001</v>
      </c>
      <c r="AQ31" s="690">
        <v>31.728183547</v>
      </c>
      <c r="AR31" s="690">
        <v>36.902371940000002</v>
      </c>
      <c r="AS31" s="690">
        <v>38.860700010999999</v>
      </c>
      <c r="AT31" s="690">
        <v>40.624218706000001</v>
      </c>
      <c r="AU31" s="690">
        <v>35.80941078</v>
      </c>
      <c r="AV31" s="690">
        <v>31.832789662</v>
      </c>
      <c r="AW31" s="690">
        <v>27.793428862999999</v>
      </c>
      <c r="AX31" s="690">
        <v>30.750230028000001</v>
      </c>
      <c r="AY31" s="690">
        <v>33.592505592999998</v>
      </c>
      <c r="AZ31" s="690">
        <v>31.137129859000002</v>
      </c>
      <c r="BA31" s="690">
        <v>29.904416267999999</v>
      </c>
      <c r="BB31" s="690">
        <v>28.297840000000001</v>
      </c>
      <c r="BC31" s="690">
        <v>36.584620000000001</v>
      </c>
      <c r="BD31" s="691">
        <v>37.471060000000001</v>
      </c>
      <c r="BE31" s="691">
        <v>40.665430000000001</v>
      </c>
      <c r="BF31" s="691">
        <v>41.213270000000001</v>
      </c>
      <c r="BG31" s="691">
        <v>35.261420000000001</v>
      </c>
      <c r="BH31" s="691">
        <v>31.42794</v>
      </c>
      <c r="BI31" s="691">
        <v>28.552890000000001</v>
      </c>
      <c r="BJ31" s="691">
        <v>32.077599999999997</v>
      </c>
      <c r="BK31" s="691">
        <v>31.777370000000001</v>
      </c>
      <c r="BL31" s="691">
        <v>28.417100000000001</v>
      </c>
      <c r="BM31" s="691">
        <v>28.962479999999999</v>
      </c>
      <c r="BN31" s="691">
        <v>28.869250000000001</v>
      </c>
      <c r="BO31" s="691">
        <v>33.325870000000002</v>
      </c>
      <c r="BP31" s="691">
        <v>36.435409999999997</v>
      </c>
      <c r="BQ31" s="691">
        <v>39.793469999999999</v>
      </c>
      <c r="BR31" s="691">
        <v>40.509450000000001</v>
      </c>
      <c r="BS31" s="691">
        <v>35.008270000000003</v>
      </c>
      <c r="BT31" s="691">
        <v>31.128889999999998</v>
      </c>
      <c r="BU31" s="691">
        <v>28.28435</v>
      </c>
      <c r="BV31" s="691">
        <v>31.875129999999999</v>
      </c>
    </row>
    <row r="32" spans="1:74" ht="11.15" customHeight="1" x14ac:dyDescent="0.25">
      <c r="A32" s="517"/>
      <c r="B32" s="131" t="s">
        <v>1327</v>
      </c>
      <c r="C32" s="243"/>
      <c r="D32" s="243"/>
      <c r="E32" s="243"/>
      <c r="F32" s="243"/>
      <c r="G32" s="243"/>
      <c r="H32" s="243"/>
      <c r="I32" s="243"/>
      <c r="J32" s="243"/>
      <c r="K32" s="243"/>
      <c r="L32" s="243"/>
      <c r="M32" s="243"/>
      <c r="N32" s="243"/>
      <c r="O32" s="243"/>
      <c r="P32" s="243"/>
      <c r="Q32" s="243"/>
      <c r="R32" s="243"/>
      <c r="S32" s="243"/>
      <c r="T32" s="243"/>
      <c r="U32" s="243"/>
      <c r="V32" s="243"/>
      <c r="W32" s="243"/>
      <c r="X32" s="243"/>
      <c r="Y32" s="243"/>
      <c r="Z32" s="243"/>
      <c r="AA32" s="243"/>
      <c r="AB32" s="243"/>
      <c r="AC32" s="243"/>
      <c r="AD32" s="243"/>
      <c r="AE32" s="243"/>
      <c r="AF32" s="243"/>
      <c r="AG32" s="243"/>
      <c r="AH32" s="243"/>
      <c r="AI32" s="243"/>
      <c r="AJ32" s="243"/>
      <c r="AK32" s="243"/>
      <c r="AL32" s="243"/>
      <c r="AM32" s="243"/>
      <c r="AN32" s="243"/>
      <c r="AO32" s="243"/>
      <c r="AP32" s="243"/>
      <c r="AQ32" s="243"/>
      <c r="AR32" s="243"/>
      <c r="AS32" s="243"/>
      <c r="AT32" s="243"/>
      <c r="AU32" s="243"/>
      <c r="AV32" s="243"/>
      <c r="AW32" s="243"/>
      <c r="AX32" s="243"/>
      <c r="AY32" s="243"/>
      <c r="AZ32" s="243"/>
      <c r="BA32" s="243"/>
      <c r="BB32" s="243"/>
      <c r="BC32" s="243"/>
      <c r="BD32" s="333"/>
      <c r="BE32" s="333"/>
      <c r="BF32" s="333"/>
      <c r="BG32" s="333"/>
      <c r="BH32" s="333"/>
      <c r="BI32" s="333"/>
      <c r="BJ32" s="333"/>
      <c r="BK32" s="333"/>
      <c r="BL32" s="333"/>
      <c r="BM32" s="333"/>
      <c r="BN32" s="333"/>
      <c r="BO32" s="333"/>
      <c r="BP32" s="333"/>
      <c r="BQ32" s="333"/>
      <c r="BR32" s="333"/>
      <c r="BS32" s="333"/>
      <c r="BT32" s="333"/>
      <c r="BU32" s="333"/>
      <c r="BV32" s="333"/>
    </row>
    <row r="33" spans="1:74" ht="11.15" customHeight="1" x14ac:dyDescent="0.25">
      <c r="A33" s="499" t="s">
        <v>1266</v>
      </c>
      <c r="B33" s="500" t="s">
        <v>82</v>
      </c>
      <c r="C33" s="690">
        <v>6.4390753939999996</v>
      </c>
      <c r="D33" s="690">
        <v>5.3679650990000001</v>
      </c>
      <c r="E33" s="690">
        <v>6.0035999320000002</v>
      </c>
      <c r="F33" s="690">
        <v>4.7552858100000002</v>
      </c>
      <c r="G33" s="690">
        <v>4.7092808640000001</v>
      </c>
      <c r="H33" s="690">
        <v>6.2565567399999997</v>
      </c>
      <c r="I33" s="690">
        <v>10.378365046000001</v>
      </c>
      <c r="J33" s="690">
        <v>10.176178804999999</v>
      </c>
      <c r="K33" s="690">
        <v>9.0496515330000005</v>
      </c>
      <c r="L33" s="690">
        <v>6.8053741490000004</v>
      </c>
      <c r="M33" s="690">
        <v>6.1737094590000003</v>
      </c>
      <c r="N33" s="690">
        <v>7.052231473</v>
      </c>
      <c r="O33" s="690">
        <v>7.98085413</v>
      </c>
      <c r="P33" s="690">
        <v>6.8854015909999999</v>
      </c>
      <c r="Q33" s="690">
        <v>7.0198669369999998</v>
      </c>
      <c r="R33" s="690">
        <v>5.4641559429999997</v>
      </c>
      <c r="S33" s="690">
        <v>4.411171102</v>
      </c>
      <c r="T33" s="690">
        <v>6.9576507840000001</v>
      </c>
      <c r="U33" s="690">
        <v>10.435376519</v>
      </c>
      <c r="V33" s="690">
        <v>10.854307188</v>
      </c>
      <c r="W33" s="690">
        <v>8.9005845469999993</v>
      </c>
      <c r="X33" s="690">
        <v>7.1371313150000004</v>
      </c>
      <c r="Y33" s="690">
        <v>7.6816376000000002</v>
      </c>
      <c r="Z33" s="690">
        <v>9.1258755669999996</v>
      </c>
      <c r="AA33" s="690">
        <v>8.5288587820000004</v>
      </c>
      <c r="AB33" s="690">
        <v>7.4761617469999999</v>
      </c>
      <c r="AC33" s="690">
        <v>8.5126187689999995</v>
      </c>
      <c r="AD33" s="690">
        <v>7.170352898</v>
      </c>
      <c r="AE33" s="690">
        <v>4.317512335</v>
      </c>
      <c r="AF33" s="690">
        <v>5.3940769340000001</v>
      </c>
      <c r="AG33" s="690">
        <v>8.4156807689999997</v>
      </c>
      <c r="AH33" s="690">
        <v>10.009377531</v>
      </c>
      <c r="AI33" s="690">
        <v>9.2826461229999992</v>
      </c>
      <c r="AJ33" s="690">
        <v>7.7701936720000004</v>
      </c>
      <c r="AK33" s="690">
        <v>6.3898621359999996</v>
      </c>
      <c r="AL33" s="690">
        <v>8.1069907029999992</v>
      </c>
      <c r="AM33" s="690">
        <v>7.423541341</v>
      </c>
      <c r="AN33" s="690">
        <v>6.5669870799999996</v>
      </c>
      <c r="AO33" s="690">
        <v>6.9552424139999998</v>
      </c>
      <c r="AP33" s="690">
        <v>6.6958760929999999</v>
      </c>
      <c r="AQ33" s="690">
        <v>5.4758637590000001</v>
      </c>
      <c r="AR33" s="690">
        <v>7.9490287769999997</v>
      </c>
      <c r="AS33" s="690">
        <v>9.9839972259999996</v>
      </c>
      <c r="AT33" s="690">
        <v>9.9035656729999992</v>
      </c>
      <c r="AU33" s="690">
        <v>8.2922009069999998</v>
      </c>
      <c r="AV33" s="690">
        <v>6.6694115629999997</v>
      </c>
      <c r="AW33" s="690">
        <v>7.0622716299999997</v>
      </c>
      <c r="AX33" s="690">
        <v>7.2609469459999998</v>
      </c>
      <c r="AY33" s="690">
        <v>7.5168970240000004</v>
      </c>
      <c r="AZ33" s="690">
        <v>6.5008418499999996</v>
      </c>
      <c r="BA33" s="690">
        <v>5.5406818519999996</v>
      </c>
      <c r="BB33" s="690">
        <v>6.2679819999999999</v>
      </c>
      <c r="BC33" s="690">
        <v>6.293164</v>
      </c>
      <c r="BD33" s="691">
        <v>6.4747649999999997</v>
      </c>
      <c r="BE33" s="691">
        <v>9.1526219999999991</v>
      </c>
      <c r="BF33" s="691">
        <v>10.49423</v>
      </c>
      <c r="BG33" s="691">
        <v>8.7670820000000003</v>
      </c>
      <c r="BH33" s="691">
        <v>6.7971709999999996</v>
      </c>
      <c r="BI33" s="691">
        <v>7.735754</v>
      </c>
      <c r="BJ33" s="691">
        <v>8.3748070000000006</v>
      </c>
      <c r="BK33" s="691">
        <v>8.7624030000000008</v>
      </c>
      <c r="BL33" s="691">
        <v>6.7131670000000003</v>
      </c>
      <c r="BM33" s="691">
        <v>6.1280869999999998</v>
      </c>
      <c r="BN33" s="691">
        <v>4.3283100000000001</v>
      </c>
      <c r="BO33" s="691">
        <v>4.8842569999999998</v>
      </c>
      <c r="BP33" s="691">
        <v>6.5420239999999996</v>
      </c>
      <c r="BQ33" s="691">
        <v>9.0839540000000003</v>
      </c>
      <c r="BR33" s="691">
        <v>10.54274</v>
      </c>
      <c r="BS33" s="691">
        <v>8.8310929999999992</v>
      </c>
      <c r="BT33" s="691">
        <v>6.4265790000000003</v>
      </c>
      <c r="BU33" s="691">
        <v>7.1603620000000001</v>
      </c>
      <c r="BV33" s="691">
        <v>6.9045449999999997</v>
      </c>
    </row>
    <row r="34" spans="1:74" ht="11.15" customHeight="1" x14ac:dyDescent="0.25">
      <c r="A34" s="499" t="s">
        <v>1267</v>
      </c>
      <c r="B34" s="500" t="s">
        <v>81</v>
      </c>
      <c r="C34" s="690">
        <v>10.69974294</v>
      </c>
      <c r="D34" s="690">
        <v>8.3791269820000007</v>
      </c>
      <c r="E34" s="690">
        <v>8.7159472390000001</v>
      </c>
      <c r="F34" s="690">
        <v>6.9846350470000003</v>
      </c>
      <c r="G34" s="690">
        <v>6.6285387809999996</v>
      </c>
      <c r="H34" s="690">
        <v>8.3916515159999996</v>
      </c>
      <c r="I34" s="690">
        <v>11.374095242999999</v>
      </c>
      <c r="J34" s="690">
        <v>11.67999936</v>
      </c>
      <c r="K34" s="690">
        <v>10.612312381000001</v>
      </c>
      <c r="L34" s="690">
        <v>10.204865891000001</v>
      </c>
      <c r="M34" s="690">
        <v>10.623527428999999</v>
      </c>
      <c r="N34" s="690">
        <v>11.955885293</v>
      </c>
      <c r="O34" s="690">
        <v>11.961520329000001</v>
      </c>
      <c r="P34" s="690">
        <v>10.59970094</v>
      </c>
      <c r="Q34" s="690">
        <v>9.777790371</v>
      </c>
      <c r="R34" s="690">
        <v>6.8249814579999999</v>
      </c>
      <c r="S34" s="690">
        <v>5.8526963470000002</v>
      </c>
      <c r="T34" s="690">
        <v>7.4026632709999998</v>
      </c>
      <c r="U34" s="690">
        <v>10.435923988000001</v>
      </c>
      <c r="V34" s="690">
        <v>11.360206093</v>
      </c>
      <c r="W34" s="690">
        <v>10.090100529000001</v>
      </c>
      <c r="X34" s="690">
        <v>9.5213554980000001</v>
      </c>
      <c r="Y34" s="690">
        <v>9.8893469710000002</v>
      </c>
      <c r="Z34" s="690">
        <v>11.180659915</v>
      </c>
      <c r="AA34" s="690">
        <v>9.2897574400000007</v>
      </c>
      <c r="AB34" s="690">
        <v>7.6646707679999997</v>
      </c>
      <c r="AC34" s="690">
        <v>7.6348706230000003</v>
      </c>
      <c r="AD34" s="690">
        <v>6.2389440309999999</v>
      </c>
      <c r="AE34" s="690">
        <v>5.4186747349999997</v>
      </c>
      <c r="AF34" s="690">
        <v>6.2620167540000002</v>
      </c>
      <c r="AG34" s="690">
        <v>8.5278825680000008</v>
      </c>
      <c r="AH34" s="690">
        <v>9.8689451120000005</v>
      </c>
      <c r="AI34" s="690">
        <v>8.4934763699999998</v>
      </c>
      <c r="AJ34" s="690">
        <v>8.0402419720000005</v>
      </c>
      <c r="AK34" s="690">
        <v>8.0252112289999999</v>
      </c>
      <c r="AL34" s="690">
        <v>9.0732423250000007</v>
      </c>
      <c r="AM34" s="690">
        <v>7.6840460229999996</v>
      </c>
      <c r="AN34" s="690">
        <v>7.2229739039999998</v>
      </c>
      <c r="AO34" s="690">
        <v>7.6306153090000004</v>
      </c>
      <c r="AP34" s="690">
        <v>5.5879852579999998</v>
      </c>
      <c r="AQ34" s="690">
        <v>5.8538621390000003</v>
      </c>
      <c r="AR34" s="690">
        <v>7.6263305179999996</v>
      </c>
      <c r="AS34" s="690">
        <v>9.362719792</v>
      </c>
      <c r="AT34" s="690">
        <v>8.7841401460000004</v>
      </c>
      <c r="AU34" s="690">
        <v>8.4797743620000006</v>
      </c>
      <c r="AV34" s="690">
        <v>7.904194393</v>
      </c>
      <c r="AW34" s="690">
        <v>7.002963695</v>
      </c>
      <c r="AX34" s="690">
        <v>7.3201549400000001</v>
      </c>
      <c r="AY34" s="690">
        <v>7.8878910639999997</v>
      </c>
      <c r="AZ34" s="690">
        <v>6.7233937360000002</v>
      </c>
      <c r="BA34" s="690">
        <v>6.9584679539999996</v>
      </c>
      <c r="BB34" s="690">
        <v>6.696612</v>
      </c>
      <c r="BC34" s="690">
        <v>5.8103199999999999</v>
      </c>
      <c r="BD34" s="691">
        <v>7.0840620000000003</v>
      </c>
      <c r="BE34" s="691">
        <v>8.0373800000000006</v>
      </c>
      <c r="BF34" s="691">
        <v>7.8880439999999998</v>
      </c>
      <c r="BG34" s="691">
        <v>7.4518930000000001</v>
      </c>
      <c r="BH34" s="691">
        <v>6.2650810000000003</v>
      </c>
      <c r="BI34" s="691">
        <v>7.083844</v>
      </c>
      <c r="BJ34" s="691">
        <v>7.8947240000000001</v>
      </c>
      <c r="BK34" s="691">
        <v>8.8325049999999994</v>
      </c>
      <c r="BL34" s="691">
        <v>6.2691489999999996</v>
      </c>
      <c r="BM34" s="691">
        <v>7.1958840000000004</v>
      </c>
      <c r="BN34" s="691">
        <v>3.9647220000000001</v>
      </c>
      <c r="BO34" s="691">
        <v>4.2413999999999996</v>
      </c>
      <c r="BP34" s="691">
        <v>6.3037999999999998</v>
      </c>
      <c r="BQ34" s="691">
        <v>6.9393349999999998</v>
      </c>
      <c r="BR34" s="691">
        <v>6.2968580000000003</v>
      </c>
      <c r="BS34" s="691">
        <v>6.2903419999999999</v>
      </c>
      <c r="BT34" s="691">
        <v>4.7282339999999996</v>
      </c>
      <c r="BU34" s="691">
        <v>5.9090009999999999</v>
      </c>
      <c r="BV34" s="691">
        <v>7.2985389999999999</v>
      </c>
    </row>
    <row r="35" spans="1:74" ht="11.15" customHeight="1" x14ac:dyDescent="0.25">
      <c r="A35" s="499" t="s">
        <v>1268</v>
      </c>
      <c r="B35" s="502" t="s">
        <v>84</v>
      </c>
      <c r="C35" s="690">
        <v>0.86232799999999998</v>
      </c>
      <c r="D35" s="690">
        <v>0.78793899999999994</v>
      </c>
      <c r="E35" s="690">
        <v>0.86643700000000001</v>
      </c>
      <c r="F35" s="690">
        <v>0.82247899999999996</v>
      </c>
      <c r="G35" s="690">
        <v>0.60275299999999998</v>
      </c>
      <c r="H35" s="690">
        <v>0.72396000000000005</v>
      </c>
      <c r="I35" s="690">
        <v>0.84852099999999997</v>
      </c>
      <c r="J35" s="690">
        <v>0.84925499999999998</v>
      </c>
      <c r="K35" s="690">
        <v>0.82927700000000004</v>
      </c>
      <c r="L35" s="690">
        <v>0.86246199999999995</v>
      </c>
      <c r="M35" s="690">
        <v>0.84036100000000002</v>
      </c>
      <c r="N35" s="690">
        <v>0.81266899999999997</v>
      </c>
      <c r="O35" s="690">
        <v>0.84955700000000001</v>
      </c>
      <c r="P35" s="690">
        <v>0.77974600000000005</v>
      </c>
      <c r="Q35" s="690">
        <v>0.86134900000000003</v>
      </c>
      <c r="R35" s="690">
        <v>0.81644000000000005</v>
      </c>
      <c r="S35" s="690">
        <v>0.243895</v>
      </c>
      <c r="T35" s="690">
        <v>0.244696</v>
      </c>
      <c r="U35" s="690">
        <v>0.83834200000000003</v>
      </c>
      <c r="V35" s="690">
        <v>0.84835400000000005</v>
      </c>
      <c r="W35" s="690">
        <v>0.82288499999999998</v>
      </c>
      <c r="X35" s="690">
        <v>0.86165899999999995</v>
      </c>
      <c r="Y35" s="690">
        <v>0.83929500000000001</v>
      </c>
      <c r="Z35" s="690">
        <v>0.86028099999999996</v>
      </c>
      <c r="AA35" s="690">
        <v>0.86132399999999998</v>
      </c>
      <c r="AB35" s="690">
        <v>0.72480299999999998</v>
      </c>
      <c r="AC35" s="690">
        <v>0.85381799999999997</v>
      </c>
      <c r="AD35" s="690">
        <v>0.83510099999999998</v>
      </c>
      <c r="AE35" s="690">
        <v>0.78814099999999998</v>
      </c>
      <c r="AF35" s="690">
        <v>0.42041600000000001</v>
      </c>
      <c r="AG35" s="690">
        <v>0.76592099999999996</v>
      </c>
      <c r="AH35" s="690">
        <v>0.84852399999999994</v>
      </c>
      <c r="AI35" s="690">
        <v>0.81708599999999998</v>
      </c>
      <c r="AJ35" s="690">
        <v>0.85855599999999999</v>
      </c>
      <c r="AK35" s="690">
        <v>0.79508800000000002</v>
      </c>
      <c r="AL35" s="690">
        <v>0.85827200000000003</v>
      </c>
      <c r="AM35" s="690">
        <v>0.86509400000000003</v>
      </c>
      <c r="AN35" s="690">
        <v>0.76846099999999995</v>
      </c>
      <c r="AO35" s="690">
        <v>0.84978100000000001</v>
      </c>
      <c r="AP35" s="690">
        <v>0.74666699999999997</v>
      </c>
      <c r="AQ35" s="690">
        <v>0.150615</v>
      </c>
      <c r="AR35" s="690">
        <v>0.30405700000000002</v>
      </c>
      <c r="AS35" s="690">
        <v>0.84557899999999997</v>
      </c>
      <c r="AT35" s="690">
        <v>0.84937600000000002</v>
      </c>
      <c r="AU35" s="690">
        <v>0.81538299999999997</v>
      </c>
      <c r="AV35" s="690">
        <v>0.84853599999999996</v>
      </c>
      <c r="AW35" s="690">
        <v>0.836592</v>
      </c>
      <c r="AX35" s="690">
        <v>0.63114700000000001</v>
      </c>
      <c r="AY35" s="690">
        <v>0.86758400000000002</v>
      </c>
      <c r="AZ35" s="690">
        <v>0.75590000000000002</v>
      </c>
      <c r="BA35" s="690">
        <v>0.85374899999999998</v>
      </c>
      <c r="BB35" s="690">
        <v>0.84582999999999997</v>
      </c>
      <c r="BC35" s="690">
        <v>0.86414000000000002</v>
      </c>
      <c r="BD35" s="691">
        <v>0.78313999999999995</v>
      </c>
      <c r="BE35" s="691">
        <v>0.80925000000000002</v>
      </c>
      <c r="BF35" s="691">
        <v>0.80925000000000002</v>
      </c>
      <c r="BG35" s="691">
        <v>0.78313999999999995</v>
      </c>
      <c r="BH35" s="691">
        <v>0.80925000000000002</v>
      </c>
      <c r="BI35" s="691">
        <v>0.78313999999999995</v>
      </c>
      <c r="BJ35" s="691">
        <v>0.80925000000000002</v>
      </c>
      <c r="BK35" s="691">
        <v>0.80925000000000002</v>
      </c>
      <c r="BL35" s="691">
        <v>0.73092999999999997</v>
      </c>
      <c r="BM35" s="691">
        <v>0.80925000000000002</v>
      </c>
      <c r="BN35" s="691">
        <v>0.78313999999999995</v>
      </c>
      <c r="BO35" s="691">
        <v>0.13922000000000001</v>
      </c>
      <c r="BP35" s="691">
        <v>0.28070000000000001</v>
      </c>
      <c r="BQ35" s="691">
        <v>0.80925000000000002</v>
      </c>
      <c r="BR35" s="691">
        <v>0.80925000000000002</v>
      </c>
      <c r="BS35" s="691">
        <v>0.78313999999999995</v>
      </c>
      <c r="BT35" s="691">
        <v>0.80925000000000002</v>
      </c>
      <c r="BU35" s="691">
        <v>0.78313999999999995</v>
      </c>
      <c r="BV35" s="691">
        <v>0.80925000000000002</v>
      </c>
    </row>
    <row r="36" spans="1:74" ht="11.15" customHeight="1" x14ac:dyDescent="0.25">
      <c r="A36" s="499" t="s">
        <v>1269</v>
      </c>
      <c r="B36" s="502" t="s">
        <v>1202</v>
      </c>
      <c r="C36" s="690">
        <v>13.873814731</v>
      </c>
      <c r="D36" s="690">
        <v>13.994692903000001</v>
      </c>
      <c r="E36" s="690">
        <v>13.611366035</v>
      </c>
      <c r="F36" s="690">
        <v>13.842006808000001</v>
      </c>
      <c r="G36" s="690">
        <v>16.062231679</v>
      </c>
      <c r="H36" s="690">
        <v>14.637867297</v>
      </c>
      <c r="I36" s="690">
        <v>11.757271901999999</v>
      </c>
      <c r="J36" s="690">
        <v>9.7706735410000007</v>
      </c>
      <c r="K36" s="690">
        <v>7.9713199450000003</v>
      </c>
      <c r="L36" s="690">
        <v>8.064607466</v>
      </c>
      <c r="M36" s="690">
        <v>9.6700349479999996</v>
      </c>
      <c r="N36" s="690">
        <v>9.6683600950000006</v>
      </c>
      <c r="O36" s="690">
        <v>10.385723687</v>
      </c>
      <c r="P36" s="690">
        <v>9.7063216329999999</v>
      </c>
      <c r="Q36" s="690">
        <v>10.365712204999999</v>
      </c>
      <c r="R36" s="690">
        <v>11.004657756</v>
      </c>
      <c r="S36" s="690">
        <v>14.116726622</v>
      </c>
      <c r="T36" s="690">
        <v>11.977093279</v>
      </c>
      <c r="U36" s="690">
        <v>9.9989144129999996</v>
      </c>
      <c r="V36" s="690">
        <v>9.6610923819999996</v>
      </c>
      <c r="W36" s="690">
        <v>7.4330947539999999</v>
      </c>
      <c r="X36" s="690">
        <v>7.6395099880000004</v>
      </c>
      <c r="Y36" s="690">
        <v>9.3968034639999996</v>
      </c>
      <c r="Z36" s="690">
        <v>9.1489141709999995</v>
      </c>
      <c r="AA36" s="690">
        <v>10.953426904000001</v>
      </c>
      <c r="AB36" s="690">
        <v>12.159782756</v>
      </c>
      <c r="AC36" s="690">
        <v>9.9725361039999996</v>
      </c>
      <c r="AD36" s="690">
        <v>8.8560666460000004</v>
      </c>
      <c r="AE36" s="690">
        <v>14.433234233</v>
      </c>
      <c r="AF36" s="690">
        <v>14.549704605000001</v>
      </c>
      <c r="AG36" s="690">
        <v>13.360276662</v>
      </c>
      <c r="AH36" s="690">
        <v>10.874453937</v>
      </c>
      <c r="AI36" s="690">
        <v>8.2418304780000007</v>
      </c>
      <c r="AJ36" s="690">
        <v>8.4942881779999997</v>
      </c>
      <c r="AK36" s="690">
        <v>10.231240229000001</v>
      </c>
      <c r="AL36" s="690">
        <v>10.477104536000001</v>
      </c>
      <c r="AM36" s="690">
        <v>13.549904035000001</v>
      </c>
      <c r="AN36" s="690">
        <v>11.062962971999999</v>
      </c>
      <c r="AO36" s="690">
        <v>9.1717848209999993</v>
      </c>
      <c r="AP36" s="690">
        <v>7.8028683680000004</v>
      </c>
      <c r="AQ36" s="690">
        <v>10.946789374</v>
      </c>
      <c r="AR36" s="690">
        <v>12.285752285999999</v>
      </c>
      <c r="AS36" s="690">
        <v>9.8770355849999998</v>
      </c>
      <c r="AT36" s="690">
        <v>9.0936644680000001</v>
      </c>
      <c r="AU36" s="690">
        <v>6.7503407129999999</v>
      </c>
      <c r="AV36" s="690">
        <v>7.0676282160000001</v>
      </c>
      <c r="AW36" s="690">
        <v>9.5518580540000002</v>
      </c>
      <c r="AX36" s="690">
        <v>13.809674418</v>
      </c>
      <c r="AY36" s="690">
        <v>14.682659042999999</v>
      </c>
      <c r="AZ36" s="690">
        <v>12.128632001</v>
      </c>
      <c r="BA36" s="690">
        <v>12.489204490000001</v>
      </c>
      <c r="BB36" s="690">
        <v>8.25</v>
      </c>
      <c r="BC36" s="690">
        <v>11.49</v>
      </c>
      <c r="BD36" s="691">
        <v>14.72</v>
      </c>
      <c r="BE36" s="691">
        <v>13.4</v>
      </c>
      <c r="BF36" s="691">
        <v>9.9450000000000003</v>
      </c>
      <c r="BG36" s="691">
        <v>7.8639999999999999</v>
      </c>
      <c r="BH36" s="691">
        <v>7.7532889999999997</v>
      </c>
      <c r="BI36" s="691">
        <v>9.3535939999999993</v>
      </c>
      <c r="BJ36" s="691">
        <v>10.16062</v>
      </c>
      <c r="BK36" s="691">
        <v>11.63011</v>
      </c>
      <c r="BL36" s="691">
        <v>10.49771</v>
      </c>
      <c r="BM36" s="691">
        <v>11.26708</v>
      </c>
      <c r="BN36" s="691">
        <v>11.342969999999999</v>
      </c>
      <c r="BO36" s="691">
        <v>14.55911</v>
      </c>
      <c r="BP36" s="691">
        <v>14.744429999999999</v>
      </c>
      <c r="BQ36" s="691">
        <v>12.604189999999999</v>
      </c>
      <c r="BR36" s="691">
        <v>9.7828499999999998</v>
      </c>
      <c r="BS36" s="691">
        <v>7.8425880000000001</v>
      </c>
      <c r="BT36" s="691">
        <v>7.8913599999999997</v>
      </c>
      <c r="BU36" s="691">
        <v>9.5331069999999993</v>
      </c>
      <c r="BV36" s="691">
        <v>10.3215</v>
      </c>
    </row>
    <row r="37" spans="1:74" ht="11.15" customHeight="1" x14ac:dyDescent="0.25">
      <c r="A37" s="499" t="s">
        <v>1270</v>
      </c>
      <c r="B37" s="502" t="s">
        <v>1305</v>
      </c>
      <c r="C37" s="690">
        <v>3.2260324800000002</v>
      </c>
      <c r="D37" s="690">
        <v>3.9394863949999999</v>
      </c>
      <c r="E37" s="690">
        <v>4.265538362</v>
      </c>
      <c r="F37" s="690">
        <v>4.5164876310000004</v>
      </c>
      <c r="G37" s="690">
        <v>4.1115987890000003</v>
      </c>
      <c r="H37" s="690">
        <v>4.5315225410000002</v>
      </c>
      <c r="I37" s="690">
        <v>4.0960611010000001</v>
      </c>
      <c r="J37" s="690">
        <v>4.204084055</v>
      </c>
      <c r="K37" s="690">
        <v>3.5785432460000002</v>
      </c>
      <c r="L37" s="690">
        <v>3.1146699990000002</v>
      </c>
      <c r="M37" s="690">
        <v>3.3750614149999998</v>
      </c>
      <c r="N37" s="690">
        <v>3.4902458840000001</v>
      </c>
      <c r="O37" s="690">
        <v>3.1507209860000001</v>
      </c>
      <c r="P37" s="690">
        <v>3.133044709</v>
      </c>
      <c r="Q37" s="690">
        <v>3.450879526</v>
      </c>
      <c r="R37" s="690">
        <v>4.3702460829999996</v>
      </c>
      <c r="S37" s="690">
        <v>4.1970845949999998</v>
      </c>
      <c r="T37" s="690">
        <v>4.5631128619999997</v>
      </c>
      <c r="U37" s="690">
        <v>4.6037991979999999</v>
      </c>
      <c r="V37" s="690">
        <v>4.1776993239999998</v>
      </c>
      <c r="W37" s="690">
        <v>4.3426729350000004</v>
      </c>
      <c r="X37" s="690">
        <v>3.8718354060000002</v>
      </c>
      <c r="Y37" s="690">
        <v>3.2484780359999998</v>
      </c>
      <c r="Z37" s="690">
        <v>2.9500654759999998</v>
      </c>
      <c r="AA37" s="690">
        <v>4.7997930970000002</v>
      </c>
      <c r="AB37" s="690">
        <v>5.07443212</v>
      </c>
      <c r="AC37" s="690">
        <v>4.6128764770000004</v>
      </c>
      <c r="AD37" s="690">
        <v>4.674956162</v>
      </c>
      <c r="AE37" s="690">
        <v>4.9594373860000003</v>
      </c>
      <c r="AF37" s="690">
        <v>4.7728159850000003</v>
      </c>
      <c r="AG37" s="690">
        <v>4.9690486390000004</v>
      </c>
      <c r="AH37" s="690">
        <v>4.5857920569999999</v>
      </c>
      <c r="AI37" s="690">
        <v>3.8345957990000001</v>
      </c>
      <c r="AJ37" s="690">
        <v>4.7213016569999997</v>
      </c>
      <c r="AK37" s="690">
        <v>4.8222970869999999</v>
      </c>
      <c r="AL37" s="690">
        <v>5.0242011270000004</v>
      </c>
      <c r="AM37" s="690">
        <v>4.8822394300000003</v>
      </c>
      <c r="AN37" s="690">
        <v>5.0266830349999996</v>
      </c>
      <c r="AO37" s="690">
        <v>5.9589359030000004</v>
      </c>
      <c r="AP37" s="690">
        <v>5.982794427</v>
      </c>
      <c r="AQ37" s="690">
        <v>5.8149123459999998</v>
      </c>
      <c r="AR37" s="690">
        <v>5.2404790820000002</v>
      </c>
      <c r="AS37" s="690">
        <v>4.9203632979999998</v>
      </c>
      <c r="AT37" s="690">
        <v>5.2502786029999999</v>
      </c>
      <c r="AU37" s="690">
        <v>5.0343738450000002</v>
      </c>
      <c r="AV37" s="690">
        <v>5.3112821119999998</v>
      </c>
      <c r="AW37" s="690">
        <v>5.8018943199999997</v>
      </c>
      <c r="AX37" s="690">
        <v>6.2988462780000001</v>
      </c>
      <c r="AY37" s="690">
        <v>6.005753135</v>
      </c>
      <c r="AZ37" s="690">
        <v>6.2309383199999999</v>
      </c>
      <c r="BA37" s="690">
        <v>6.8134031459999997</v>
      </c>
      <c r="BB37" s="690">
        <v>5.9663440000000003</v>
      </c>
      <c r="BC37" s="690">
        <v>5.7744309999999999</v>
      </c>
      <c r="BD37" s="691">
        <v>5.7183409999999997</v>
      </c>
      <c r="BE37" s="691">
        <v>5.0766489999999997</v>
      </c>
      <c r="BF37" s="691">
        <v>5.8200459999999996</v>
      </c>
      <c r="BG37" s="691">
        <v>5.5932209999999998</v>
      </c>
      <c r="BH37" s="691">
        <v>5.1740659999999998</v>
      </c>
      <c r="BI37" s="691">
        <v>5.9974540000000003</v>
      </c>
      <c r="BJ37" s="691">
        <v>6.6972680000000002</v>
      </c>
      <c r="BK37" s="691">
        <v>6.2885980000000004</v>
      </c>
      <c r="BL37" s="691">
        <v>6.3105849999999997</v>
      </c>
      <c r="BM37" s="691">
        <v>7.8145059999999997</v>
      </c>
      <c r="BN37" s="691">
        <v>6.7582259999999996</v>
      </c>
      <c r="BO37" s="691">
        <v>6.9015789999999999</v>
      </c>
      <c r="BP37" s="691">
        <v>5.9355229999999999</v>
      </c>
      <c r="BQ37" s="691">
        <v>5.3619649999999996</v>
      </c>
      <c r="BR37" s="691">
        <v>6.4362159999999999</v>
      </c>
      <c r="BS37" s="691">
        <v>5.8433650000000004</v>
      </c>
      <c r="BT37" s="691">
        <v>5.2760800000000003</v>
      </c>
      <c r="BU37" s="691">
        <v>6.5994029999999997</v>
      </c>
      <c r="BV37" s="691">
        <v>7.5249350000000002</v>
      </c>
    </row>
    <row r="38" spans="1:74" ht="11.15" customHeight="1" x14ac:dyDescent="0.25">
      <c r="A38" s="499" t="s">
        <v>1271</v>
      </c>
      <c r="B38" s="500" t="s">
        <v>1306</v>
      </c>
      <c r="C38" s="690">
        <v>3.7035160999999997E-2</v>
      </c>
      <c r="D38" s="690">
        <v>3.6546041000000001E-2</v>
      </c>
      <c r="E38" s="690">
        <v>4.2477549000000003E-2</v>
      </c>
      <c r="F38" s="690">
        <v>3.2523418999999998E-2</v>
      </c>
      <c r="G38" s="690">
        <v>4.1237243E-2</v>
      </c>
      <c r="H38" s="690">
        <v>4.1251833000000002E-2</v>
      </c>
      <c r="I38" s="690">
        <v>4.5696034000000003E-2</v>
      </c>
      <c r="J38" s="690">
        <v>5.3824787999999998E-2</v>
      </c>
      <c r="K38" s="690">
        <v>6.1552325999999997E-2</v>
      </c>
      <c r="L38" s="690">
        <v>4.8916290000000001E-2</v>
      </c>
      <c r="M38" s="690">
        <v>4.1293036999999998E-2</v>
      </c>
      <c r="N38" s="690">
        <v>2.8509929E-2</v>
      </c>
      <c r="O38" s="690">
        <v>-9.4361000004000001E-5</v>
      </c>
      <c r="P38" s="690">
        <v>6.3695840000000002E-3</v>
      </c>
      <c r="Q38" s="690">
        <v>9.8166969999999992E-3</v>
      </c>
      <c r="R38" s="690">
        <v>1.1548364E-2</v>
      </c>
      <c r="S38" s="690">
        <v>8.6579269999999993E-3</v>
      </c>
      <c r="T38" s="690">
        <v>1.5103916E-2</v>
      </c>
      <c r="U38" s="690">
        <v>1.033537E-2</v>
      </c>
      <c r="V38" s="690">
        <v>1.2190075999999999E-2</v>
      </c>
      <c r="W38" s="690">
        <v>7.3859069999999997E-3</v>
      </c>
      <c r="X38" s="690">
        <v>1.1713324000000001E-2</v>
      </c>
      <c r="Y38" s="690">
        <v>9.4780669999999997E-3</v>
      </c>
      <c r="Z38" s="690">
        <v>2.4613157E-2</v>
      </c>
      <c r="AA38" s="690">
        <v>-5.61098E-4</v>
      </c>
      <c r="AB38" s="690">
        <v>-1.497602E-3</v>
      </c>
      <c r="AC38" s="690">
        <v>-1.1154486999999999E-2</v>
      </c>
      <c r="AD38" s="690">
        <v>-1.2743892E-2</v>
      </c>
      <c r="AE38" s="690">
        <v>3.160024E-3</v>
      </c>
      <c r="AF38" s="690">
        <v>-4.3047850000000002E-3</v>
      </c>
      <c r="AG38" s="690">
        <v>-1.4917532000000001E-2</v>
      </c>
      <c r="AH38" s="690">
        <v>-1.4424531000000001E-2</v>
      </c>
      <c r="AI38" s="690">
        <v>-5.6305180000000002E-3</v>
      </c>
      <c r="AJ38" s="690">
        <v>2.2426829999999998E-2</v>
      </c>
      <c r="AK38" s="690">
        <v>1.1814006E-2</v>
      </c>
      <c r="AL38" s="690">
        <v>1.1429764E-2</v>
      </c>
      <c r="AM38" s="690">
        <v>4.5012655999999998E-2</v>
      </c>
      <c r="AN38" s="690">
        <v>5.5651737E-2</v>
      </c>
      <c r="AO38" s="690">
        <v>6.6659965000000002E-2</v>
      </c>
      <c r="AP38" s="690">
        <v>7.1054176999999996E-2</v>
      </c>
      <c r="AQ38" s="690">
        <v>6.4284753E-2</v>
      </c>
      <c r="AR38" s="690">
        <v>5.8691831E-2</v>
      </c>
      <c r="AS38" s="690">
        <v>6.4330924999999997E-2</v>
      </c>
      <c r="AT38" s="690">
        <v>7.9640106000000002E-2</v>
      </c>
      <c r="AU38" s="690">
        <v>6.8526031000000001E-2</v>
      </c>
      <c r="AV38" s="690">
        <v>3.5508561000000001E-2</v>
      </c>
      <c r="AW38" s="690">
        <v>6.5154911999999995E-2</v>
      </c>
      <c r="AX38" s="690">
        <v>5.9529527999999998E-2</v>
      </c>
      <c r="AY38" s="690">
        <v>6.1806080999999999E-2</v>
      </c>
      <c r="AZ38" s="690">
        <v>6.3322648999999995E-2</v>
      </c>
      <c r="BA38" s="690">
        <v>7.8423648999999998E-2</v>
      </c>
      <c r="BB38" s="690">
        <v>3.8679600000000001E-2</v>
      </c>
      <c r="BC38" s="690">
        <v>3.3640999999999997E-2</v>
      </c>
      <c r="BD38" s="691">
        <v>2.0573399999999999E-2</v>
      </c>
      <c r="BE38" s="691">
        <v>4.7690299999999998E-2</v>
      </c>
      <c r="BF38" s="691">
        <v>4.7136299999999999E-2</v>
      </c>
      <c r="BG38" s="691">
        <v>3.1409800000000002E-2</v>
      </c>
      <c r="BH38" s="691">
        <v>4.0394899999999997E-2</v>
      </c>
      <c r="BI38" s="691">
        <v>3.8911800000000003E-2</v>
      </c>
      <c r="BJ38" s="691">
        <v>1.7530799999999999E-2</v>
      </c>
      <c r="BK38" s="691">
        <v>1.4792E-2</v>
      </c>
      <c r="BL38" s="691">
        <v>3.6603999999999998E-2</v>
      </c>
      <c r="BM38" s="691">
        <v>5.37949E-2</v>
      </c>
      <c r="BN38" s="691">
        <v>4.32875E-2</v>
      </c>
      <c r="BO38" s="691">
        <v>4.1278099999999998E-2</v>
      </c>
      <c r="BP38" s="691">
        <v>3.1673300000000001E-2</v>
      </c>
      <c r="BQ38" s="691">
        <v>5.9539599999999998E-2</v>
      </c>
      <c r="BR38" s="691">
        <v>5.7870100000000001E-2</v>
      </c>
      <c r="BS38" s="691">
        <v>4.55348E-2</v>
      </c>
      <c r="BT38" s="691">
        <v>4.4779399999999997E-2</v>
      </c>
      <c r="BU38" s="691">
        <v>4.5604199999999998E-2</v>
      </c>
      <c r="BV38" s="691">
        <v>2.6115699999999999E-2</v>
      </c>
    </row>
    <row r="39" spans="1:74" ht="11.15" customHeight="1" x14ac:dyDescent="0.25">
      <c r="A39" s="499" t="s">
        <v>1272</v>
      </c>
      <c r="B39" s="500" t="s">
        <v>1206</v>
      </c>
      <c r="C39" s="690">
        <v>35.138028706</v>
      </c>
      <c r="D39" s="690">
        <v>32.505756419999997</v>
      </c>
      <c r="E39" s="690">
        <v>33.505366117000001</v>
      </c>
      <c r="F39" s="690">
        <v>30.953417715</v>
      </c>
      <c r="G39" s="690">
        <v>32.155640355999999</v>
      </c>
      <c r="H39" s="690">
        <v>34.582809927</v>
      </c>
      <c r="I39" s="690">
        <v>38.500010326000002</v>
      </c>
      <c r="J39" s="690">
        <v>36.734015548999999</v>
      </c>
      <c r="K39" s="690">
        <v>32.102656431</v>
      </c>
      <c r="L39" s="690">
        <v>29.100895795</v>
      </c>
      <c r="M39" s="690">
        <v>30.723987288</v>
      </c>
      <c r="N39" s="690">
        <v>33.007901674000003</v>
      </c>
      <c r="O39" s="690">
        <v>34.328281771</v>
      </c>
      <c r="P39" s="690">
        <v>31.110584457000002</v>
      </c>
      <c r="Q39" s="690">
        <v>31.485414735999999</v>
      </c>
      <c r="R39" s="690">
        <v>28.492029603999999</v>
      </c>
      <c r="S39" s="690">
        <v>28.830231593000001</v>
      </c>
      <c r="T39" s="690">
        <v>31.160320112000001</v>
      </c>
      <c r="U39" s="690">
        <v>36.322691487999997</v>
      </c>
      <c r="V39" s="690">
        <v>36.913849063000001</v>
      </c>
      <c r="W39" s="690">
        <v>31.596723672</v>
      </c>
      <c r="X39" s="690">
        <v>29.043204531000001</v>
      </c>
      <c r="Y39" s="690">
        <v>31.065039137999999</v>
      </c>
      <c r="Z39" s="690">
        <v>33.290409285999999</v>
      </c>
      <c r="AA39" s="690">
        <v>34.432599125000003</v>
      </c>
      <c r="AB39" s="690">
        <v>33.098352789000003</v>
      </c>
      <c r="AC39" s="690">
        <v>31.575565485999999</v>
      </c>
      <c r="AD39" s="690">
        <v>27.762676845000001</v>
      </c>
      <c r="AE39" s="690">
        <v>29.920159713</v>
      </c>
      <c r="AF39" s="690">
        <v>31.394725492999999</v>
      </c>
      <c r="AG39" s="690">
        <v>36.023892105999998</v>
      </c>
      <c r="AH39" s="690">
        <v>36.172668106000003</v>
      </c>
      <c r="AI39" s="690">
        <v>30.664004252000002</v>
      </c>
      <c r="AJ39" s="690">
        <v>29.907008308999998</v>
      </c>
      <c r="AK39" s="690">
        <v>30.275512686999999</v>
      </c>
      <c r="AL39" s="690">
        <v>33.551240454999999</v>
      </c>
      <c r="AM39" s="690">
        <v>34.449837485000003</v>
      </c>
      <c r="AN39" s="690">
        <v>30.703719727999999</v>
      </c>
      <c r="AO39" s="690">
        <v>30.633019411999999</v>
      </c>
      <c r="AP39" s="690">
        <v>26.887245322999998</v>
      </c>
      <c r="AQ39" s="690">
        <v>28.306327370999998</v>
      </c>
      <c r="AR39" s="690">
        <v>33.464339494000001</v>
      </c>
      <c r="AS39" s="690">
        <v>35.054025826</v>
      </c>
      <c r="AT39" s="690">
        <v>33.960664995999998</v>
      </c>
      <c r="AU39" s="690">
        <v>29.440598858000001</v>
      </c>
      <c r="AV39" s="690">
        <v>27.836560845000001</v>
      </c>
      <c r="AW39" s="690">
        <v>30.320734610999999</v>
      </c>
      <c r="AX39" s="690">
        <v>35.380299110000003</v>
      </c>
      <c r="AY39" s="690">
        <v>37.022590346999998</v>
      </c>
      <c r="AZ39" s="690">
        <v>32.403028556000002</v>
      </c>
      <c r="BA39" s="690">
        <v>32.733930090999998</v>
      </c>
      <c r="BB39" s="690">
        <v>28.065449999999998</v>
      </c>
      <c r="BC39" s="690">
        <v>30.265699999999999</v>
      </c>
      <c r="BD39" s="691">
        <v>34.800879999999999</v>
      </c>
      <c r="BE39" s="691">
        <v>36.523589999999999</v>
      </c>
      <c r="BF39" s="691">
        <v>35.003700000000002</v>
      </c>
      <c r="BG39" s="691">
        <v>30.490749999999998</v>
      </c>
      <c r="BH39" s="691">
        <v>26.83925</v>
      </c>
      <c r="BI39" s="691">
        <v>30.992699999999999</v>
      </c>
      <c r="BJ39" s="691">
        <v>33.9542</v>
      </c>
      <c r="BK39" s="691">
        <v>36.33766</v>
      </c>
      <c r="BL39" s="691">
        <v>30.558140000000002</v>
      </c>
      <c r="BM39" s="691">
        <v>33.268599999999999</v>
      </c>
      <c r="BN39" s="691">
        <v>27.220649999999999</v>
      </c>
      <c r="BO39" s="691">
        <v>30.766839999999998</v>
      </c>
      <c r="BP39" s="691">
        <v>33.838149999999999</v>
      </c>
      <c r="BQ39" s="691">
        <v>34.858229999999999</v>
      </c>
      <c r="BR39" s="691">
        <v>33.925780000000003</v>
      </c>
      <c r="BS39" s="691">
        <v>29.636060000000001</v>
      </c>
      <c r="BT39" s="691">
        <v>25.176279999999998</v>
      </c>
      <c r="BU39" s="691">
        <v>30.030619999999999</v>
      </c>
      <c r="BV39" s="691">
        <v>32.884880000000003</v>
      </c>
    </row>
    <row r="40" spans="1:74" ht="11.15" customHeight="1" x14ac:dyDescent="0.25">
      <c r="A40" s="499" t="s">
        <v>1273</v>
      </c>
      <c r="B40" s="500" t="s">
        <v>1307</v>
      </c>
      <c r="C40" s="690">
        <v>31.310602195000001</v>
      </c>
      <c r="D40" s="690">
        <v>28.896552589999999</v>
      </c>
      <c r="E40" s="690">
        <v>30.008765554</v>
      </c>
      <c r="F40" s="690">
        <v>27.609924706000001</v>
      </c>
      <c r="G40" s="690">
        <v>28.623509783999999</v>
      </c>
      <c r="H40" s="690">
        <v>31.049172745</v>
      </c>
      <c r="I40" s="690">
        <v>35.188476508000001</v>
      </c>
      <c r="J40" s="690">
        <v>33.441103403</v>
      </c>
      <c r="K40" s="690">
        <v>29.265963278000001</v>
      </c>
      <c r="L40" s="690">
        <v>29.488574895999999</v>
      </c>
      <c r="M40" s="690">
        <v>30.597020936</v>
      </c>
      <c r="N40" s="690">
        <v>33.245583648</v>
      </c>
      <c r="O40" s="690">
        <v>32.685003432999999</v>
      </c>
      <c r="P40" s="690">
        <v>31.367204649000001</v>
      </c>
      <c r="Q40" s="690">
        <v>31.494385857000001</v>
      </c>
      <c r="R40" s="690">
        <v>27.580275390000001</v>
      </c>
      <c r="S40" s="690">
        <v>28.147571274000001</v>
      </c>
      <c r="T40" s="690">
        <v>30.127709159999998</v>
      </c>
      <c r="U40" s="690">
        <v>34.857442143</v>
      </c>
      <c r="V40" s="690">
        <v>35.154660692</v>
      </c>
      <c r="W40" s="690">
        <v>29.609482589999999</v>
      </c>
      <c r="X40" s="690">
        <v>29.077442678000001</v>
      </c>
      <c r="Y40" s="690">
        <v>29.653403765</v>
      </c>
      <c r="Z40" s="690">
        <v>32.120696477000003</v>
      </c>
      <c r="AA40" s="690">
        <v>32.950135254000003</v>
      </c>
      <c r="AB40" s="690">
        <v>30.898570306</v>
      </c>
      <c r="AC40" s="690">
        <v>30.195119216999998</v>
      </c>
      <c r="AD40" s="690">
        <v>26.973468997000001</v>
      </c>
      <c r="AE40" s="690">
        <v>28.465929283000001</v>
      </c>
      <c r="AF40" s="690">
        <v>30.199847951999999</v>
      </c>
      <c r="AG40" s="690">
        <v>34.613412034</v>
      </c>
      <c r="AH40" s="690">
        <v>34.724618896999999</v>
      </c>
      <c r="AI40" s="690">
        <v>29.137032926</v>
      </c>
      <c r="AJ40" s="690">
        <v>28.847167768999999</v>
      </c>
      <c r="AK40" s="690">
        <v>29.151577701000001</v>
      </c>
      <c r="AL40" s="690">
        <v>32.514724934</v>
      </c>
      <c r="AM40" s="690">
        <v>31.873100000000001</v>
      </c>
      <c r="AN40" s="690">
        <v>28.095790000000001</v>
      </c>
      <c r="AO40" s="690">
        <v>29.950579999999999</v>
      </c>
      <c r="AP40" s="690">
        <v>26.425899999999999</v>
      </c>
      <c r="AQ40" s="690">
        <v>28.329460000000001</v>
      </c>
      <c r="AR40" s="690">
        <v>31.442599999999999</v>
      </c>
      <c r="AS40" s="690">
        <v>36.386069999999997</v>
      </c>
      <c r="AT40" s="690">
        <v>33.168950000000002</v>
      </c>
      <c r="AU40" s="690">
        <v>28.119489999999999</v>
      </c>
      <c r="AV40" s="690">
        <v>29.1845</v>
      </c>
      <c r="AW40" s="690">
        <v>26.900500000000001</v>
      </c>
      <c r="AX40" s="690">
        <v>33.509650000000001</v>
      </c>
      <c r="AY40" s="690">
        <v>31.361329999999999</v>
      </c>
      <c r="AZ40" s="690">
        <v>27.26521</v>
      </c>
      <c r="BA40" s="690">
        <v>29.328230000000001</v>
      </c>
      <c r="BB40" s="690">
        <v>28.146908469</v>
      </c>
      <c r="BC40" s="690">
        <v>28.792577653999999</v>
      </c>
      <c r="BD40" s="691">
        <v>31.90924</v>
      </c>
      <c r="BE40" s="691">
        <v>34.542020000000001</v>
      </c>
      <c r="BF40" s="691">
        <v>32.964790000000001</v>
      </c>
      <c r="BG40" s="691">
        <v>28.268129999999999</v>
      </c>
      <c r="BH40" s="691">
        <v>27.142589999999998</v>
      </c>
      <c r="BI40" s="691">
        <v>28.93704</v>
      </c>
      <c r="BJ40" s="691">
        <v>32.578769999999999</v>
      </c>
      <c r="BK40" s="691">
        <v>33.096559999999997</v>
      </c>
      <c r="BL40" s="691">
        <v>27.970980000000001</v>
      </c>
      <c r="BM40" s="691">
        <v>30.067820000000001</v>
      </c>
      <c r="BN40" s="691">
        <v>25.520119999999999</v>
      </c>
      <c r="BO40" s="691">
        <v>28.07226</v>
      </c>
      <c r="BP40" s="691">
        <v>31.552499999999998</v>
      </c>
      <c r="BQ40" s="691">
        <v>33.9651</v>
      </c>
      <c r="BR40" s="691">
        <v>32.575229999999998</v>
      </c>
      <c r="BS40" s="691">
        <v>28.062860000000001</v>
      </c>
      <c r="BT40" s="691">
        <v>26.88701</v>
      </c>
      <c r="BU40" s="691">
        <v>28.667960000000001</v>
      </c>
      <c r="BV40" s="691">
        <v>32.338410000000003</v>
      </c>
    </row>
    <row r="41" spans="1:74" ht="11.15" customHeight="1" x14ac:dyDescent="0.25">
      <c r="A41" s="517"/>
      <c r="B41" s="131" t="s">
        <v>1274</v>
      </c>
      <c r="C41" s="243"/>
      <c r="D41" s="243"/>
      <c r="E41" s="243"/>
      <c r="F41" s="243"/>
      <c r="G41" s="243"/>
      <c r="H41" s="243"/>
      <c r="I41" s="243"/>
      <c r="J41" s="243"/>
      <c r="K41" s="243"/>
      <c r="L41" s="243"/>
      <c r="M41" s="243"/>
      <c r="N41" s="243"/>
      <c r="O41" s="243"/>
      <c r="P41" s="243"/>
      <c r="Q41" s="243"/>
      <c r="R41" s="243"/>
      <c r="S41" s="243"/>
      <c r="T41" s="243"/>
      <c r="U41" s="243"/>
      <c r="V41" s="243"/>
      <c r="W41" s="243"/>
      <c r="X41" s="243"/>
      <c r="Y41" s="243"/>
      <c r="Z41" s="243"/>
      <c r="AA41" s="243"/>
      <c r="AB41" s="243"/>
      <c r="AC41" s="243"/>
      <c r="AD41" s="243"/>
      <c r="AE41" s="243"/>
      <c r="AF41" s="243"/>
      <c r="AG41" s="243"/>
      <c r="AH41" s="243"/>
      <c r="AI41" s="243"/>
      <c r="AJ41" s="243"/>
      <c r="AK41" s="243"/>
      <c r="AL41" s="243"/>
      <c r="AM41" s="243"/>
      <c r="AN41" s="243"/>
      <c r="AO41" s="243"/>
      <c r="AP41" s="243"/>
      <c r="AQ41" s="243"/>
      <c r="AR41" s="243"/>
      <c r="AS41" s="243"/>
      <c r="AT41" s="243"/>
      <c r="AU41" s="243"/>
      <c r="AV41" s="243"/>
      <c r="AW41" s="243"/>
      <c r="AX41" s="243"/>
      <c r="AY41" s="243"/>
      <c r="AZ41" s="243"/>
      <c r="BA41" s="243"/>
      <c r="BB41" s="243"/>
      <c r="BC41" s="243"/>
      <c r="BD41" s="333"/>
      <c r="BE41" s="333"/>
      <c r="BF41" s="333"/>
      <c r="BG41" s="333"/>
      <c r="BH41" s="333"/>
      <c r="BI41" s="333"/>
      <c r="BJ41" s="333"/>
      <c r="BK41" s="333"/>
      <c r="BL41" s="333"/>
      <c r="BM41" s="333"/>
      <c r="BN41" s="333"/>
      <c r="BO41" s="333"/>
      <c r="BP41" s="333"/>
      <c r="BQ41" s="333"/>
      <c r="BR41" s="333"/>
      <c r="BS41" s="333"/>
      <c r="BT41" s="333"/>
      <c r="BU41" s="333"/>
      <c r="BV41" s="333"/>
    </row>
    <row r="42" spans="1:74" ht="11.15" customHeight="1" x14ac:dyDescent="0.25">
      <c r="A42" s="499" t="s">
        <v>1275</v>
      </c>
      <c r="B42" s="500" t="s">
        <v>82</v>
      </c>
      <c r="C42" s="690">
        <v>2.1459455300000001</v>
      </c>
      <c r="D42" s="690">
        <v>1.9622146439999999</v>
      </c>
      <c r="E42" s="690">
        <v>2.0461752510000002</v>
      </c>
      <c r="F42" s="690">
        <v>2.8719166829999998</v>
      </c>
      <c r="G42" s="690">
        <v>3.4495430570000001</v>
      </c>
      <c r="H42" s="690">
        <v>4.4585258100000003</v>
      </c>
      <c r="I42" s="690">
        <v>5.8218915740000003</v>
      </c>
      <c r="J42" s="690">
        <v>6.1116572490000003</v>
      </c>
      <c r="K42" s="690">
        <v>5.6782145880000003</v>
      </c>
      <c r="L42" s="690">
        <v>4.5956744059999997</v>
      </c>
      <c r="M42" s="690">
        <v>3.5611192269999998</v>
      </c>
      <c r="N42" s="690">
        <v>3.8051086600000001</v>
      </c>
      <c r="O42" s="690">
        <v>3.5462626529999999</v>
      </c>
      <c r="P42" s="690">
        <v>3.172489444</v>
      </c>
      <c r="Q42" s="690">
        <v>3.3453249870000001</v>
      </c>
      <c r="R42" s="690">
        <v>3.7130245770000001</v>
      </c>
      <c r="S42" s="690">
        <v>3.7934420090000001</v>
      </c>
      <c r="T42" s="690">
        <v>5.1085731970000001</v>
      </c>
      <c r="U42" s="690">
        <v>6.3591903859999999</v>
      </c>
      <c r="V42" s="690">
        <v>6.5245669739999999</v>
      </c>
      <c r="W42" s="690">
        <v>5.7931127330000001</v>
      </c>
      <c r="X42" s="690">
        <v>5.1827521719999998</v>
      </c>
      <c r="Y42" s="690">
        <v>3.9390936889999999</v>
      </c>
      <c r="Z42" s="690">
        <v>5.0085879789999996</v>
      </c>
      <c r="AA42" s="690">
        <v>4.2607198840000002</v>
      </c>
      <c r="AB42" s="690">
        <v>4.0003018939999997</v>
      </c>
      <c r="AC42" s="690">
        <v>3.4593227579999999</v>
      </c>
      <c r="AD42" s="690">
        <v>4.0262660510000003</v>
      </c>
      <c r="AE42" s="690">
        <v>5.0919942479999998</v>
      </c>
      <c r="AF42" s="690">
        <v>5.4243597890000004</v>
      </c>
      <c r="AG42" s="690">
        <v>6.818562944</v>
      </c>
      <c r="AH42" s="690">
        <v>6.7922565119999998</v>
      </c>
      <c r="AI42" s="690">
        <v>5.9851288360000003</v>
      </c>
      <c r="AJ42" s="690">
        <v>5.3474225210000004</v>
      </c>
      <c r="AK42" s="690">
        <v>4.378184375</v>
      </c>
      <c r="AL42" s="690">
        <v>4.644762536</v>
      </c>
      <c r="AM42" s="690">
        <v>4.3772192140000001</v>
      </c>
      <c r="AN42" s="690">
        <v>2.6289674700000001</v>
      </c>
      <c r="AO42" s="690">
        <v>3.674747623</v>
      </c>
      <c r="AP42" s="690">
        <v>4.2863652749999996</v>
      </c>
      <c r="AQ42" s="690">
        <v>5.0577841550000002</v>
      </c>
      <c r="AR42" s="690">
        <v>5.9021157400000002</v>
      </c>
      <c r="AS42" s="690">
        <v>7.2164847319999996</v>
      </c>
      <c r="AT42" s="690">
        <v>6.6132926400000001</v>
      </c>
      <c r="AU42" s="690">
        <v>5.5933564259999997</v>
      </c>
      <c r="AV42" s="690">
        <v>4.3155452350000001</v>
      </c>
      <c r="AW42" s="690">
        <v>3.2329042870000002</v>
      </c>
      <c r="AX42" s="690">
        <v>3.9357824739999998</v>
      </c>
      <c r="AY42" s="690">
        <v>3.2374974189999999</v>
      </c>
      <c r="AZ42" s="690">
        <v>3.1137000370000001</v>
      </c>
      <c r="BA42" s="690">
        <v>3.2623979379999999</v>
      </c>
      <c r="BB42" s="690">
        <v>3.3490579999999999</v>
      </c>
      <c r="BC42" s="690">
        <v>4.1252659999999999</v>
      </c>
      <c r="BD42" s="691">
        <v>4.8086359999999999</v>
      </c>
      <c r="BE42" s="691">
        <v>6.1132730000000004</v>
      </c>
      <c r="BF42" s="691">
        <v>6.1225250000000004</v>
      </c>
      <c r="BG42" s="691">
        <v>5.6132470000000003</v>
      </c>
      <c r="BH42" s="691">
        <v>4.3570770000000003</v>
      </c>
      <c r="BI42" s="691">
        <v>3.6190980000000001</v>
      </c>
      <c r="BJ42" s="691">
        <v>4.4671729999999998</v>
      </c>
      <c r="BK42" s="691">
        <v>4.9047520000000002</v>
      </c>
      <c r="BL42" s="691">
        <v>3.3894190000000002</v>
      </c>
      <c r="BM42" s="691">
        <v>3.405224</v>
      </c>
      <c r="BN42" s="691">
        <v>2.4988959999999998</v>
      </c>
      <c r="BO42" s="691">
        <v>3.4919850000000001</v>
      </c>
      <c r="BP42" s="691">
        <v>4.4736719999999996</v>
      </c>
      <c r="BQ42" s="691">
        <v>5.5786530000000001</v>
      </c>
      <c r="BR42" s="691">
        <v>5.2174769999999997</v>
      </c>
      <c r="BS42" s="691">
        <v>4.9760289999999996</v>
      </c>
      <c r="BT42" s="691">
        <v>4.1132660000000003</v>
      </c>
      <c r="BU42" s="691">
        <v>3.214038</v>
      </c>
      <c r="BV42" s="691">
        <v>3.743722</v>
      </c>
    </row>
    <row r="43" spans="1:74" ht="11.15" customHeight="1" x14ac:dyDescent="0.25">
      <c r="A43" s="499" t="s">
        <v>1276</v>
      </c>
      <c r="B43" s="500" t="s">
        <v>81</v>
      </c>
      <c r="C43" s="690">
        <v>3.6645473800000001</v>
      </c>
      <c r="D43" s="690">
        <v>2.986494956</v>
      </c>
      <c r="E43" s="690">
        <v>3.1816479869999998</v>
      </c>
      <c r="F43" s="690">
        <v>2.7661697219999999</v>
      </c>
      <c r="G43" s="690">
        <v>3.1135573750000001</v>
      </c>
      <c r="H43" s="690">
        <v>3.6397277290000001</v>
      </c>
      <c r="I43" s="690">
        <v>4.8569827800000001</v>
      </c>
      <c r="J43" s="690">
        <v>4.6447769320000001</v>
      </c>
      <c r="K43" s="690">
        <v>4.0983632940000003</v>
      </c>
      <c r="L43" s="690">
        <v>3.7986532149999999</v>
      </c>
      <c r="M43" s="690">
        <v>4.141078351</v>
      </c>
      <c r="N43" s="690">
        <v>4.4271465650000001</v>
      </c>
      <c r="O43" s="690">
        <v>3.815376943</v>
      </c>
      <c r="P43" s="690">
        <v>3.9071991559999999</v>
      </c>
      <c r="Q43" s="690">
        <v>2.4990189979999999</v>
      </c>
      <c r="R43" s="690">
        <v>2.372024777</v>
      </c>
      <c r="S43" s="690">
        <v>2.6821942449999998</v>
      </c>
      <c r="T43" s="690">
        <v>3.4020818369999999</v>
      </c>
      <c r="U43" s="690">
        <v>4.2909084010000003</v>
      </c>
      <c r="V43" s="690">
        <v>4.4830725100000004</v>
      </c>
      <c r="W43" s="690">
        <v>3.6542761170000002</v>
      </c>
      <c r="X43" s="690">
        <v>3.0156451419999999</v>
      </c>
      <c r="Y43" s="690">
        <v>2.6768115240000001</v>
      </c>
      <c r="Z43" s="690">
        <v>2.3146413539999999</v>
      </c>
      <c r="AA43" s="690">
        <v>2.569205416</v>
      </c>
      <c r="AB43" s="690">
        <v>1.7926339979999999</v>
      </c>
      <c r="AC43" s="690">
        <v>1.424845036</v>
      </c>
      <c r="AD43" s="690">
        <v>1.456360522</v>
      </c>
      <c r="AE43" s="690">
        <v>1.9302145310000001</v>
      </c>
      <c r="AF43" s="690">
        <v>2.5295385549999998</v>
      </c>
      <c r="AG43" s="690">
        <v>2.9921568349999998</v>
      </c>
      <c r="AH43" s="690">
        <v>3.2546384349999999</v>
      </c>
      <c r="AI43" s="690">
        <v>3.1305089389999998</v>
      </c>
      <c r="AJ43" s="690">
        <v>2.7466625769999999</v>
      </c>
      <c r="AK43" s="690">
        <v>1.99188907</v>
      </c>
      <c r="AL43" s="690">
        <v>2.5034324790000002</v>
      </c>
      <c r="AM43" s="690">
        <v>2.2740767879999999</v>
      </c>
      <c r="AN43" s="690">
        <v>1.9513666599999999</v>
      </c>
      <c r="AO43" s="690">
        <v>1.2751565</v>
      </c>
      <c r="AP43" s="690">
        <v>1.3396459810000001</v>
      </c>
      <c r="AQ43" s="690">
        <v>1.5864878840000001</v>
      </c>
      <c r="AR43" s="690">
        <v>2.6797518390000001</v>
      </c>
      <c r="AS43" s="690">
        <v>2.617466909</v>
      </c>
      <c r="AT43" s="690">
        <v>3.032714296</v>
      </c>
      <c r="AU43" s="690">
        <v>2.6670087140000001</v>
      </c>
      <c r="AV43" s="690">
        <v>2.59890599</v>
      </c>
      <c r="AW43" s="690">
        <v>2.384437374</v>
      </c>
      <c r="AX43" s="690">
        <v>2.4298725210000001</v>
      </c>
      <c r="AY43" s="690">
        <v>2.6674126980000001</v>
      </c>
      <c r="AZ43" s="690">
        <v>1.9440898630000001</v>
      </c>
      <c r="BA43" s="690">
        <v>1.52177155</v>
      </c>
      <c r="BB43" s="690">
        <v>1.2468109999999999</v>
      </c>
      <c r="BC43" s="690">
        <v>1.7869409999999999</v>
      </c>
      <c r="BD43" s="691">
        <v>2.5796579999999998</v>
      </c>
      <c r="BE43" s="691">
        <v>3.2799610000000001</v>
      </c>
      <c r="BF43" s="691">
        <v>3.091688</v>
      </c>
      <c r="BG43" s="691">
        <v>2.3779140000000001</v>
      </c>
      <c r="BH43" s="691">
        <v>1.8469899999999999</v>
      </c>
      <c r="BI43" s="691">
        <v>1.4752689999999999</v>
      </c>
      <c r="BJ43" s="691">
        <v>1.6191869999999999</v>
      </c>
      <c r="BK43" s="691">
        <v>1.677834</v>
      </c>
      <c r="BL43" s="691">
        <v>1.206048</v>
      </c>
      <c r="BM43" s="691">
        <v>1.022915</v>
      </c>
      <c r="BN43" s="691">
        <v>1.0648690000000001</v>
      </c>
      <c r="BO43" s="691">
        <v>1.289633</v>
      </c>
      <c r="BP43" s="691">
        <v>2.0849980000000001</v>
      </c>
      <c r="BQ43" s="691">
        <v>2.9220480000000002</v>
      </c>
      <c r="BR43" s="691">
        <v>2.6920489999999999</v>
      </c>
      <c r="BS43" s="691">
        <v>2.0438610000000001</v>
      </c>
      <c r="BT43" s="691">
        <v>1.728758</v>
      </c>
      <c r="BU43" s="691">
        <v>1.483239</v>
      </c>
      <c r="BV43" s="691">
        <v>1.601294</v>
      </c>
    </row>
    <row r="44" spans="1:74" ht="11.15" customHeight="1" x14ac:dyDescent="0.25">
      <c r="A44" s="499" t="s">
        <v>1277</v>
      </c>
      <c r="B44" s="502" t="s">
        <v>84</v>
      </c>
      <c r="C44" s="690">
        <v>2.9840309999999999</v>
      </c>
      <c r="D44" s="690">
        <v>2.5560510000000001</v>
      </c>
      <c r="E44" s="690">
        <v>2.9774259999999999</v>
      </c>
      <c r="F44" s="690">
        <v>1.9626060000000001</v>
      </c>
      <c r="G44" s="690">
        <v>2.6302530000000002</v>
      </c>
      <c r="H44" s="690">
        <v>2.750299</v>
      </c>
      <c r="I44" s="690">
        <v>2.7303090000000001</v>
      </c>
      <c r="J44" s="690">
        <v>2.923384</v>
      </c>
      <c r="K44" s="690">
        <v>2.8075549999999998</v>
      </c>
      <c r="L44" s="690">
        <v>2.1016370000000002</v>
      </c>
      <c r="M44" s="690">
        <v>1.9041889999999999</v>
      </c>
      <c r="N44" s="690">
        <v>2.7695189999999998</v>
      </c>
      <c r="O44" s="690">
        <v>2.9782630000000001</v>
      </c>
      <c r="P44" s="690">
        <v>2.6863440000000001</v>
      </c>
      <c r="Q44" s="690">
        <v>2.9667379999999999</v>
      </c>
      <c r="R44" s="690">
        <v>2.0633629999999998</v>
      </c>
      <c r="S44" s="690">
        <v>2.6435789999999999</v>
      </c>
      <c r="T44" s="690">
        <v>2.8539889999999999</v>
      </c>
      <c r="U44" s="690">
        <v>2.9360569999999999</v>
      </c>
      <c r="V44" s="690">
        <v>2.7815319999999999</v>
      </c>
      <c r="W44" s="690">
        <v>2.8387959999999999</v>
      </c>
      <c r="X44" s="690">
        <v>2.027695</v>
      </c>
      <c r="Y44" s="690">
        <v>2.1737320000000002</v>
      </c>
      <c r="Z44" s="690">
        <v>2.9702799999999998</v>
      </c>
      <c r="AA44" s="690">
        <v>2.975994</v>
      </c>
      <c r="AB44" s="690">
        <v>2.4916130000000001</v>
      </c>
      <c r="AC44" s="690">
        <v>2.7961839999999998</v>
      </c>
      <c r="AD44" s="690">
        <v>1.999298</v>
      </c>
      <c r="AE44" s="690">
        <v>2.7692589999999999</v>
      </c>
      <c r="AF44" s="690">
        <v>2.851559</v>
      </c>
      <c r="AG44" s="690">
        <v>2.9290690000000001</v>
      </c>
      <c r="AH44" s="690">
        <v>2.921071</v>
      </c>
      <c r="AI44" s="690">
        <v>2.8463080000000001</v>
      </c>
      <c r="AJ44" s="690">
        <v>2.243169</v>
      </c>
      <c r="AK44" s="690">
        <v>1.9156010000000001</v>
      </c>
      <c r="AL44" s="690">
        <v>2.8133080000000001</v>
      </c>
      <c r="AM44" s="690">
        <v>2.9762080000000002</v>
      </c>
      <c r="AN44" s="690">
        <v>2.537131</v>
      </c>
      <c r="AO44" s="690">
        <v>2.938412</v>
      </c>
      <c r="AP44" s="690">
        <v>2.203284</v>
      </c>
      <c r="AQ44" s="690">
        <v>2.0864739999999999</v>
      </c>
      <c r="AR44" s="690">
        <v>2.8533330000000001</v>
      </c>
      <c r="AS44" s="690">
        <v>2.7993480000000002</v>
      </c>
      <c r="AT44" s="690">
        <v>2.9325009999999998</v>
      </c>
      <c r="AU44" s="690">
        <v>2.8187669999999998</v>
      </c>
      <c r="AV44" s="690">
        <v>2.1867749999999999</v>
      </c>
      <c r="AW44" s="690">
        <v>2.4741390000000001</v>
      </c>
      <c r="AX44" s="690">
        <v>2.8234900000000001</v>
      </c>
      <c r="AY44" s="690">
        <v>2.7389350000000001</v>
      </c>
      <c r="AZ44" s="690">
        <v>2.4594149999999999</v>
      </c>
      <c r="BA44" s="690">
        <v>2.9726669999999999</v>
      </c>
      <c r="BB44" s="690">
        <v>2.1645799999999999</v>
      </c>
      <c r="BC44" s="690">
        <v>2.4899200000000001</v>
      </c>
      <c r="BD44" s="691">
        <v>2.7983799999999999</v>
      </c>
      <c r="BE44" s="691">
        <v>2.8916599999999999</v>
      </c>
      <c r="BF44" s="691">
        <v>2.8916599999999999</v>
      </c>
      <c r="BG44" s="691">
        <v>2.7983799999999999</v>
      </c>
      <c r="BH44" s="691">
        <v>2.1691400000000001</v>
      </c>
      <c r="BI44" s="691">
        <v>2.3827199999999999</v>
      </c>
      <c r="BJ44" s="691">
        <v>2.8916599999999999</v>
      </c>
      <c r="BK44" s="691">
        <v>2.8916599999999999</v>
      </c>
      <c r="BL44" s="691">
        <v>2.6118199999999998</v>
      </c>
      <c r="BM44" s="691">
        <v>2.8916599999999999</v>
      </c>
      <c r="BN44" s="691">
        <v>2.0924399999999999</v>
      </c>
      <c r="BO44" s="691">
        <v>2.5842499999999999</v>
      </c>
      <c r="BP44" s="691">
        <v>2.7983799999999999</v>
      </c>
      <c r="BQ44" s="691">
        <v>2.8916599999999999</v>
      </c>
      <c r="BR44" s="691">
        <v>2.8916599999999999</v>
      </c>
      <c r="BS44" s="691">
        <v>2.7983799999999999</v>
      </c>
      <c r="BT44" s="691">
        <v>2.1613899999999999</v>
      </c>
      <c r="BU44" s="691">
        <v>2.411</v>
      </c>
      <c r="BV44" s="691">
        <v>2.8916599999999999</v>
      </c>
    </row>
    <row r="45" spans="1:74" ht="11.15" customHeight="1" x14ac:dyDescent="0.25">
      <c r="A45" s="499" t="s">
        <v>1278</v>
      </c>
      <c r="B45" s="502" t="s">
        <v>1202</v>
      </c>
      <c r="C45" s="690">
        <v>0.664278598</v>
      </c>
      <c r="D45" s="690">
        <v>0.71233633500000004</v>
      </c>
      <c r="E45" s="690">
        <v>0.81646267500000003</v>
      </c>
      <c r="F45" s="690">
        <v>0.84941673100000004</v>
      </c>
      <c r="G45" s="690">
        <v>0.85702479799999998</v>
      </c>
      <c r="H45" s="690">
        <v>0.84706386</v>
      </c>
      <c r="I45" s="690">
        <v>0.81784213699999997</v>
      </c>
      <c r="J45" s="690">
        <v>0.80056269199999996</v>
      </c>
      <c r="K45" s="690">
        <v>0.66362542899999999</v>
      </c>
      <c r="L45" s="690">
        <v>0.60124508600000004</v>
      </c>
      <c r="M45" s="690">
        <v>0.59504934799999998</v>
      </c>
      <c r="N45" s="690">
        <v>0.57198031100000002</v>
      </c>
      <c r="O45" s="690">
        <v>0.60040357899999997</v>
      </c>
      <c r="P45" s="690">
        <v>0.63374733299999997</v>
      </c>
      <c r="Q45" s="690">
        <v>0.715673475</v>
      </c>
      <c r="R45" s="690">
        <v>0.76294810300000004</v>
      </c>
      <c r="S45" s="690">
        <v>0.80724310899999996</v>
      </c>
      <c r="T45" s="690">
        <v>0.79985567199999996</v>
      </c>
      <c r="U45" s="690">
        <v>0.88308391500000005</v>
      </c>
      <c r="V45" s="690">
        <v>0.84037404199999999</v>
      </c>
      <c r="W45" s="690">
        <v>0.67260057900000003</v>
      </c>
      <c r="X45" s="690">
        <v>0.60444708999999996</v>
      </c>
      <c r="Y45" s="690">
        <v>0.57794182100000002</v>
      </c>
      <c r="Z45" s="690">
        <v>0.48183528199999998</v>
      </c>
      <c r="AA45" s="690">
        <v>0.58317843000000003</v>
      </c>
      <c r="AB45" s="690">
        <v>0.61271387600000005</v>
      </c>
      <c r="AC45" s="690">
        <v>0.63865214599999998</v>
      </c>
      <c r="AD45" s="690">
        <v>0.73265294700000005</v>
      </c>
      <c r="AE45" s="690">
        <v>0.82189166899999999</v>
      </c>
      <c r="AF45" s="690">
        <v>0.79112211600000004</v>
      </c>
      <c r="AG45" s="690">
        <v>0.80678536000000001</v>
      </c>
      <c r="AH45" s="690">
        <v>0.81733857300000001</v>
      </c>
      <c r="AI45" s="690">
        <v>0.601066667</v>
      </c>
      <c r="AJ45" s="690">
        <v>0.65753550500000002</v>
      </c>
      <c r="AK45" s="690">
        <v>0.64448659699999999</v>
      </c>
      <c r="AL45" s="690">
        <v>0.58324611400000004</v>
      </c>
      <c r="AM45" s="690">
        <v>0.67543930900000004</v>
      </c>
      <c r="AN45" s="690">
        <v>0.60464780699999998</v>
      </c>
      <c r="AO45" s="690">
        <v>0.74310150200000002</v>
      </c>
      <c r="AP45" s="690">
        <v>0.74162282899999998</v>
      </c>
      <c r="AQ45" s="690">
        <v>0.76979691100000003</v>
      </c>
      <c r="AR45" s="690">
        <v>0.73880194099999996</v>
      </c>
      <c r="AS45" s="690">
        <v>0.71807598699999997</v>
      </c>
      <c r="AT45" s="690">
        <v>0.68111867299999995</v>
      </c>
      <c r="AU45" s="690">
        <v>0.531359625</v>
      </c>
      <c r="AV45" s="690">
        <v>0.46514126700000002</v>
      </c>
      <c r="AW45" s="690">
        <v>0.51605614</v>
      </c>
      <c r="AX45" s="690">
        <v>0.53742742399999999</v>
      </c>
      <c r="AY45" s="690">
        <v>0.62388553000000002</v>
      </c>
      <c r="AZ45" s="690">
        <v>0.53098403800000005</v>
      </c>
      <c r="BA45" s="690">
        <v>0.69566404800000003</v>
      </c>
      <c r="BB45" s="690">
        <v>0.75607749999999996</v>
      </c>
      <c r="BC45" s="690">
        <v>0.77132769999999995</v>
      </c>
      <c r="BD45" s="691">
        <v>0.81309920000000002</v>
      </c>
      <c r="BE45" s="691">
        <v>0.86245309999999997</v>
      </c>
      <c r="BF45" s="691">
        <v>0.81012410000000001</v>
      </c>
      <c r="BG45" s="691">
        <v>0.64259639999999996</v>
      </c>
      <c r="BH45" s="691">
        <v>0.57840210000000003</v>
      </c>
      <c r="BI45" s="691">
        <v>0.63989390000000002</v>
      </c>
      <c r="BJ45" s="691">
        <v>0.63880579999999998</v>
      </c>
      <c r="BK45" s="691">
        <v>0.69523539999999995</v>
      </c>
      <c r="BL45" s="691">
        <v>0.63970760000000004</v>
      </c>
      <c r="BM45" s="691">
        <v>0.81218599999999996</v>
      </c>
      <c r="BN45" s="691">
        <v>0.84270500000000004</v>
      </c>
      <c r="BO45" s="691">
        <v>0.84009540000000005</v>
      </c>
      <c r="BP45" s="691">
        <v>0.86422410000000005</v>
      </c>
      <c r="BQ45" s="691">
        <v>0.9030378</v>
      </c>
      <c r="BR45" s="691">
        <v>0.84130229999999995</v>
      </c>
      <c r="BS45" s="691">
        <v>0.66577560000000002</v>
      </c>
      <c r="BT45" s="691">
        <v>0.59680259999999996</v>
      </c>
      <c r="BU45" s="691">
        <v>0.65357359999999998</v>
      </c>
      <c r="BV45" s="691">
        <v>0.64966520000000005</v>
      </c>
    </row>
    <row r="46" spans="1:74" ht="11.15" customHeight="1" x14ac:dyDescent="0.25">
      <c r="A46" s="499" t="s">
        <v>1279</v>
      </c>
      <c r="B46" s="502" t="s">
        <v>1305</v>
      </c>
      <c r="C46" s="690">
        <v>0.59768081299999998</v>
      </c>
      <c r="D46" s="690">
        <v>0.64581951299999996</v>
      </c>
      <c r="E46" s="690">
        <v>0.78138629599999998</v>
      </c>
      <c r="F46" s="690">
        <v>0.90556434200000002</v>
      </c>
      <c r="G46" s="690">
        <v>0.89868231799999998</v>
      </c>
      <c r="H46" s="690">
        <v>0.90830883900000003</v>
      </c>
      <c r="I46" s="690">
        <v>0.72261233199999997</v>
      </c>
      <c r="J46" s="690">
        <v>0.76804492700000004</v>
      </c>
      <c r="K46" s="690">
        <v>0.76774340200000002</v>
      </c>
      <c r="L46" s="690">
        <v>0.69462775099999996</v>
      </c>
      <c r="M46" s="690">
        <v>0.71409350500000002</v>
      </c>
      <c r="N46" s="690">
        <v>0.609699773</v>
      </c>
      <c r="O46" s="690">
        <v>0.63984011100000004</v>
      </c>
      <c r="P46" s="690">
        <v>0.67395385299999999</v>
      </c>
      <c r="Q46" s="690">
        <v>0.81050343499999999</v>
      </c>
      <c r="R46" s="690">
        <v>0.91746971799999999</v>
      </c>
      <c r="S46" s="690">
        <v>0.929173731</v>
      </c>
      <c r="T46" s="690">
        <v>0.95730691700000003</v>
      </c>
      <c r="U46" s="690">
        <v>0.88108428900000002</v>
      </c>
      <c r="V46" s="690">
        <v>0.91191011</v>
      </c>
      <c r="W46" s="690">
        <v>0.88153995500000004</v>
      </c>
      <c r="X46" s="690">
        <v>0.96046563900000004</v>
      </c>
      <c r="Y46" s="690">
        <v>0.77107637100000004</v>
      </c>
      <c r="Z46" s="690">
        <v>0.75549676399999999</v>
      </c>
      <c r="AA46" s="690">
        <v>0.85000016300000003</v>
      </c>
      <c r="AB46" s="690">
        <v>0.840679964</v>
      </c>
      <c r="AC46" s="690">
        <v>0.981270117</v>
      </c>
      <c r="AD46" s="690">
        <v>1.076286592</v>
      </c>
      <c r="AE46" s="690">
        <v>1.1069409450000001</v>
      </c>
      <c r="AF46" s="690">
        <v>1.152350105</v>
      </c>
      <c r="AG46" s="690">
        <v>0.90131778799999995</v>
      </c>
      <c r="AH46" s="690">
        <v>0.89477769500000004</v>
      </c>
      <c r="AI46" s="690">
        <v>0.84943106599999996</v>
      </c>
      <c r="AJ46" s="690">
        <v>0.58729955</v>
      </c>
      <c r="AK46" s="690">
        <v>0.91405078200000001</v>
      </c>
      <c r="AL46" s="690">
        <v>0.91548158700000004</v>
      </c>
      <c r="AM46" s="690">
        <v>0.91568928699999996</v>
      </c>
      <c r="AN46" s="690">
        <v>0.97097546999999995</v>
      </c>
      <c r="AO46" s="690">
        <v>1.2522430419999999</v>
      </c>
      <c r="AP46" s="690">
        <v>1.254541747</v>
      </c>
      <c r="AQ46" s="690">
        <v>1.3933395609999999</v>
      </c>
      <c r="AR46" s="690">
        <v>1.239144628</v>
      </c>
      <c r="AS46" s="690">
        <v>0.97729465999999998</v>
      </c>
      <c r="AT46" s="690">
        <v>1.1443406410000001</v>
      </c>
      <c r="AU46" s="690">
        <v>1.1119830610000001</v>
      </c>
      <c r="AV46" s="690">
        <v>1.1445435289999999</v>
      </c>
      <c r="AW46" s="690">
        <v>1.0437224860000001</v>
      </c>
      <c r="AX46" s="690">
        <v>1.523595813</v>
      </c>
      <c r="AY46" s="690">
        <v>1.482347581</v>
      </c>
      <c r="AZ46" s="690">
        <v>1.5202407529999999</v>
      </c>
      <c r="BA46" s="690">
        <v>1.6110390560000001</v>
      </c>
      <c r="BB46" s="690">
        <v>2.1236989999999998</v>
      </c>
      <c r="BC46" s="690">
        <v>2.213346</v>
      </c>
      <c r="BD46" s="691">
        <v>1.5536700000000001</v>
      </c>
      <c r="BE46" s="691">
        <v>1.4454480000000001</v>
      </c>
      <c r="BF46" s="691">
        <v>1.478326</v>
      </c>
      <c r="BG46" s="691">
        <v>1.519574</v>
      </c>
      <c r="BH46" s="691">
        <v>2.2853409999999998</v>
      </c>
      <c r="BI46" s="691">
        <v>1.5431239999999999</v>
      </c>
      <c r="BJ46" s="691">
        <v>1.571296</v>
      </c>
      <c r="BK46" s="691">
        <v>1.4460219999999999</v>
      </c>
      <c r="BL46" s="691">
        <v>1.500869</v>
      </c>
      <c r="BM46" s="691">
        <v>1.7640480000000001</v>
      </c>
      <c r="BN46" s="691">
        <v>2.3872789999999999</v>
      </c>
      <c r="BO46" s="691">
        <v>2.2264599999999999</v>
      </c>
      <c r="BP46" s="691">
        <v>1.732774</v>
      </c>
      <c r="BQ46" s="691">
        <v>1.4946489999999999</v>
      </c>
      <c r="BR46" s="691">
        <v>1.6909149999999999</v>
      </c>
      <c r="BS46" s="691">
        <v>1.4504330000000001</v>
      </c>
      <c r="BT46" s="691">
        <v>2.5334080000000001</v>
      </c>
      <c r="BU46" s="691">
        <v>1.471514</v>
      </c>
      <c r="BV46" s="691">
        <v>1.9945850000000001</v>
      </c>
    </row>
    <row r="47" spans="1:74" ht="11.15" customHeight="1" x14ac:dyDescent="0.25">
      <c r="A47" s="499" t="s">
        <v>1280</v>
      </c>
      <c r="B47" s="500" t="s">
        <v>1306</v>
      </c>
      <c r="C47" s="690">
        <v>-1.033188E-2</v>
      </c>
      <c r="D47" s="690">
        <v>-7.3637970000000001E-3</v>
      </c>
      <c r="E47" s="690">
        <v>-6.708744E-3</v>
      </c>
      <c r="F47" s="690">
        <v>7.5281530000000001E-3</v>
      </c>
      <c r="G47" s="690">
        <v>1.5278389999999999E-2</v>
      </c>
      <c r="H47" s="690">
        <v>3.0456301000000002E-2</v>
      </c>
      <c r="I47" s="690">
        <v>3.0132147000000001E-2</v>
      </c>
      <c r="J47" s="690">
        <v>2.2414877E-2</v>
      </c>
      <c r="K47" s="690">
        <v>6.7142979999999996E-3</v>
      </c>
      <c r="L47" s="690">
        <v>-4.0297629999999996E-3</v>
      </c>
      <c r="M47" s="690">
        <v>-8.9473039999999997E-3</v>
      </c>
      <c r="N47" s="690">
        <v>-1.2442508E-2</v>
      </c>
      <c r="O47" s="690">
        <v>6.2245410000000001E-3</v>
      </c>
      <c r="P47" s="690">
        <v>-6.7612749999999998E-3</v>
      </c>
      <c r="Q47" s="690">
        <v>1.6983581000000001E-2</v>
      </c>
      <c r="R47" s="690">
        <v>1.7272035000000002E-2</v>
      </c>
      <c r="S47" s="690">
        <v>3.0593394999999999E-2</v>
      </c>
      <c r="T47" s="690">
        <v>2.6837982E-2</v>
      </c>
      <c r="U47" s="690">
        <v>4.6767706999999999E-2</v>
      </c>
      <c r="V47" s="690">
        <v>4.7275936999999997E-2</v>
      </c>
      <c r="W47" s="690">
        <v>2.5698301E-2</v>
      </c>
      <c r="X47" s="690">
        <v>7.1177430000000002E-3</v>
      </c>
      <c r="Y47" s="690">
        <v>-3.5431630000000002E-3</v>
      </c>
      <c r="Z47" s="690">
        <v>3.0263449000000001E-2</v>
      </c>
      <c r="AA47" s="690">
        <v>4.7576699999999999E-4</v>
      </c>
      <c r="AB47" s="690">
        <v>4.5145080000000004E-3</v>
      </c>
      <c r="AC47" s="690">
        <v>3.1275999999999999E-3</v>
      </c>
      <c r="AD47" s="690">
        <v>1.4378369E-2</v>
      </c>
      <c r="AE47" s="690">
        <v>1.5971335999999999E-2</v>
      </c>
      <c r="AF47" s="690">
        <v>2.6732754000000001E-2</v>
      </c>
      <c r="AG47" s="690">
        <v>2.4642753E-2</v>
      </c>
      <c r="AH47" s="690">
        <v>3.9340252999999999E-2</v>
      </c>
      <c r="AI47" s="690">
        <v>1.3173396E-2</v>
      </c>
      <c r="AJ47" s="690">
        <v>-3.3646359999999998E-3</v>
      </c>
      <c r="AK47" s="690">
        <v>-1.25986E-4</v>
      </c>
      <c r="AL47" s="690">
        <v>-7.6047099999999998E-3</v>
      </c>
      <c r="AM47" s="690">
        <v>-1.3722941000000001E-2</v>
      </c>
      <c r="AN47" s="690">
        <v>-2.110472E-3</v>
      </c>
      <c r="AO47" s="690">
        <v>4.595872E-3</v>
      </c>
      <c r="AP47" s="690">
        <v>2.1755374000000001E-2</v>
      </c>
      <c r="AQ47" s="690">
        <v>2.9616127999999999E-2</v>
      </c>
      <c r="AR47" s="690">
        <v>3.9684563999999999E-2</v>
      </c>
      <c r="AS47" s="690">
        <v>3.3489401000000002E-2</v>
      </c>
      <c r="AT47" s="690">
        <v>2.1961389000000001E-2</v>
      </c>
      <c r="AU47" s="690">
        <v>2.0267648999999999E-2</v>
      </c>
      <c r="AV47" s="690">
        <v>3.6551639999999998E-3</v>
      </c>
      <c r="AW47" s="690">
        <v>-9.4656870000000004E-3</v>
      </c>
      <c r="AX47" s="690">
        <v>1.3635979999999999E-3</v>
      </c>
      <c r="AY47" s="690">
        <v>-8.5456339999999999E-3</v>
      </c>
      <c r="AZ47" s="690">
        <v>-5.72997E-3</v>
      </c>
      <c r="BA47" s="690">
        <v>-7.6492779999999998E-3</v>
      </c>
      <c r="BB47" s="690">
        <v>3.6823399999999999E-2</v>
      </c>
      <c r="BC47" s="690">
        <v>5.4498999999999999E-2</v>
      </c>
      <c r="BD47" s="691">
        <v>5.87115E-2</v>
      </c>
      <c r="BE47" s="691">
        <v>5.07634E-2</v>
      </c>
      <c r="BF47" s="691">
        <v>3.7648500000000001E-2</v>
      </c>
      <c r="BG47" s="691">
        <v>4.1456800000000002E-2</v>
      </c>
      <c r="BH47" s="691">
        <v>1.1175300000000001E-2</v>
      </c>
      <c r="BI47" s="691">
        <v>1.57996E-2</v>
      </c>
      <c r="BJ47" s="691">
        <v>3.8442200000000003E-2</v>
      </c>
      <c r="BK47" s="691">
        <v>-4.6965000000000002E-3</v>
      </c>
      <c r="BL47" s="691">
        <v>2.7613999999999998E-3</v>
      </c>
      <c r="BM47" s="691">
        <v>-3.5866800000000001E-3</v>
      </c>
      <c r="BN47" s="691">
        <v>2.3178000000000001E-2</v>
      </c>
      <c r="BO47" s="691">
        <v>3.7692299999999998E-2</v>
      </c>
      <c r="BP47" s="691">
        <v>4.7453099999999998E-2</v>
      </c>
      <c r="BQ47" s="691">
        <v>4.3887299999999997E-2</v>
      </c>
      <c r="BR47" s="691">
        <v>2.8325800000000002E-2</v>
      </c>
      <c r="BS47" s="691">
        <v>3.0675999999999998E-2</v>
      </c>
      <c r="BT47" s="691">
        <v>5.2957200000000003E-3</v>
      </c>
      <c r="BU47" s="691">
        <v>7.6454299999999999E-3</v>
      </c>
      <c r="BV47" s="691">
        <v>1.8921299999999999E-2</v>
      </c>
    </row>
    <row r="48" spans="1:74" ht="11.15" customHeight="1" x14ac:dyDescent="0.25">
      <c r="A48" s="499" t="s">
        <v>1281</v>
      </c>
      <c r="B48" s="500" t="s">
        <v>1206</v>
      </c>
      <c r="C48" s="690">
        <v>10.046151440999999</v>
      </c>
      <c r="D48" s="690">
        <v>8.855552651</v>
      </c>
      <c r="E48" s="690">
        <v>9.7963894650000007</v>
      </c>
      <c r="F48" s="690">
        <v>9.3632016310000008</v>
      </c>
      <c r="G48" s="690">
        <v>10.964338937999999</v>
      </c>
      <c r="H48" s="690">
        <v>12.634381539</v>
      </c>
      <c r="I48" s="690">
        <v>14.97976997</v>
      </c>
      <c r="J48" s="690">
        <v>15.270840677000001</v>
      </c>
      <c r="K48" s="690">
        <v>14.022216010999999</v>
      </c>
      <c r="L48" s="690">
        <v>11.787807695</v>
      </c>
      <c r="M48" s="690">
        <v>10.906582127</v>
      </c>
      <c r="N48" s="690">
        <v>12.171011801000001</v>
      </c>
      <c r="O48" s="690">
        <v>11.586370827</v>
      </c>
      <c r="P48" s="690">
        <v>11.066972510999999</v>
      </c>
      <c r="Q48" s="690">
        <v>10.354242476</v>
      </c>
      <c r="R48" s="690">
        <v>9.8461022099999997</v>
      </c>
      <c r="S48" s="690">
        <v>10.886225488999999</v>
      </c>
      <c r="T48" s="690">
        <v>13.148644604999999</v>
      </c>
      <c r="U48" s="690">
        <v>15.397091698000001</v>
      </c>
      <c r="V48" s="690">
        <v>15.588731573</v>
      </c>
      <c r="W48" s="690">
        <v>13.866023685</v>
      </c>
      <c r="X48" s="690">
        <v>11.798122786</v>
      </c>
      <c r="Y48" s="690">
        <v>10.135112242</v>
      </c>
      <c r="Z48" s="690">
        <v>11.561104828</v>
      </c>
      <c r="AA48" s="690">
        <v>11.23957366</v>
      </c>
      <c r="AB48" s="690">
        <v>9.7424572400000002</v>
      </c>
      <c r="AC48" s="690">
        <v>9.3034016570000002</v>
      </c>
      <c r="AD48" s="690">
        <v>9.3052424810000005</v>
      </c>
      <c r="AE48" s="690">
        <v>11.736271729</v>
      </c>
      <c r="AF48" s="690">
        <v>12.775662319</v>
      </c>
      <c r="AG48" s="690">
        <v>14.472534680000001</v>
      </c>
      <c r="AH48" s="690">
        <v>14.719422467999999</v>
      </c>
      <c r="AI48" s="690">
        <v>13.425616904</v>
      </c>
      <c r="AJ48" s="690">
        <v>11.578724516999999</v>
      </c>
      <c r="AK48" s="690">
        <v>9.8440858379999998</v>
      </c>
      <c r="AL48" s="690">
        <v>11.452626005999999</v>
      </c>
      <c r="AM48" s="690">
        <v>11.204909657</v>
      </c>
      <c r="AN48" s="690">
        <v>8.6909779349999994</v>
      </c>
      <c r="AO48" s="690">
        <v>9.8882565390000003</v>
      </c>
      <c r="AP48" s="690">
        <v>9.8472152059999996</v>
      </c>
      <c r="AQ48" s="690">
        <v>10.923498639</v>
      </c>
      <c r="AR48" s="690">
        <v>13.452831712</v>
      </c>
      <c r="AS48" s="690">
        <v>14.362159689</v>
      </c>
      <c r="AT48" s="690">
        <v>14.425928639</v>
      </c>
      <c r="AU48" s="690">
        <v>12.742742475</v>
      </c>
      <c r="AV48" s="690">
        <v>10.714566185000001</v>
      </c>
      <c r="AW48" s="690">
        <v>9.6417935999999997</v>
      </c>
      <c r="AX48" s="690">
        <v>11.251531829999999</v>
      </c>
      <c r="AY48" s="690">
        <v>10.741532594000001</v>
      </c>
      <c r="AZ48" s="690">
        <v>9.5626997209999995</v>
      </c>
      <c r="BA48" s="690">
        <v>10.055890314000001</v>
      </c>
      <c r="BB48" s="690">
        <v>9.6770490000000002</v>
      </c>
      <c r="BC48" s="690">
        <v>11.4413</v>
      </c>
      <c r="BD48" s="691">
        <v>12.612159999999999</v>
      </c>
      <c r="BE48" s="691">
        <v>14.643560000000001</v>
      </c>
      <c r="BF48" s="691">
        <v>14.43197</v>
      </c>
      <c r="BG48" s="691">
        <v>12.993169999999999</v>
      </c>
      <c r="BH48" s="691">
        <v>11.24813</v>
      </c>
      <c r="BI48" s="691">
        <v>9.6759039999999992</v>
      </c>
      <c r="BJ48" s="691">
        <v>11.226559999999999</v>
      </c>
      <c r="BK48" s="691">
        <v>11.610810000000001</v>
      </c>
      <c r="BL48" s="691">
        <v>9.3506250000000009</v>
      </c>
      <c r="BM48" s="691">
        <v>9.8924470000000007</v>
      </c>
      <c r="BN48" s="691">
        <v>8.9093669999999996</v>
      </c>
      <c r="BO48" s="691">
        <v>10.47012</v>
      </c>
      <c r="BP48" s="691">
        <v>12.0015</v>
      </c>
      <c r="BQ48" s="691">
        <v>13.83394</v>
      </c>
      <c r="BR48" s="691">
        <v>13.36173</v>
      </c>
      <c r="BS48" s="691">
        <v>11.96515</v>
      </c>
      <c r="BT48" s="691">
        <v>11.138920000000001</v>
      </c>
      <c r="BU48" s="691">
        <v>9.2410099999999993</v>
      </c>
      <c r="BV48" s="691">
        <v>10.899850000000001</v>
      </c>
    </row>
    <row r="49" spans="1:74" ht="11.15" customHeight="1" x14ac:dyDescent="0.25">
      <c r="A49" s="499" t="s">
        <v>1282</v>
      </c>
      <c r="B49" s="500" t="s">
        <v>1307</v>
      </c>
      <c r="C49" s="690">
        <v>7.4426245804000004</v>
      </c>
      <c r="D49" s="690">
        <v>6.8404523454000001</v>
      </c>
      <c r="E49" s="690">
        <v>7.3239943459000001</v>
      </c>
      <c r="F49" s="690">
        <v>7.8385887533999998</v>
      </c>
      <c r="G49" s="690">
        <v>9.1975876196000002</v>
      </c>
      <c r="H49" s="690">
        <v>10.704435598</v>
      </c>
      <c r="I49" s="690">
        <v>12.191114369999999</v>
      </c>
      <c r="J49" s="690">
        <v>11.941761843</v>
      </c>
      <c r="K49" s="690">
        <v>10.746386097</v>
      </c>
      <c r="L49" s="690">
        <v>5.9833797505000001</v>
      </c>
      <c r="M49" s="690">
        <v>5.5624800514999997</v>
      </c>
      <c r="N49" s="690">
        <v>5.9941967245000001</v>
      </c>
      <c r="O49" s="690">
        <v>7.2732658104999999</v>
      </c>
      <c r="P49" s="690">
        <v>6.6284658747999998</v>
      </c>
      <c r="Q49" s="690">
        <v>6.7287734728000004</v>
      </c>
      <c r="R49" s="690">
        <v>6.8473120545999997</v>
      </c>
      <c r="S49" s="690">
        <v>7.4063281424999996</v>
      </c>
      <c r="T49" s="690">
        <v>9.4746165651999998</v>
      </c>
      <c r="U49" s="690">
        <v>11.502413172000001</v>
      </c>
      <c r="V49" s="690">
        <v>11.713207043000001</v>
      </c>
      <c r="W49" s="690">
        <v>9.4592963141999995</v>
      </c>
      <c r="X49" s="690">
        <v>7.2723314437999997</v>
      </c>
      <c r="Y49" s="690">
        <v>6.4482765951000003</v>
      </c>
      <c r="Z49" s="690">
        <v>7.122411928</v>
      </c>
      <c r="AA49" s="690">
        <v>7.2560881919</v>
      </c>
      <c r="AB49" s="690">
        <v>6.7280799884000002</v>
      </c>
      <c r="AC49" s="690">
        <v>6.5634063321999996</v>
      </c>
      <c r="AD49" s="690">
        <v>6.6610918876999996</v>
      </c>
      <c r="AE49" s="690">
        <v>8.8286043373999998</v>
      </c>
      <c r="AF49" s="690">
        <v>9.8884433836000003</v>
      </c>
      <c r="AG49" s="690">
        <v>12.013372297</v>
      </c>
      <c r="AH49" s="690">
        <v>12.248983394</v>
      </c>
      <c r="AI49" s="690">
        <v>9.6961611327000004</v>
      </c>
      <c r="AJ49" s="690">
        <v>8.1305360722</v>
      </c>
      <c r="AK49" s="690">
        <v>6.6931323393</v>
      </c>
      <c r="AL49" s="690">
        <v>7.3813885739999998</v>
      </c>
      <c r="AM49" s="690">
        <v>7.4719990000000003</v>
      </c>
      <c r="AN49" s="690">
        <v>6.4629240000000001</v>
      </c>
      <c r="AO49" s="690">
        <v>6.5984920000000002</v>
      </c>
      <c r="AP49" s="690">
        <v>6.7987859999999998</v>
      </c>
      <c r="AQ49" s="690">
        <v>8.4780899999999999</v>
      </c>
      <c r="AR49" s="690">
        <v>11.0115</v>
      </c>
      <c r="AS49" s="690">
        <v>12.3062</v>
      </c>
      <c r="AT49" s="690">
        <v>11.07178</v>
      </c>
      <c r="AU49" s="690">
        <v>9.8179499999999997</v>
      </c>
      <c r="AV49" s="690">
        <v>8.092632</v>
      </c>
      <c r="AW49" s="690">
        <v>6.729209</v>
      </c>
      <c r="AX49" s="690">
        <v>7.6705300000000003</v>
      </c>
      <c r="AY49" s="690">
        <v>7.3386250000000004</v>
      </c>
      <c r="AZ49" s="690">
        <v>6.6011850000000001</v>
      </c>
      <c r="BA49" s="690">
        <v>7.2479339999999999</v>
      </c>
      <c r="BB49" s="690">
        <v>6.9804127595000001</v>
      </c>
      <c r="BC49" s="690">
        <v>8.7109128380000005</v>
      </c>
      <c r="BD49" s="691">
        <v>10.59952</v>
      </c>
      <c r="BE49" s="691">
        <v>11.85008</v>
      </c>
      <c r="BF49" s="691">
        <v>11.556760000000001</v>
      </c>
      <c r="BG49" s="691">
        <v>9.7684680000000004</v>
      </c>
      <c r="BH49" s="691">
        <v>7.6383919999999996</v>
      </c>
      <c r="BI49" s="691">
        <v>6.8358030000000003</v>
      </c>
      <c r="BJ49" s="691">
        <v>7.6084750000000003</v>
      </c>
      <c r="BK49" s="691">
        <v>7.7629049999999999</v>
      </c>
      <c r="BL49" s="691">
        <v>6.5956299999999999</v>
      </c>
      <c r="BM49" s="691">
        <v>7.3577219999999999</v>
      </c>
      <c r="BN49" s="691">
        <v>6.8531750000000002</v>
      </c>
      <c r="BO49" s="691">
        <v>8.6799680000000006</v>
      </c>
      <c r="BP49" s="691">
        <v>10.509550000000001</v>
      </c>
      <c r="BQ49" s="691">
        <v>11.68205</v>
      </c>
      <c r="BR49" s="691">
        <v>11.49436</v>
      </c>
      <c r="BS49" s="691">
        <v>9.8638049999999993</v>
      </c>
      <c r="BT49" s="691">
        <v>7.7228729999999999</v>
      </c>
      <c r="BU49" s="691">
        <v>6.9276809999999998</v>
      </c>
      <c r="BV49" s="691">
        <v>7.7073689999999999</v>
      </c>
    </row>
    <row r="50" spans="1:74" ht="11.15" customHeight="1" x14ac:dyDescent="0.25">
      <c r="A50" s="517"/>
      <c r="B50" s="131" t="s">
        <v>1283</v>
      </c>
      <c r="C50" s="243"/>
      <c r="D50" s="243"/>
      <c r="E50" s="243"/>
      <c r="F50" s="243"/>
      <c r="G50" s="243"/>
      <c r="H50" s="243"/>
      <c r="I50" s="243"/>
      <c r="J50" s="243"/>
      <c r="K50" s="243"/>
      <c r="L50" s="243"/>
      <c r="M50" s="243"/>
      <c r="N50" s="243"/>
      <c r="O50" s="243"/>
      <c r="P50" s="243"/>
      <c r="Q50" s="243"/>
      <c r="R50" s="243"/>
      <c r="S50" s="243"/>
      <c r="T50" s="243"/>
      <c r="U50" s="243"/>
      <c r="V50" s="243"/>
      <c r="W50" s="243"/>
      <c r="X50" s="243"/>
      <c r="Y50" s="243"/>
      <c r="Z50" s="243"/>
      <c r="AA50" s="243"/>
      <c r="AB50" s="243"/>
      <c r="AC50" s="243"/>
      <c r="AD50" s="243"/>
      <c r="AE50" s="243"/>
      <c r="AF50" s="243"/>
      <c r="AG50" s="243"/>
      <c r="AH50" s="243"/>
      <c r="AI50" s="243"/>
      <c r="AJ50" s="243"/>
      <c r="AK50" s="243"/>
      <c r="AL50" s="243"/>
      <c r="AM50" s="243"/>
      <c r="AN50" s="243"/>
      <c r="AO50" s="243"/>
      <c r="AP50" s="243"/>
      <c r="AQ50" s="243"/>
      <c r="AR50" s="243"/>
      <c r="AS50" s="243"/>
      <c r="AT50" s="243"/>
      <c r="AU50" s="243"/>
      <c r="AV50" s="243"/>
      <c r="AW50" s="243"/>
      <c r="AX50" s="243"/>
      <c r="AY50" s="243"/>
      <c r="AZ50" s="243"/>
      <c r="BA50" s="243"/>
      <c r="BB50" s="243"/>
      <c r="BC50" s="243"/>
      <c r="BD50" s="333"/>
      <c r="BE50" s="333"/>
      <c r="BF50" s="333"/>
      <c r="BG50" s="333"/>
      <c r="BH50" s="333"/>
      <c r="BI50" s="333"/>
      <c r="BJ50" s="333"/>
      <c r="BK50" s="333"/>
      <c r="BL50" s="333"/>
      <c r="BM50" s="333"/>
      <c r="BN50" s="333"/>
      <c r="BO50" s="333"/>
      <c r="BP50" s="333"/>
      <c r="BQ50" s="333"/>
      <c r="BR50" s="333"/>
      <c r="BS50" s="333"/>
      <c r="BT50" s="333"/>
      <c r="BU50" s="333"/>
      <c r="BV50" s="333"/>
    </row>
    <row r="51" spans="1:74" ht="11.15" customHeight="1" x14ac:dyDescent="0.25">
      <c r="A51" s="499" t="s">
        <v>1284</v>
      </c>
      <c r="B51" s="500" t="s">
        <v>82</v>
      </c>
      <c r="C51" s="690">
        <v>6.0815598150000003</v>
      </c>
      <c r="D51" s="690">
        <v>5.3935456970000004</v>
      </c>
      <c r="E51" s="690">
        <v>5.6482697010000003</v>
      </c>
      <c r="F51" s="690">
        <v>3.9991282990000001</v>
      </c>
      <c r="G51" s="690">
        <v>3.4331729480000002</v>
      </c>
      <c r="H51" s="690">
        <v>5.2014771489999996</v>
      </c>
      <c r="I51" s="690">
        <v>10.296757554999999</v>
      </c>
      <c r="J51" s="690">
        <v>9.4131359060000008</v>
      </c>
      <c r="K51" s="690">
        <v>7.160650682</v>
      </c>
      <c r="L51" s="690">
        <v>7.9828601990000001</v>
      </c>
      <c r="M51" s="690">
        <v>7.3509426720000004</v>
      </c>
      <c r="N51" s="690">
        <v>7.2172434570000004</v>
      </c>
      <c r="O51" s="690">
        <v>6.7494215400000002</v>
      </c>
      <c r="P51" s="690">
        <v>6.2757613389999998</v>
      </c>
      <c r="Q51" s="690">
        <v>5.3048681569999996</v>
      </c>
      <c r="R51" s="690">
        <v>3.362364532</v>
      </c>
      <c r="S51" s="690">
        <v>2.8056858610000002</v>
      </c>
      <c r="T51" s="690">
        <v>4.0935016360000001</v>
      </c>
      <c r="U51" s="690">
        <v>7.1752901759999999</v>
      </c>
      <c r="V51" s="690">
        <v>8.6693269869999998</v>
      </c>
      <c r="W51" s="690">
        <v>7.4798894860000003</v>
      </c>
      <c r="X51" s="690">
        <v>7.6461684270000001</v>
      </c>
      <c r="Y51" s="690">
        <v>7.5117564459999997</v>
      </c>
      <c r="Z51" s="690">
        <v>7.6950330139999998</v>
      </c>
      <c r="AA51" s="690">
        <v>5.8238759069999997</v>
      </c>
      <c r="AB51" s="690">
        <v>5.219671398</v>
      </c>
      <c r="AC51" s="690">
        <v>5.9934804919999998</v>
      </c>
      <c r="AD51" s="690">
        <v>3.9134184379999999</v>
      </c>
      <c r="AE51" s="690">
        <v>3.5707754920000001</v>
      </c>
      <c r="AF51" s="690">
        <v>5.3373673049999999</v>
      </c>
      <c r="AG51" s="690">
        <v>7.8898033529999996</v>
      </c>
      <c r="AH51" s="690">
        <v>10.358507569</v>
      </c>
      <c r="AI51" s="690">
        <v>8.7893123820000003</v>
      </c>
      <c r="AJ51" s="690">
        <v>9.3057600189999992</v>
      </c>
      <c r="AK51" s="690">
        <v>6.9274025100000003</v>
      </c>
      <c r="AL51" s="690">
        <v>7.8039166839999998</v>
      </c>
      <c r="AM51" s="690">
        <v>6.0135440019999997</v>
      </c>
      <c r="AN51" s="690">
        <v>5.1739432970000001</v>
      </c>
      <c r="AO51" s="690">
        <v>5.5270522379999996</v>
      </c>
      <c r="AP51" s="690">
        <v>5.1422411300000004</v>
      </c>
      <c r="AQ51" s="690">
        <v>5.0754030759999997</v>
      </c>
      <c r="AR51" s="690">
        <v>7.704837886</v>
      </c>
      <c r="AS51" s="690">
        <v>11.262518638</v>
      </c>
      <c r="AT51" s="690">
        <v>9.9149255620000005</v>
      </c>
      <c r="AU51" s="690">
        <v>8.2143852969999998</v>
      </c>
      <c r="AV51" s="690">
        <v>7.5671976340000002</v>
      </c>
      <c r="AW51" s="690">
        <v>6.8976086929999996</v>
      </c>
      <c r="AX51" s="690">
        <v>7.1506651809999999</v>
      </c>
      <c r="AY51" s="690">
        <v>6.1715139969999999</v>
      </c>
      <c r="AZ51" s="690">
        <v>5.0355960619999998</v>
      </c>
      <c r="BA51" s="690">
        <v>4.5849240560000002</v>
      </c>
      <c r="BB51" s="690">
        <v>3.8470390000000001</v>
      </c>
      <c r="BC51" s="690">
        <v>4.1279630000000003</v>
      </c>
      <c r="BD51" s="691">
        <v>6.2579729999999998</v>
      </c>
      <c r="BE51" s="691">
        <v>9.3936869999999999</v>
      </c>
      <c r="BF51" s="691">
        <v>9.4131490000000007</v>
      </c>
      <c r="BG51" s="691">
        <v>7.9614240000000001</v>
      </c>
      <c r="BH51" s="691">
        <v>8.5313379999999999</v>
      </c>
      <c r="BI51" s="691">
        <v>6.5380010000000004</v>
      </c>
      <c r="BJ51" s="691">
        <v>7.2256470000000004</v>
      </c>
      <c r="BK51" s="691">
        <v>5.288672</v>
      </c>
      <c r="BL51" s="691">
        <v>4.2548769999999996</v>
      </c>
      <c r="BM51" s="691">
        <v>4.4361870000000003</v>
      </c>
      <c r="BN51" s="691">
        <v>3.0741830000000001</v>
      </c>
      <c r="BO51" s="691">
        <v>3.3088419999999998</v>
      </c>
      <c r="BP51" s="691">
        <v>6.0092090000000002</v>
      </c>
      <c r="BQ51" s="691">
        <v>9.3054659999999991</v>
      </c>
      <c r="BR51" s="691">
        <v>9.3448039999999999</v>
      </c>
      <c r="BS51" s="691">
        <v>8.0183879999999998</v>
      </c>
      <c r="BT51" s="691">
        <v>8.3358380000000007</v>
      </c>
      <c r="BU51" s="691">
        <v>6.5479289999999999</v>
      </c>
      <c r="BV51" s="691">
        <v>7.2076039999999999</v>
      </c>
    </row>
    <row r="52" spans="1:74" ht="11.15" customHeight="1" x14ac:dyDescent="0.25">
      <c r="A52" s="499" t="s">
        <v>1285</v>
      </c>
      <c r="B52" s="500" t="s">
        <v>81</v>
      </c>
      <c r="C52" s="690">
        <v>0.725889173</v>
      </c>
      <c r="D52" s="690">
        <v>0.62641758299999994</v>
      </c>
      <c r="E52" s="690">
        <v>0.53353550500000002</v>
      </c>
      <c r="F52" s="690">
        <v>0.221804639</v>
      </c>
      <c r="G52" s="690">
        <v>0.55738786399999996</v>
      </c>
      <c r="H52" s="690">
        <v>0.51905949500000004</v>
      </c>
      <c r="I52" s="690">
        <v>0.92765032000000003</v>
      </c>
      <c r="J52" s="690">
        <v>1.013139148</v>
      </c>
      <c r="K52" s="690">
        <v>0.59701249300000003</v>
      </c>
      <c r="L52" s="690">
        <v>0.70167818800000004</v>
      </c>
      <c r="M52" s="690">
        <v>0.96322143800000004</v>
      </c>
      <c r="N52" s="690">
        <v>1.0951550839999999</v>
      </c>
      <c r="O52" s="690">
        <v>0.77109697499999996</v>
      </c>
      <c r="P52" s="690">
        <v>0.81095215200000004</v>
      </c>
      <c r="Q52" s="690">
        <v>0.57208892499999997</v>
      </c>
      <c r="R52" s="690">
        <v>0.19561948500000001</v>
      </c>
      <c r="S52" s="690">
        <v>0.52635936000000005</v>
      </c>
      <c r="T52" s="690">
        <v>0.51135507800000002</v>
      </c>
      <c r="U52" s="690">
        <v>0.61886307699999998</v>
      </c>
      <c r="V52" s="690">
        <v>0.66163189600000005</v>
      </c>
      <c r="W52" s="690">
        <v>0.623199595</v>
      </c>
      <c r="X52" s="690">
        <v>0.60573158100000002</v>
      </c>
      <c r="Y52" s="690">
        <v>0.80218220200000001</v>
      </c>
      <c r="Z52" s="690">
        <v>0.84053186499999999</v>
      </c>
      <c r="AA52" s="690">
        <v>0.54027245999999995</v>
      </c>
      <c r="AB52" s="690">
        <v>0.46254534000000003</v>
      </c>
      <c r="AC52" s="690">
        <v>0.40926842099999999</v>
      </c>
      <c r="AD52" s="690">
        <v>0.289279652</v>
      </c>
      <c r="AE52" s="690">
        <v>0.45602637899999998</v>
      </c>
      <c r="AF52" s="690">
        <v>0.47580077399999998</v>
      </c>
      <c r="AG52" s="690">
        <v>0.601764246</v>
      </c>
      <c r="AH52" s="690">
        <v>0.829657537</v>
      </c>
      <c r="AI52" s="690">
        <v>0.67043670399999999</v>
      </c>
      <c r="AJ52" s="690">
        <v>0.72053160000000005</v>
      </c>
      <c r="AK52" s="690">
        <v>0.68511978799999995</v>
      </c>
      <c r="AL52" s="690">
        <v>0.60207715299999998</v>
      </c>
      <c r="AM52" s="690">
        <v>0.46238400699999999</v>
      </c>
      <c r="AN52" s="690">
        <v>0.78927633200000002</v>
      </c>
      <c r="AO52" s="690">
        <v>0.51973362400000001</v>
      </c>
      <c r="AP52" s="690">
        <v>0.19321258099999999</v>
      </c>
      <c r="AQ52" s="690">
        <v>0.45410141399999998</v>
      </c>
      <c r="AR52" s="690">
        <v>0.749641962</v>
      </c>
      <c r="AS52" s="690">
        <v>1.077079908</v>
      </c>
      <c r="AT52" s="690">
        <v>0.93001191900000002</v>
      </c>
      <c r="AU52" s="690">
        <v>0.95122478399999999</v>
      </c>
      <c r="AV52" s="690">
        <v>0.63114023299999999</v>
      </c>
      <c r="AW52" s="690">
        <v>0.39532853299999998</v>
      </c>
      <c r="AX52" s="690">
        <v>0.40806263100000001</v>
      </c>
      <c r="AY52" s="690">
        <v>0.20411573599999999</v>
      </c>
      <c r="AZ52" s="690">
        <v>0.18391655700000001</v>
      </c>
      <c r="BA52" s="690">
        <v>0.117241999</v>
      </c>
      <c r="BB52" s="690">
        <v>0.19805339999999999</v>
      </c>
      <c r="BC52" s="690">
        <v>0.34133479999999999</v>
      </c>
      <c r="BD52" s="691">
        <v>0.61108110000000004</v>
      </c>
      <c r="BE52" s="691">
        <v>0.90987200000000001</v>
      </c>
      <c r="BF52" s="691">
        <v>0.8274629</v>
      </c>
      <c r="BG52" s="691">
        <v>0.80041589999999996</v>
      </c>
      <c r="BH52" s="691">
        <v>0.66049279999999999</v>
      </c>
      <c r="BI52" s="691">
        <v>0.59647110000000003</v>
      </c>
      <c r="BJ52" s="691">
        <v>0.62495299999999998</v>
      </c>
      <c r="BK52" s="691">
        <v>0.31297209999999998</v>
      </c>
      <c r="BL52" s="691">
        <v>0.46237610000000001</v>
      </c>
      <c r="BM52" s="691">
        <v>0.18748970000000001</v>
      </c>
      <c r="BN52" s="691">
        <v>0.17127990000000001</v>
      </c>
      <c r="BO52" s="691">
        <v>0.40273750000000003</v>
      </c>
      <c r="BP52" s="691">
        <v>0.65902930000000004</v>
      </c>
      <c r="BQ52" s="691">
        <v>0.86266359999999997</v>
      </c>
      <c r="BR52" s="691">
        <v>0.79514640000000003</v>
      </c>
      <c r="BS52" s="691">
        <v>0.79063150000000004</v>
      </c>
      <c r="BT52" s="691">
        <v>0.7176806</v>
      </c>
      <c r="BU52" s="691">
        <v>0.63881829999999995</v>
      </c>
      <c r="BV52" s="691">
        <v>0.6510399</v>
      </c>
    </row>
    <row r="53" spans="1:74" ht="11.15" customHeight="1" x14ac:dyDescent="0.25">
      <c r="A53" s="499" t="s">
        <v>1286</v>
      </c>
      <c r="B53" s="502" t="s">
        <v>84</v>
      </c>
      <c r="C53" s="690">
        <v>1.6661619999999999</v>
      </c>
      <c r="D53" s="690">
        <v>0.98265800000000003</v>
      </c>
      <c r="E53" s="690">
        <v>1.0469269999999999</v>
      </c>
      <c r="F53" s="690">
        <v>1.5464370000000001</v>
      </c>
      <c r="G53" s="690">
        <v>1.682785</v>
      </c>
      <c r="H53" s="690">
        <v>1.6373070000000001</v>
      </c>
      <c r="I53" s="690">
        <v>1.6864300000000001</v>
      </c>
      <c r="J53" s="690">
        <v>1.6208689999999999</v>
      </c>
      <c r="K53" s="690">
        <v>1.6145339999999999</v>
      </c>
      <c r="L53" s="690">
        <v>1.6678329999999999</v>
      </c>
      <c r="M53" s="690">
        <v>1.5739099999999999</v>
      </c>
      <c r="N53" s="690">
        <v>1.4876670000000001</v>
      </c>
      <c r="O53" s="690">
        <v>1.681619</v>
      </c>
      <c r="P53" s="690">
        <v>0.98700200000000005</v>
      </c>
      <c r="Q53" s="690">
        <v>1.1328050000000001</v>
      </c>
      <c r="R53" s="690">
        <v>1.5518430000000001</v>
      </c>
      <c r="S53" s="690">
        <v>1.692739</v>
      </c>
      <c r="T53" s="690">
        <v>1.6328549999999999</v>
      </c>
      <c r="U53" s="690">
        <v>1.6871499999999999</v>
      </c>
      <c r="V53" s="690">
        <v>1.6779310000000001</v>
      </c>
      <c r="W53" s="690">
        <v>1.3697699999999999</v>
      </c>
      <c r="X53" s="690">
        <v>0.83989499999999995</v>
      </c>
      <c r="Y53" s="690">
        <v>0.80096400000000001</v>
      </c>
      <c r="Z53" s="690">
        <v>1.110811</v>
      </c>
      <c r="AA53" s="690">
        <v>1.6895450000000001</v>
      </c>
      <c r="AB53" s="690">
        <v>1.486059</v>
      </c>
      <c r="AC53" s="690">
        <v>1.6710259999999999</v>
      </c>
      <c r="AD53" s="690">
        <v>1.6306449999999999</v>
      </c>
      <c r="AE53" s="690">
        <v>1.5976520000000001</v>
      </c>
      <c r="AF53" s="690">
        <v>1.6280680000000001</v>
      </c>
      <c r="AG53" s="690">
        <v>1.2786949999999999</v>
      </c>
      <c r="AH53" s="690">
        <v>1.597801</v>
      </c>
      <c r="AI53" s="690">
        <v>1.5999909999999999</v>
      </c>
      <c r="AJ53" s="690">
        <v>0.43859700000000001</v>
      </c>
      <c r="AK53" s="690">
        <v>0.78401299999999996</v>
      </c>
      <c r="AL53" s="690">
        <v>0.85660599999999998</v>
      </c>
      <c r="AM53" s="690">
        <v>1.287253</v>
      </c>
      <c r="AN53" s="690">
        <v>0.79981100000000005</v>
      </c>
      <c r="AO53" s="690">
        <v>0.84116299999999999</v>
      </c>
      <c r="AP53" s="690">
        <v>0.92222899999999997</v>
      </c>
      <c r="AQ53" s="690">
        <v>1.6743269999999999</v>
      </c>
      <c r="AR53" s="690">
        <v>1.633953</v>
      </c>
      <c r="AS53" s="690">
        <v>1.683581</v>
      </c>
      <c r="AT53" s="690">
        <v>1.6814899999999999</v>
      </c>
      <c r="AU53" s="690">
        <v>1.6267119999999999</v>
      </c>
      <c r="AV53" s="690">
        <v>1.1976100000000001</v>
      </c>
      <c r="AW53" s="690">
        <v>1.445614</v>
      </c>
      <c r="AX53" s="690">
        <v>1.6836230000000001</v>
      </c>
      <c r="AY53" s="690">
        <v>1.6563600000000001</v>
      </c>
      <c r="AZ53" s="690">
        <v>1.4813890000000001</v>
      </c>
      <c r="BA53" s="690">
        <v>1.466126</v>
      </c>
      <c r="BB53" s="690">
        <v>0.88866999999999996</v>
      </c>
      <c r="BC53" s="690">
        <v>1.6937599999999999</v>
      </c>
      <c r="BD53" s="691">
        <v>1.5392699999999999</v>
      </c>
      <c r="BE53" s="691">
        <v>1.5905800000000001</v>
      </c>
      <c r="BF53" s="691">
        <v>1.5905800000000001</v>
      </c>
      <c r="BG53" s="691">
        <v>1.24963</v>
      </c>
      <c r="BH53" s="691">
        <v>0.85694999999999999</v>
      </c>
      <c r="BI53" s="691">
        <v>1.5392699999999999</v>
      </c>
      <c r="BJ53" s="691">
        <v>1.5905800000000001</v>
      </c>
      <c r="BK53" s="691">
        <v>1.5905800000000001</v>
      </c>
      <c r="BL53" s="691">
        <v>1.43666</v>
      </c>
      <c r="BM53" s="691">
        <v>1.5905800000000001</v>
      </c>
      <c r="BN53" s="691">
        <v>1.5392699999999999</v>
      </c>
      <c r="BO53" s="691">
        <v>1.5905800000000001</v>
      </c>
      <c r="BP53" s="691">
        <v>1.5392699999999999</v>
      </c>
      <c r="BQ53" s="691">
        <v>1.5905800000000001</v>
      </c>
      <c r="BR53" s="691">
        <v>1.5905800000000001</v>
      </c>
      <c r="BS53" s="691">
        <v>1.4108799999999999</v>
      </c>
      <c r="BT53" s="691">
        <v>0.96153</v>
      </c>
      <c r="BU53" s="691">
        <v>1.5392699999999999</v>
      </c>
      <c r="BV53" s="691">
        <v>1.5905800000000001</v>
      </c>
    </row>
    <row r="54" spans="1:74" ht="11.15" customHeight="1" x14ac:dyDescent="0.25">
      <c r="A54" s="499" t="s">
        <v>1287</v>
      </c>
      <c r="B54" s="502" t="s">
        <v>1202</v>
      </c>
      <c r="C54" s="690">
        <v>1.5882834029999999</v>
      </c>
      <c r="D54" s="690">
        <v>1.1830693029999999</v>
      </c>
      <c r="E54" s="690">
        <v>1.830908341</v>
      </c>
      <c r="F54" s="690">
        <v>3.1896997009999999</v>
      </c>
      <c r="G54" s="690">
        <v>3.0814403769999998</v>
      </c>
      <c r="H54" s="690">
        <v>2.8633788139999998</v>
      </c>
      <c r="I54" s="690">
        <v>3.1515462950000002</v>
      </c>
      <c r="J54" s="690">
        <v>2.814580732</v>
      </c>
      <c r="K54" s="690">
        <v>2.2768467609999998</v>
      </c>
      <c r="L54" s="690">
        <v>1.4626956840000001</v>
      </c>
      <c r="M54" s="690">
        <v>1.172918516</v>
      </c>
      <c r="N54" s="690">
        <v>1.433648203</v>
      </c>
      <c r="O54" s="690">
        <v>1.4481253810000001</v>
      </c>
      <c r="P54" s="690">
        <v>2.1628245929999999</v>
      </c>
      <c r="Q54" s="690">
        <v>4.2749392430000004</v>
      </c>
      <c r="R54" s="690">
        <v>4.6010029689999996</v>
      </c>
      <c r="S54" s="690">
        <v>4.5411464060000002</v>
      </c>
      <c r="T54" s="690">
        <v>4.5656582989999999</v>
      </c>
      <c r="U54" s="690">
        <v>4.1883031199999996</v>
      </c>
      <c r="V54" s="690">
        <v>3.7544766959999998</v>
      </c>
      <c r="W54" s="690">
        <v>2.7717838619999999</v>
      </c>
      <c r="X54" s="690">
        <v>2.1378085279999999</v>
      </c>
      <c r="Y54" s="690">
        <v>1.624397943</v>
      </c>
      <c r="Z54" s="690">
        <v>1.94800565</v>
      </c>
      <c r="AA54" s="690">
        <v>1.5680834050000001</v>
      </c>
      <c r="AB54" s="690">
        <v>1.15376002</v>
      </c>
      <c r="AC54" s="690">
        <v>1.2167049320000001</v>
      </c>
      <c r="AD54" s="690">
        <v>1.9086578080000001</v>
      </c>
      <c r="AE54" s="690">
        <v>2.6478918029999998</v>
      </c>
      <c r="AF54" s="690">
        <v>2.4551618519999998</v>
      </c>
      <c r="AG54" s="690">
        <v>2.5686434650000001</v>
      </c>
      <c r="AH54" s="690">
        <v>2.5716840470000002</v>
      </c>
      <c r="AI54" s="690">
        <v>1.716539729</v>
      </c>
      <c r="AJ54" s="690">
        <v>1.3952561809999999</v>
      </c>
      <c r="AK54" s="690">
        <v>1.05250172</v>
      </c>
      <c r="AL54" s="690">
        <v>0.86068007300000005</v>
      </c>
      <c r="AM54" s="690">
        <v>0.70480554900000003</v>
      </c>
      <c r="AN54" s="690">
        <v>0.76527972499999997</v>
      </c>
      <c r="AO54" s="690">
        <v>0.95435071500000002</v>
      </c>
      <c r="AP54" s="690">
        <v>1.238622745</v>
      </c>
      <c r="AQ54" s="690">
        <v>1.4288210880000001</v>
      </c>
      <c r="AR54" s="690">
        <v>1.5123610629999999</v>
      </c>
      <c r="AS54" s="690">
        <v>1.826361058</v>
      </c>
      <c r="AT54" s="690">
        <v>1.6192388499999999</v>
      </c>
      <c r="AU54" s="690">
        <v>1.503361079</v>
      </c>
      <c r="AV54" s="690">
        <v>1.161793415</v>
      </c>
      <c r="AW54" s="690">
        <v>0.80672841500000003</v>
      </c>
      <c r="AX54" s="690">
        <v>0.86219257199999999</v>
      </c>
      <c r="AY54" s="690">
        <v>0.98695629399999996</v>
      </c>
      <c r="AZ54" s="690">
        <v>1.072839678</v>
      </c>
      <c r="BA54" s="690">
        <v>1.5158755799999999</v>
      </c>
      <c r="BB54" s="690">
        <v>1.67</v>
      </c>
      <c r="BC54" s="690">
        <v>1.79</v>
      </c>
      <c r="BD54" s="691">
        <v>1.98</v>
      </c>
      <c r="BE54" s="691">
        <v>1.955759</v>
      </c>
      <c r="BF54" s="691">
        <v>1.6400809999999999</v>
      </c>
      <c r="BG54" s="691">
        <v>1.102174</v>
      </c>
      <c r="BH54" s="691">
        <v>0.7</v>
      </c>
      <c r="BI54" s="691">
        <v>0.61</v>
      </c>
      <c r="BJ54" s="691">
        <v>0.76992649999999996</v>
      </c>
      <c r="BK54" s="691">
        <v>0.84045449999999999</v>
      </c>
      <c r="BL54" s="691">
        <v>0.85076569999999996</v>
      </c>
      <c r="BM54" s="691">
        <v>1.545288</v>
      </c>
      <c r="BN54" s="691">
        <v>2.113</v>
      </c>
      <c r="BO54" s="691">
        <v>2.6285120000000002</v>
      </c>
      <c r="BP54" s="691">
        <v>2.586938</v>
      </c>
      <c r="BQ54" s="691">
        <v>2.6858569999999999</v>
      </c>
      <c r="BR54" s="691">
        <v>2.320535</v>
      </c>
      <c r="BS54" s="691">
        <v>1.7157830000000001</v>
      </c>
      <c r="BT54" s="691">
        <v>1.111486</v>
      </c>
      <c r="BU54" s="691">
        <v>0.9668466</v>
      </c>
      <c r="BV54" s="691">
        <v>1.2833920000000001</v>
      </c>
    </row>
    <row r="55" spans="1:74" ht="11.15" customHeight="1" x14ac:dyDescent="0.25">
      <c r="A55" s="499" t="s">
        <v>1288</v>
      </c>
      <c r="B55" s="502" t="s">
        <v>1305</v>
      </c>
      <c r="C55" s="690">
        <v>3.3117122640000001</v>
      </c>
      <c r="D55" s="690">
        <v>4.2220828859999999</v>
      </c>
      <c r="E55" s="690">
        <v>4.7928968489999999</v>
      </c>
      <c r="F55" s="690">
        <v>5.3294292140000001</v>
      </c>
      <c r="G55" s="690">
        <v>6.7430437950000002</v>
      </c>
      <c r="H55" s="690">
        <v>6.860394791</v>
      </c>
      <c r="I55" s="690">
        <v>6.2005228990000001</v>
      </c>
      <c r="J55" s="690">
        <v>6.3202376740000004</v>
      </c>
      <c r="K55" s="690">
        <v>5.7237371860000001</v>
      </c>
      <c r="L55" s="690">
        <v>4.8102519030000002</v>
      </c>
      <c r="M55" s="690">
        <v>3.7982036450000001</v>
      </c>
      <c r="N55" s="690">
        <v>3.4873286289999998</v>
      </c>
      <c r="O55" s="690">
        <v>3.4531002700000002</v>
      </c>
      <c r="P55" s="690">
        <v>4.1091169440000002</v>
      </c>
      <c r="Q55" s="690">
        <v>5.0583794879999999</v>
      </c>
      <c r="R55" s="690">
        <v>5.7229901769999998</v>
      </c>
      <c r="S55" s="690">
        <v>6.3015511000000002</v>
      </c>
      <c r="T55" s="690">
        <v>6.6684121410000001</v>
      </c>
      <c r="U55" s="690">
        <v>6.8606234510000004</v>
      </c>
      <c r="V55" s="690">
        <v>6.6144214359999998</v>
      </c>
      <c r="W55" s="690">
        <v>5.6843845379999998</v>
      </c>
      <c r="X55" s="690">
        <v>4.8877754629999997</v>
      </c>
      <c r="Y55" s="690">
        <v>3.390792936</v>
      </c>
      <c r="Z55" s="690">
        <v>2.9955916039999999</v>
      </c>
      <c r="AA55" s="690">
        <v>3.7862346109999998</v>
      </c>
      <c r="AB55" s="690">
        <v>4.3984441079999996</v>
      </c>
      <c r="AC55" s="690">
        <v>4.9511986749999997</v>
      </c>
      <c r="AD55" s="690">
        <v>5.8091177580000002</v>
      </c>
      <c r="AE55" s="690">
        <v>6.7802106220000002</v>
      </c>
      <c r="AF55" s="690">
        <v>6.8739164810000002</v>
      </c>
      <c r="AG55" s="690">
        <v>7.4139353720000001</v>
      </c>
      <c r="AH55" s="690">
        <v>6.4854681230000004</v>
      </c>
      <c r="AI55" s="690">
        <v>5.0201959040000004</v>
      </c>
      <c r="AJ55" s="690">
        <v>4.7915209580000004</v>
      </c>
      <c r="AK55" s="690">
        <v>4.228742971</v>
      </c>
      <c r="AL55" s="690">
        <v>3.8175995149999999</v>
      </c>
      <c r="AM55" s="690">
        <v>4.4706415509999999</v>
      </c>
      <c r="AN55" s="690">
        <v>4.8347978740000004</v>
      </c>
      <c r="AO55" s="690">
        <v>6.2156430450000002</v>
      </c>
      <c r="AP55" s="690">
        <v>6.8672161230000004</v>
      </c>
      <c r="AQ55" s="690">
        <v>7.4011433450000004</v>
      </c>
      <c r="AR55" s="690">
        <v>6.9500958769999999</v>
      </c>
      <c r="AS55" s="690">
        <v>6.531974237</v>
      </c>
      <c r="AT55" s="690">
        <v>6.7069279809999998</v>
      </c>
      <c r="AU55" s="690">
        <v>5.944987319</v>
      </c>
      <c r="AV55" s="690">
        <v>5.5716190990000003</v>
      </c>
      <c r="AW55" s="690">
        <v>4.9566031669999999</v>
      </c>
      <c r="AX55" s="690">
        <v>4.6880768230000003</v>
      </c>
      <c r="AY55" s="690">
        <v>5.0229324599999998</v>
      </c>
      <c r="AZ55" s="690">
        <v>5.2166549120000001</v>
      </c>
      <c r="BA55" s="690">
        <v>6.5060695300000004</v>
      </c>
      <c r="BB55" s="690">
        <v>7.1518389999999998</v>
      </c>
      <c r="BC55" s="690">
        <v>8.0724560000000007</v>
      </c>
      <c r="BD55" s="691">
        <v>7.3977979999999999</v>
      </c>
      <c r="BE55" s="691">
        <v>7.135141</v>
      </c>
      <c r="BF55" s="691">
        <v>7.2926089999999997</v>
      </c>
      <c r="BG55" s="691">
        <v>6.3913089999999997</v>
      </c>
      <c r="BH55" s="691">
        <v>6.1888310000000004</v>
      </c>
      <c r="BI55" s="691">
        <v>5.1069279999999999</v>
      </c>
      <c r="BJ55" s="691">
        <v>4.9453630000000004</v>
      </c>
      <c r="BK55" s="691">
        <v>5.1469389999999997</v>
      </c>
      <c r="BL55" s="691">
        <v>5.2742300000000002</v>
      </c>
      <c r="BM55" s="691">
        <v>6.5927769999999999</v>
      </c>
      <c r="BN55" s="691">
        <v>7.3057670000000003</v>
      </c>
      <c r="BO55" s="691">
        <v>8.2093749999999996</v>
      </c>
      <c r="BP55" s="691">
        <v>8.0932589999999998</v>
      </c>
      <c r="BQ55" s="691">
        <v>7.9449269999999999</v>
      </c>
      <c r="BR55" s="691">
        <v>8.1441289999999995</v>
      </c>
      <c r="BS55" s="691">
        <v>7.1807210000000001</v>
      </c>
      <c r="BT55" s="691">
        <v>7.2083469999999998</v>
      </c>
      <c r="BU55" s="691">
        <v>5.7186649999999997</v>
      </c>
      <c r="BV55" s="691">
        <v>5.5301150000000003</v>
      </c>
    </row>
    <row r="56" spans="1:74" ht="11.15" customHeight="1" x14ac:dyDescent="0.25">
      <c r="A56" s="499" t="s">
        <v>1289</v>
      </c>
      <c r="B56" s="500" t="s">
        <v>1306</v>
      </c>
      <c r="C56" s="690">
        <v>-3.2739537999999999E-2</v>
      </c>
      <c r="D56" s="690">
        <v>7.1288505000000002E-2</v>
      </c>
      <c r="E56" s="690">
        <v>-0.107621098</v>
      </c>
      <c r="F56" s="690">
        <v>-2.4838504000000001E-2</v>
      </c>
      <c r="G56" s="690">
        <v>3.3529165E-2</v>
      </c>
      <c r="H56" s="690">
        <v>0.12849028400000001</v>
      </c>
      <c r="I56" s="690">
        <v>0.104124806</v>
      </c>
      <c r="J56" s="690">
        <v>-1.2031251999999999E-2</v>
      </c>
      <c r="K56" s="690">
        <v>2.0315166999999999E-2</v>
      </c>
      <c r="L56" s="690">
        <v>-2.255919E-2</v>
      </c>
      <c r="M56" s="690">
        <v>2.9695536000000002E-2</v>
      </c>
      <c r="N56" s="690">
        <v>-0.136846888</v>
      </c>
      <c r="O56" s="690">
        <v>-8.6318523999999994E-2</v>
      </c>
      <c r="P56" s="690">
        <v>-7.3544475999999998E-2</v>
      </c>
      <c r="Q56" s="690">
        <v>-3.7393076999999997E-2</v>
      </c>
      <c r="R56" s="690">
        <v>0.111073993</v>
      </c>
      <c r="S56" s="690">
        <v>2.5683870000000001E-2</v>
      </c>
      <c r="T56" s="690">
        <v>6.2584178000000004E-2</v>
      </c>
      <c r="U56" s="690">
        <v>5.8105955000000001E-2</v>
      </c>
      <c r="V56" s="690">
        <v>0.115300664</v>
      </c>
      <c r="W56" s="690">
        <v>1.6913683999999998E-2</v>
      </c>
      <c r="X56" s="690">
        <v>0.10377036100000001</v>
      </c>
      <c r="Y56" s="690">
        <v>-2.545466E-2</v>
      </c>
      <c r="Z56" s="690">
        <v>-8.8173627000000004E-2</v>
      </c>
      <c r="AA56" s="690">
        <v>-4.2439429000000001E-2</v>
      </c>
      <c r="AB56" s="690">
        <v>2.1474083000000001E-2</v>
      </c>
      <c r="AC56" s="690">
        <v>-3.5633568999999997E-2</v>
      </c>
      <c r="AD56" s="690">
        <v>-2.7540014000000002E-2</v>
      </c>
      <c r="AE56" s="690">
        <v>1.3798683000000001E-2</v>
      </c>
      <c r="AF56" s="690">
        <v>6.2421486999999998E-2</v>
      </c>
      <c r="AG56" s="690">
        <v>9.1495383999999999E-2</v>
      </c>
      <c r="AH56" s="690">
        <v>9.2305559999999991E-3</v>
      </c>
      <c r="AI56" s="690">
        <v>1.6767430999999999E-2</v>
      </c>
      <c r="AJ56" s="690">
        <v>3.5206899999999999E-4</v>
      </c>
      <c r="AK56" s="690">
        <v>1.5341578E-2</v>
      </c>
      <c r="AL56" s="690">
        <v>4.0173819999999999E-2</v>
      </c>
      <c r="AM56" s="690">
        <v>-6.6659120000000004E-3</v>
      </c>
      <c r="AN56" s="690">
        <v>-5.5571827999999997E-2</v>
      </c>
      <c r="AO56" s="690">
        <v>8.5396719999999999E-3</v>
      </c>
      <c r="AP56" s="690">
        <v>-1.8277862999999998E-2</v>
      </c>
      <c r="AQ56" s="690">
        <v>-7.3591360999999994E-2</v>
      </c>
      <c r="AR56" s="690">
        <v>1.0865833E-2</v>
      </c>
      <c r="AS56" s="690">
        <v>-2.6710774E-2</v>
      </c>
      <c r="AT56" s="690">
        <v>-1.0001168E-2</v>
      </c>
      <c r="AU56" s="690">
        <v>4.7552725999999997E-2</v>
      </c>
      <c r="AV56" s="690">
        <v>-3.1274597000000001E-2</v>
      </c>
      <c r="AW56" s="690">
        <v>-5.8013550999999997E-2</v>
      </c>
      <c r="AX56" s="690">
        <v>1.13153E-2</v>
      </c>
      <c r="AY56" s="690">
        <v>-5.6694561999999997E-2</v>
      </c>
      <c r="AZ56" s="690">
        <v>1.5195956E-2</v>
      </c>
      <c r="BA56" s="690">
        <v>9.936673E-3</v>
      </c>
      <c r="BB56" s="690">
        <v>9.7131000000000006E-3</v>
      </c>
      <c r="BC56" s="690">
        <v>-8.2670599999999997E-2</v>
      </c>
      <c r="BD56" s="691">
        <v>-6.9752E-3</v>
      </c>
      <c r="BE56" s="691">
        <v>-3.8548800000000001E-2</v>
      </c>
      <c r="BF56" s="691">
        <v>-1.26026E-2</v>
      </c>
      <c r="BG56" s="691">
        <v>3.9323400000000001E-2</v>
      </c>
      <c r="BH56" s="691">
        <v>-4.02946E-2</v>
      </c>
      <c r="BI56" s="691">
        <v>-3.7689100000000003E-2</v>
      </c>
      <c r="BJ56" s="691">
        <v>6.6944699999999996E-2</v>
      </c>
      <c r="BK56" s="691">
        <v>-2.32944E-2</v>
      </c>
      <c r="BL56" s="691">
        <v>5.9207599999999999E-2</v>
      </c>
      <c r="BM56" s="691">
        <v>5.5140300000000003E-2</v>
      </c>
      <c r="BN56" s="691">
        <v>4.4346099999999999E-2</v>
      </c>
      <c r="BO56" s="691">
        <v>-4.5289000000000003E-2</v>
      </c>
      <c r="BP56" s="691">
        <v>2.6028900000000001E-2</v>
      </c>
      <c r="BQ56" s="691">
        <v>-2.67113E-2</v>
      </c>
      <c r="BR56" s="691">
        <v>-1.1333899999999999E-2</v>
      </c>
      <c r="BS56" s="691">
        <v>6.2863799999999997E-2</v>
      </c>
      <c r="BT56" s="691">
        <v>-1.51681E-2</v>
      </c>
      <c r="BU56" s="691">
        <v>-1.72356E-2</v>
      </c>
      <c r="BV56" s="691">
        <v>6.1104199999999997E-2</v>
      </c>
    </row>
    <row r="57" spans="1:74" ht="11.15" customHeight="1" x14ac:dyDescent="0.25">
      <c r="A57" s="499" t="s">
        <v>1290</v>
      </c>
      <c r="B57" s="500" t="s">
        <v>1206</v>
      </c>
      <c r="C57" s="690">
        <v>13.340867117</v>
      </c>
      <c r="D57" s="690">
        <v>12.479061974</v>
      </c>
      <c r="E57" s="690">
        <v>13.744916298</v>
      </c>
      <c r="F57" s="690">
        <v>14.261660349</v>
      </c>
      <c r="G57" s="690">
        <v>15.531359149</v>
      </c>
      <c r="H57" s="690">
        <v>17.210107532999999</v>
      </c>
      <c r="I57" s="690">
        <v>22.367031874999999</v>
      </c>
      <c r="J57" s="690">
        <v>21.169931208000001</v>
      </c>
      <c r="K57" s="690">
        <v>17.393096288999999</v>
      </c>
      <c r="L57" s="690">
        <v>16.602759784</v>
      </c>
      <c r="M57" s="690">
        <v>14.888891807</v>
      </c>
      <c r="N57" s="690">
        <v>14.584195485</v>
      </c>
      <c r="O57" s="690">
        <v>14.017044642</v>
      </c>
      <c r="P57" s="690">
        <v>14.272112551999999</v>
      </c>
      <c r="Q57" s="690">
        <v>16.305687735999999</v>
      </c>
      <c r="R57" s="690">
        <v>15.544894156</v>
      </c>
      <c r="S57" s="690">
        <v>15.893165596999999</v>
      </c>
      <c r="T57" s="690">
        <v>17.534366332000001</v>
      </c>
      <c r="U57" s="690">
        <v>20.588335779000001</v>
      </c>
      <c r="V57" s="690">
        <v>21.493088679</v>
      </c>
      <c r="W57" s="690">
        <v>17.945941165000001</v>
      </c>
      <c r="X57" s="690">
        <v>16.221149359999998</v>
      </c>
      <c r="Y57" s="690">
        <v>14.104638867</v>
      </c>
      <c r="Z57" s="690">
        <v>14.501799505999999</v>
      </c>
      <c r="AA57" s="690">
        <v>13.365571954</v>
      </c>
      <c r="AB57" s="690">
        <v>12.741953948999999</v>
      </c>
      <c r="AC57" s="690">
        <v>14.206044951000001</v>
      </c>
      <c r="AD57" s="690">
        <v>13.523578642</v>
      </c>
      <c r="AE57" s="690">
        <v>15.066354979</v>
      </c>
      <c r="AF57" s="690">
        <v>16.832735898999999</v>
      </c>
      <c r="AG57" s="690">
        <v>19.844336819999999</v>
      </c>
      <c r="AH57" s="690">
        <v>21.852348832000001</v>
      </c>
      <c r="AI57" s="690">
        <v>17.813243150000002</v>
      </c>
      <c r="AJ57" s="690">
        <v>16.652017827000002</v>
      </c>
      <c r="AK57" s="690">
        <v>13.693121567</v>
      </c>
      <c r="AL57" s="690">
        <v>13.981053245</v>
      </c>
      <c r="AM57" s="690">
        <v>12.931962197000001</v>
      </c>
      <c r="AN57" s="690">
        <v>12.3075364</v>
      </c>
      <c r="AO57" s="690">
        <v>14.066482294</v>
      </c>
      <c r="AP57" s="690">
        <v>14.345243716000001</v>
      </c>
      <c r="AQ57" s="690">
        <v>15.960204561999999</v>
      </c>
      <c r="AR57" s="690">
        <v>18.561755621</v>
      </c>
      <c r="AS57" s="690">
        <v>22.354804067</v>
      </c>
      <c r="AT57" s="690">
        <v>20.842593143999999</v>
      </c>
      <c r="AU57" s="690">
        <v>18.288223205000001</v>
      </c>
      <c r="AV57" s="690">
        <v>16.098085783999998</v>
      </c>
      <c r="AW57" s="690">
        <v>14.443869256999999</v>
      </c>
      <c r="AX57" s="690">
        <v>14.803935507</v>
      </c>
      <c r="AY57" s="690">
        <v>13.985183924999999</v>
      </c>
      <c r="AZ57" s="690">
        <v>13.005592164999999</v>
      </c>
      <c r="BA57" s="690">
        <v>14.200173838</v>
      </c>
      <c r="BB57" s="690">
        <v>13.765309999999999</v>
      </c>
      <c r="BC57" s="690">
        <v>15.94284</v>
      </c>
      <c r="BD57" s="691">
        <v>17.779150000000001</v>
      </c>
      <c r="BE57" s="691">
        <v>20.946490000000001</v>
      </c>
      <c r="BF57" s="691">
        <v>20.751280000000001</v>
      </c>
      <c r="BG57" s="691">
        <v>17.544280000000001</v>
      </c>
      <c r="BH57" s="691">
        <v>16.897320000000001</v>
      </c>
      <c r="BI57" s="691">
        <v>14.352980000000001</v>
      </c>
      <c r="BJ57" s="691">
        <v>15.223409999999999</v>
      </c>
      <c r="BK57" s="691">
        <v>13.156319999999999</v>
      </c>
      <c r="BL57" s="691">
        <v>12.33812</v>
      </c>
      <c r="BM57" s="691">
        <v>14.40746</v>
      </c>
      <c r="BN57" s="691">
        <v>14.24785</v>
      </c>
      <c r="BO57" s="691">
        <v>16.094760000000001</v>
      </c>
      <c r="BP57" s="691">
        <v>18.913730000000001</v>
      </c>
      <c r="BQ57" s="691">
        <v>22.362780000000001</v>
      </c>
      <c r="BR57" s="691">
        <v>22.183859999999999</v>
      </c>
      <c r="BS57" s="691">
        <v>19.179269999999999</v>
      </c>
      <c r="BT57" s="691">
        <v>18.319710000000001</v>
      </c>
      <c r="BU57" s="691">
        <v>15.39429</v>
      </c>
      <c r="BV57" s="691">
        <v>16.323840000000001</v>
      </c>
    </row>
    <row r="58" spans="1:74" ht="11.15" customHeight="1" x14ac:dyDescent="0.25">
      <c r="A58" s="518" t="s">
        <v>1291</v>
      </c>
      <c r="B58" s="520" t="s">
        <v>1307</v>
      </c>
      <c r="C58" s="521">
        <v>19.771820489</v>
      </c>
      <c r="D58" s="521">
        <v>18.10336611</v>
      </c>
      <c r="E58" s="521">
        <v>19.713911979999999</v>
      </c>
      <c r="F58" s="521">
        <v>19.129766235999998</v>
      </c>
      <c r="G58" s="521">
        <v>20.830241040000001</v>
      </c>
      <c r="H58" s="521">
        <v>22.673690656000002</v>
      </c>
      <c r="I58" s="521">
        <v>28.467221293000001</v>
      </c>
      <c r="J58" s="521">
        <v>27.791922188000001</v>
      </c>
      <c r="K58" s="521">
        <v>23.505619356</v>
      </c>
      <c r="L58" s="521">
        <v>22.019508627</v>
      </c>
      <c r="M58" s="521">
        <v>20.359960234999999</v>
      </c>
      <c r="N58" s="521">
        <v>20.523328587999998</v>
      </c>
      <c r="O58" s="521">
        <v>19.973427997000002</v>
      </c>
      <c r="P58" s="521">
        <v>18.453998995999999</v>
      </c>
      <c r="Q58" s="521">
        <v>19.922185618</v>
      </c>
      <c r="R58" s="521">
        <v>19.455438525999998</v>
      </c>
      <c r="S58" s="521">
        <v>20.055723262000001</v>
      </c>
      <c r="T58" s="521">
        <v>22.241005323</v>
      </c>
      <c r="U58" s="521">
        <v>25.948263650000001</v>
      </c>
      <c r="V58" s="521">
        <v>27.127801581</v>
      </c>
      <c r="W58" s="521">
        <v>24.339909618</v>
      </c>
      <c r="X58" s="521">
        <v>20.712702555</v>
      </c>
      <c r="Y58" s="521">
        <v>19.203109887</v>
      </c>
      <c r="Z58" s="521">
        <v>20.110205215000001</v>
      </c>
      <c r="AA58" s="521">
        <v>18.831521294000002</v>
      </c>
      <c r="AB58" s="521">
        <v>17.956113684000002</v>
      </c>
      <c r="AC58" s="521">
        <v>18.326486545000002</v>
      </c>
      <c r="AD58" s="521">
        <v>16.956937084</v>
      </c>
      <c r="AE58" s="521">
        <v>19.428252800999999</v>
      </c>
      <c r="AF58" s="521">
        <v>20.914832376</v>
      </c>
      <c r="AG58" s="521">
        <v>23.713979275</v>
      </c>
      <c r="AH58" s="521">
        <v>25.770837114999999</v>
      </c>
      <c r="AI58" s="521">
        <v>23.069670247000001</v>
      </c>
      <c r="AJ58" s="521">
        <v>21.160046812000001</v>
      </c>
      <c r="AK58" s="521">
        <v>17.968010052</v>
      </c>
      <c r="AL58" s="521">
        <v>19.088806198</v>
      </c>
      <c r="AM58" s="521">
        <v>19.72429</v>
      </c>
      <c r="AN58" s="521">
        <v>16.907689999999999</v>
      </c>
      <c r="AO58" s="521">
        <v>18.951429999999998</v>
      </c>
      <c r="AP58" s="521">
        <v>18.598559999999999</v>
      </c>
      <c r="AQ58" s="521">
        <v>20.505420000000001</v>
      </c>
      <c r="AR58" s="521">
        <v>23.366219999999998</v>
      </c>
      <c r="AS58" s="521">
        <v>28.03566</v>
      </c>
      <c r="AT58" s="521">
        <v>26.269300000000001</v>
      </c>
      <c r="AU58" s="521">
        <v>22.93647</v>
      </c>
      <c r="AV58" s="521">
        <v>20.959710000000001</v>
      </c>
      <c r="AW58" s="521">
        <v>18.393280000000001</v>
      </c>
      <c r="AX58" s="521">
        <v>20.103929999999998</v>
      </c>
      <c r="AY58" s="521">
        <v>19.355519999999999</v>
      </c>
      <c r="AZ58" s="521">
        <v>16.930579999999999</v>
      </c>
      <c r="BA58" s="521">
        <v>19.71649</v>
      </c>
      <c r="BB58" s="521">
        <v>17.474322190999999</v>
      </c>
      <c r="BC58" s="521">
        <v>20.146350507000001</v>
      </c>
      <c r="BD58" s="522">
        <v>22.683430000000001</v>
      </c>
      <c r="BE58" s="522">
        <v>25.721540000000001</v>
      </c>
      <c r="BF58" s="522">
        <v>25.665400000000002</v>
      </c>
      <c r="BG58" s="522">
        <v>22.991589999999999</v>
      </c>
      <c r="BH58" s="522">
        <v>20.203710000000001</v>
      </c>
      <c r="BI58" s="522">
        <v>19.248740000000002</v>
      </c>
      <c r="BJ58" s="522">
        <v>20.216940000000001</v>
      </c>
      <c r="BK58" s="522">
        <v>20.245329999999999</v>
      </c>
      <c r="BL58" s="522">
        <v>17.68027</v>
      </c>
      <c r="BM58" s="522">
        <v>20.142969999999998</v>
      </c>
      <c r="BN58" s="522">
        <v>18.004570000000001</v>
      </c>
      <c r="BO58" s="522">
        <v>20.57949</v>
      </c>
      <c r="BP58" s="522">
        <v>22.69134</v>
      </c>
      <c r="BQ58" s="522">
        <v>25.407789999999999</v>
      </c>
      <c r="BR58" s="522">
        <v>25.401789999999998</v>
      </c>
      <c r="BS58" s="522">
        <v>22.853819999999999</v>
      </c>
      <c r="BT58" s="522">
        <v>20.025040000000001</v>
      </c>
      <c r="BU58" s="522">
        <v>19.07028</v>
      </c>
      <c r="BV58" s="522">
        <v>20.06279</v>
      </c>
    </row>
    <row r="59" spans="1:74" ht="12" customHeight="1" x14ac:dyDescent="0.3">
      <c r="A59" s="517"/>
      <c r="B59" s="814" t="s">
        <v>1372</v>
      </c>
      <c r="C59" s="814"/>
      <c r="D59" s="814"/>
      <c r="E59" s="814"/>
      <c r="F59" s="814"/>
      <c r="G59" s="814"/>
      <c r="H59" s="814"/>
      <c r="I59" s="814"/>
      <c r="J59" s="814"/>
      <c r="K59" s="814"/>
      <c r="L59" s="814"/>
      <c r="M59" s="814"/>
      <c r="N59" s="814"/>
      <c r="O59" s="814"/>
      <c r="P59" s="814"/>
      <c r="Q59" s="814"/>
      <c r="R59" s="523"/>
      <c r="S59" s="523"/>
      <c r="T59" s="523"/>
      <c r="U59" s="523"/>
      <c r="V59" s="523"/>
      <c r="W59" s="523"/>
      <c r="X59" s="523"/>
      <c r="Y59" s="523"/>
      <c r="Z59" s="523"/>
      <c r="AA59" s="523"/>
      <c r="AB59" s="523"/>
      <c r="AC59" s="523"/>
      <c r="AD59" s="523"/>
      <c r="AE59" s="523"/>
      <c r="AF59" s="523"/>
      <c r="AG59" s="523"/>
      <c r="AH59" s="523"/>
      <c r="AI59" s="523"/>
      <c r="AJ59" s="523"/>
      <c r="AK59" s="523"/>
      <c r="AL59" s="523"/>
      <c r="AM59" s="523"/>
      <c r="AN59" s="523"/>
      <c r="AO59" s="523"/>
      <c r="AP59" s="523"/>
      <c r="AQ59" s="523"/>
      <c r="AR59" s="523"/>
      <c r="AS59" s="523"/>
      <c r="AT59" s="523"/>
      <c r="AU59" s="523"/>
      <c r="AV59" s="523"/>
      <c r="AW59" s="523"/>
      <c r="AX59" s="523"/>
      <c r="AY59" s="728"/>
      <c r="AZ59" s="728"/>
      <c r="BA59" s="728"/>
      <c r="BB59" s="728"/>
      <c r="BC59" s="728"/>
      <c r="BD59" s="728"/>
      <c r="BE59" s="728"/>
      <c r="BF59" s="728"/>
      <c r="BG59" s="728"/>
      <c r="BH59" s="728"/>
      <c r="BI59" s="728"/>
      <c r="BJ59" s="523"/>
      <c r="BK59" s="523"/>
      <c r="BL59" s="523"/>
      <c r="BM59" s="523"/>
      <c r="BN59" s="523"/>
      <c r="BO59" s="523"/>
      <c r="BP59" s="523"/>
      <c r="BQ59" s="523"/>
      <c r="BR59" s="523"/>
      <c r="BS59" s="523"/>
      <c r="BT59" s="523"/>
      <c r="BU59" s="523"/>
      <c r="BV59" s="523"/>
    </row>
    <row r="60" spans="1:74" ht="12" customHeight="1" x14ac:dyDescent="0.3">
      <c r="A60" s="517"/>
      <c r="B60" s="814" t="s">
        <v>1367</v>
      </c>
      <c r="C60" s="814"/>
      <c r="D60" s="814"/>
      <c r="E60" s="814"/>
      <c r="F60" s="814"/>
      <c r="G60" s="814"/>
      <c r="H60" s="814"/>
      <c r="I60" s="814"/>
      <c r="J60" s="814"/>
      <c r="K60" s="814"/>
      <c r="L60" s="814"/>
      <c r="M60" s="814"/>
      <c r="N60" s="814"/>
      <c r="O60" s="814"/>
      <c r="P60" s="814"/>
      <c r="Q60" s="814"/>
      <c r="R60" s="715"/>
      <c r="S60" s="715"/>
      <c r="T60" s="715"/>
      <c r="U60" s="715"/>
      <c r="V60" s="715"/>
      <c r="W60" s="715"/>
      <c r="X60" s="715"/>
      <c r="Y60" s="715"/>
      <c r="Z60" s="715"/>
      <c r="AA60" s="715"/>
      <c r="AB60" s="715"/>
      <c r="AC60" s="715"/>
      <c r="AD60" s="715"/>
      <c r="AE60" s="715"/>
      <c r="AF60" s="715"/>
      <c r="AG60" s="715"/>
      <c r="AH60" s="715"/>
      <c r="AI60" s="715"/>
      <c r="AJ60" s="715"/>
      <c r="AK60" s="715"/>
      <c r="AL60" s="715"/>
      <c r="AM60" s="715"/>
      <c r="AN60" s="715"/>
      <c r="AO60" s="715"/>
      <c r="AP60" s="715"/>
      <c r="AQ60" s="715"/>
      <c r="AR60" s="715"/>
      <c r="AS60" s="715"/>
      <c r="AT60" s="715"/>
      <c r="AU60" s="715"/>
      <c r="AV60" s="715"/>
      <c r="AW60" s="715"/>
      <c r="AX60" s="715"/>
      <c r="AY60" s="715"/>
      <c r="AZ60" s="715"/>
      <c r="BA60" s="715"/>
      <c r="BB60" s="715"/>
      <c r="BC60" s="715"/>
      <c r="BD60" s="715"/>
      <c r="BE60" s="611"/>
      <c r="BF60" s="611"/>
      <c r="BG60" s="715"/>
      <c r="BH60" s="715"/>
      <c r="BI60" s="715"/>
      <c r="BJ60" s="715"/>
      <c r="BK60" s="715"/>
      <c r="BL60" s="715"/>
      <c r="BM60" s="715"/>
      <c r="BN60" s="715"/>
      <c r="BO60" s="715"/>
      <c r="BP60" s="715"/>
      <c r="BQ60" s="715"/>
      <c r="BR60" s="715"/>
      <c r="BS60" s="715"/>
      <c r="BT60" s="715"/>
      <c r="BU60" s="715"/>
      <c r="BV60" s="715"/>
    </row>
    <row r="61" spans="1:74" ht="12" customHeight="1" x14ac:dyDescent="0.3">
      <c r="A61" s="517"/>
      <c r="B61" s="814" t="s">
        <v>1368</v>
      </c>
      <c r="C61" s="814"/>
      <c r="D61" s="814"/>
      <c r="E61" s="814"/>
      <c r="F61" s="814"/>
      <c r="G61" s="814"/>
      <c r="H61" s="814"/>
      <c r="I61" s="814"/>
      <c r="J61" s="814"/>
      <c r="K61" s="814"/>
      <c r="L61" s="814"/>
      <c r="M61" s="814"/>
      <c r="N61" s="814"/>
      <c r="O61" s="814"/>
      <c r="P61" s="814"/>
      <c r="Q61" s="814"/>
      <c r="R61" s="509"/>
      <c r="S61" s="509"/>
      <c r="T61" s="509"/>
      <c r="U61" s="509"/>
      <c r="V61" s="509"/>
      <c r="W61" s="509"/>
      <c r="X61" s="509"/>
      <c r="Y61" s="509"/>
      <c r="Z61" s="509"/>
      <c r="AA61" s="509"/>
      <c r="AB61" s="509"/>
      <c r="AC61" s="509"/>
      <c r="AD61" s="509"/>
      <c r="AE61" s="509"/>
      <c r="AF61" s="509"/>
      <c r="AG61" s="509"/>
      <c r="AH61" s="509"/>
      <c r="AI61" s="509"/>
      <c r="AJ61" s="509"/>
      <c r="AK61" s="509"/>
      <c r="AL61" s="509"/>
      <c r="AM61" s="509"/>
      <c r="AN61" s="509"/>
      <c r="AO61" s="509"/>
      <c r="AP61" s="509"/>
      <c r="AQ61" s="509"/>
      <c r="AR61" s="509"/>
      <c r="AS61" s="509"/>
      <c r="AT61" s="509"/>
      <c r="AU61" s="509"/>
      <c r="AV61" s="509"/>
      <c r="AW61" s="509"/>
      <c r="AX61" s="509"/>
      <c r="AY61" s="509"/>
      <c r="AZ61" s="509"/>
      <c r="BA61" s="509"/>
      <c r="BB61" s="509"/>
      <c r="BC61" s="509"/>
      <c r="BD61" s="613"/>
      <c r="BE61" s="613"/>
      <c r="BF61" s="613"/>
      <c r="BG61" s="509"/>
      <c r="BH61" s="509"/>
      <c r="BI61" s="509"/>
      <c r="BJ61" s="509"/>
      <c r="BK61" s="509"/>
      <c r="BL61" s="509"/>
      <c r="BM61" s="509"/>
      <c r="BN61" s="509"/>
      <c r="BO61" s="509"/>
      <c r="BP61" s="509"/>
      <c r="BQ61" s="509"/>
      <c r="BR61" s="509"/>
      <c r="BS61" s="509"/>
      <c r="BT61" s="509"/>
      <c r="BU61" s="509"/>
      <c r="BV61" s="509"/>
    </row>
    <row r="62" spans="1:74" ht="12" customHeight="1" x14ac:dyDescent="0.3">
      <c r="A62" s="524"/>
      <c r="B62" s="814" t="s">
        <v>1369</v>
      </c>
      <c r="C62" s="814"/>
      <c r="D62" s="814"/>
      <c r="E62" s="814"/>
      <c r="F62" s="814"/>
      <c r="G62" s="814"/>
      <c r="H62" s="814"/>
      <c r="I62" s="814"/>
      <c r="J62" s="814"/>
      <c r="K62" s="814"/>
      <c r="L62" s="814"/>
      <c r="M62" s="814"/>
      <c r="N62" s="814"/>
      <c r="O62" s="814"/>
      <c r="P62" s="814"/>
      <c r="Q62" s="814"/>
      <c r="R62" s="509"/>
      <c r="S62" s="509"/>
      <c r="T62" s="509"/>
      <c r="U62" s="509"/>
      <c r="V62" s="509"/>
      <c r="W62" s="509"/>
      <c r="X62" s="509"/>
      <c r="Y62" s="509"/>
      <c r="Z62" s="509"/>
      <c r="AA62" s="509"/>
      <c r="AB62" s="509"/>
      <c r="AC62" s="509"/>
      <c r="AD62" s="509"/>
      <c r="AE62" s="509"/>
      <c r="AF62" s="509"/>
      <c r="AG62" s="509"/>
      <c r="AH62" s="509"/>
      <c r="AI62" s="509"/>
      <c r="AJ62" s="509"/>
      <c r="AK62" s="509"/>
      <c r="AL62" s="509"/>
      <c r="AM62" s="509"/>
      <c r="AN62" s="509"/>
      <c r="AO62" s="509"/>
      <c r="AP62" s="509"/>
      <c r="AQ62" s="509"/>
      <c r="AR62" s="509"/>
      <c r="AS62" s="509"/>
      <c r="AT62" s="509"/>
      <c r="AU62" s="509"/>
      <c r="AV62" s="509"/>
      <c r="AW62" s="509"/>
      <c r="AX62" s="509"/>
      <c r="AY62" s="509"/>
      <c r="AZ62" s="509"/>
      <c r="BA62" s="509"/>
      <c r="BB62" s="509"/>
      <c r="BC62" s="509"/>
      <c r="BD62" s="613"/>
      <c r="BE62" s="613"/>
      <c r="BF62" s="613"/>
      <c r="BG62" s="509"/>
      <c r="BH62" s="509"/>
      <c r="BI62" s="509"/>
      <c r="BJ62" s="509"/>
      <c r="BK62" s="509"/>
      <c r="BL62" s="509"/>
      <c r="BM62" s="509"/>
      <c r="BN62" s="509"/>
      <c r="BO62" s="509"/>
      <c r="BP62" s="509"/>
      <c r="BQ62" s="509"/>
      <c r="BR62" s="509"/>
      <c r="BS62" s="509"/>
      <c r="BT62" s="509"/>
      <c r="BU62" s="509"/>
      <c r="BV62" s="509"/>
    </row>
    <row r="63" spans="1:74" ht="12" customHeight="1" x14ac:dyDescent="0.3">
      <c r="A63" s="524"/>
      <c r="B63" s="814" t="s">
        <v>1370</v>
      </c>
      <c r="C63" s="814"/>
      <c r="D63" s="814"/>
      <c r="E63" s="814"/>
      <c r="F63" s="814"/>
      <c r="G63" s="814"/>
      <c r="H63" s="814"/>
      <c r="I63" s="814"/>
      <c r="J63" s="814"/>
      <c r="K63" s="814"/>
      <c r="L63" s="814"/>
      <c r="M63" s="814"/>
      <c r="N63" s="814"/>
      <c r="O63" s="814"/>
      <c r="P63" s="814"/>
      <c r="Q63" s="814"/>
      <c r="R63" s="509"/>
      <c r="S63" s="509"/>
      <c r="T63" s="509"/>
      <c r="U63" s="509"/>
      <c r="V63" s="509"/>
      <c r="W63" s="509"/>
      <c r="X63" s="509"/>
      <c r="Y63" s="509"/>
      <c r="Z63" s="509"/>
      <c r="AA63" s="509"/>
      <c r="AB63" s="509"/>
      <c r="AC63" s="509"/>
      <c r="AD63" s="509"/>
      <c r="AE63" s="509"/>
      <c r="AF63" s="509"/>
      <c r="AG63" s="509"/>
      <c r="AH63" s="509"/>
      <c r="AI63" s="509"/>
      <c r="AJ63" s="509"/>
      <c r="AK63" s="509"/>
      <c r="AL63" s="509"/>
      <c r="AM63" s="509"/>
      <c r="AN63" s="509"/>
      <c r="AO63" s="509"/>
      <c r="AP63" s="509"/>
      <c r="AQ63" s="509"/>
      <c r="AR63" s="509"/>
      <c r="AS63" s="509"/>
      <c r="AT63" s="509"/>
      <c r="AU63" s="509"/>
      <c r="AV63" s="509"/>
      <c r="AW63" s="509"/>
      <c r="AX63" s="509"/>
      <c r="AY63" s="509"/>
      <c r="AZ63" s="509"/>
      <c r="BA63" s="509"/>
      <c r="BB63" s="509"/>
      <c r="BC63" s="509"/>
      <c r="BD63" s="613"/>
      <c r="BE63" s="613"/>
      <c r="BF63" s="613"/>
      <c r="BG63" s="509"/>
      <c r="BH63" s="509"/>
      <c r="BI63" s="509"/>
      <c r="BJ63" s="509"/>
      <c r="BK63" s="509"/>
      <c r="BL63" s="509"/>
      <c r="BM63" s="509"/>
      <c r="BN63" s="509"/>
      <c r="BO63" s="509"/>
      <c r="BP63" s="509"/>
      <c r="BQ63" s="509"/>
      <c r="BR63" s="509"/>
      <c r="BS63" s="509"/>
      <c r="BT63" s="509"/>
      <c r="BU63" s="509"/>
      <c r="BV63" s="509"/>
    </row>
    <row r="64" spans="1:74" ht="12" customHeight="1" x14ac:dyDescent="0.3">
      <c r="A64" s="524"/>
      <c r="B64" s="721" t="s">
        <v>1371</v>
      </c>
      <c r="C64" s="722"/>
      <c r="D64" s="722"/>
      <c r="E64" s="722"/>
      <c r="F64" s="722"/>
      <c r="G64" s="722"/>
      <c r="H64" s="722"/>
      <c r="I64" s="722"/>
      <c r="J64" s="722"/>
      <c r="K64" s="722"/>
      <c r="L64" s="722"/>
      <c r="M64" s="722"/>
      <c r="N64" s="722"/>
      <c r="O64" s="722"/>
      <c r="P64" s="722"/>
      <c r="Q64" s="722"/>
      <c r="R64" s="509"/>
      <c r="S64" s="509"/>
      <c r="T64" s="509"/>
      <c r="U64" s="509"/>
      <c r="V64" s="509"/>
      <c r="W64" s="509"/>
      <c r="X64" s="509"/>
      <c r="Y64" s="509"/>
      <c r="Z64" s="509"/>
      <c r="AA64" s="509"/>
      <c r="AB64" s="509"/>
      <c r="AC64" s="509"/>
      <c r="AD64" s="509"/>
      <c r="AE64" s="509"/>
      <c r="AF64" s="509"/>
      <c r="AG64" s="509"/>
      <c r="AH64" s="509"/>
      <c r="AI64" s="509"/>
      <c r="AJ64" s="509"/>
      <c r="AK64" s="509"/>
      <c r="AL64" s="509"/>
      <c r="AM64" s="509"/>
      <c r="AN64" s="509"/>
      <c r="AO64" s="509"/>
      <c r="AP64" s="509"/>
      <c r="AQ64" s="509"/>
      <c r="AR64" s="509"/>
      <c r="AS64" s="509"/>
      <c r="AT64" s="509"/>
      <c r="AU64" s="509"/>
      <c r="AV64" s="509"/>
      <c r="AW64" s="509"/>
      <c r="AX64" s="509"/>
      <c r="AY64" s="509"/>
      <c r="AZ64" s="509"/>
      <c r="BA64" s="509"/>
      <c r="BB64" s="509"/>
      <c r="BC64" s="509"/>
      <c r="BD64" s="613"/>
      <c r="BE64" s="613"/>
      <c r="BF64" s="613"/>
      <c r="BG64" s="509"/>
      <c r="BH64" s="509"/>
      <c r="BI64" s="509"/>
      <c r="BJ64" s="509"/>
      <c r="BK64" s="509"/>
      <c r="BL64" s="509"/>
      <c r="BM64" s="509"/>
      <c r="BN64" s="509"/>
      <c r="BO64" s="509"/>
      <c r="BP64" s="509"/>
      <c r="BQ64" s="509"/>
      <c r="BR64" s="509"/>
      <c r="BS64" s="509"/>
      <c r="BT64" s="509"/>
      <c r="BU64" s="509"/>
      <c r="BV64" s="509"/>
    </row>
    <row r="65" spans="1:74" ht="12" customHeight="1" x14ac:dyDescent="0.3">
      <c r="A65" s="524"/>
      <c r="B65" s="816" t="str">
        <f>"Notes: "&amp;"EIA completed modeling and analysis for this report on " &amp;Dates!D2&amp;"."</f>
        <v>Notes: EIA completed modeling and analysis for this report on Thursday June 2, 2022.</v>
      </c>
      <c r="C65" s="816"/>
      <c r="D65" s="816"/>
      <c r="E65" s="816"/>
      <c r="F65" s="816"/>
      <c r="G65" s="816"/>
      <c r="H65" s="816"/>
      <c r="I65" s="816"/>
      <c r="J65" s="816"/>
      <c r="K65" s="816"/>
      <c r="L65" s="816"/>
      <c r="M65" s="816"/>
      <c r="N65" s="816"/>
      <c r="O65" s="816"/>
      <c r="P65" s="816"/>
      <c r="Q65" s="816"/>
      <c r="R65" s="509"/>
      <c r="S65" s="509"/>
      <c r="T65" s="509"/>
      <c r="U65" s="509"/>
      <c r="V65" s="509"/>
      <c r="W65" s="509"/>
      <c r="X65" s="509"/>
      <c r="Y65" s="509"/>
      <c r="Z65" s="509"/>
      <c r="AA65" s="509"/>
      <c r="AB65" s="509"/>
      <c r="AC65" s="509"/>
      <c r="AD65" s="509"/>
      <c r="AE65" s="509"/>
      <c r="AF65" s="509"/>
      <c r="AG65" s="509"/>
      <c r="AH65" s="509"/>
      <c r="AI65" s="509"/>
      <c r="AJ65" s="509"/>
      <c r="AK65" s="509"/>
      <c r="AL65" s="509"/>
      <c r="AM65" s="509"/>
      <c r="AN65" s="509"/>
      <c r="AO65" s="509"/>
      <c r="AP65" s="509"/>
      <c r="AQ65" s="509"/>
      <c r="AR65" s="509"/>
      <c r="AS65" s="509"/>
      <c r="AT65" s="509"/>
      <c r="AU65" s="509"/>
      <c r="AV65" s="509"/>
      <c r="AW65" s="509"/>
      <c r="AX65" s="509"/>
      <c r="AY65" s="509"/>
      <c r="AZ65" s="509"/>
      <c r="BA65" s="509"/>
      <c r="BB65" s="509"/>
      <c r="BC65" s="509"/>
      <c r="BD65" s="613"/>
      <c r="BE65" s="613"/>
      <c r="BF65" s="613"/>
      <c r="BG65" s="509"/>
      <c r="BH65" s="509"/>
      <c r="BI65" s="509"/>
      <c r="BJ65" s="509"/>
      <c r="BK65" s="509"/>
      <c r="BL65" s="509"/>
      <c r="BM65" s="509"/>
      <c r="BN65" s="509"/>
      <c r="BO65" s="509"/>
      <c r="BP65" s="509"/>
      <c r="BQ65" s="509"/>
      <c r="BR65" s="509"/>
      <c r="BS65" s="509"/>
      <c r="BT65" s="509"/>
      <c r="BU65" s="509"/>
      <c r="BV65" s="509"/>
    </row>
    <row r="66" spans="1:74" ht="12" customHeight="1" x14ac:dyDescent="0.3">
      <c r="A66" s="524"/>
      <c r="B66" s="763" t="s">
        <v>351</v>
      </c>
      <c r="C66" s="763"/>
      <c r="D66" s="763"/>
      <c r="E66" s="763"/>
      <c r="F66" s="763"/>
      <c r="G66" s="763"/>
      <c r="H66" s="763"/>
      <c r="I66" s="763"/>
      <c r="J66" s="763"/>
      <c r="K66" s="763"/>
      <c r="L66" s="763"/>
      <c r="M66" s="763"/>
      <c r="N66" s="763"/>
      <c r="O66" s="763"/>
      <c r="P66" s="763"/>
      <c r="Q66" s="763"/>
      <c r="R66" s="509"/>
      <c r="S66" s="509"/>
      <c r="T66" s="509"/>
      <c r="U66" s="509"/>
      <c r="V66" s="509"/>
      <c r="W66" s="509"/>
      <c r="X66" s="509"/>
      <c r="Y66" s="509"/>
      <c r="Z66" s="509"/>
      <c r="AA66" s="509"/>
      <c r="AB66" s="509"/>
      <c r="AC66" s="509"/>
      <c r="AD66" s="509"/>
      <c r="AE66" s="509"/>
      <c r="AF66" s="509"/>
      <c r="AG66" s="509"/>
      <c r="AH66" s="509"/>
      <c r="AI66" s="509"/>
      <c r="AJ66" s="509"/>
      <c r="AK66" s="509"/>
      <c r="AL66" s="509"/>
      <c r="AM66" s="509"/>
      <c r="AN66" s="509"/>
      <c r="AO66" s="509"/>
      <c r="AP66" s="509"/>
      <c r="AQ66" s="509"/>
      <c r="AR66" s="509"/>
      <c r="AS66" s="509"/>
      <c r="AT66" s="509"/>
      <c r="AU66" s="509"/>
      <c r="AV66" s="509"/>
      <c r="AW66" s="509"/>
      <c r="AX66" s="509"/>
      <c r="AY66" s="509"/>
      <c r="AZ66" s="509"/>
      <c r="BA66" s="509"/>
      <c r="BB66" s="509"/>
      <c r="BC66" s="509"/>
      <c r="BD66" s="613"/>
      <c r="BE66" s="613"/>
      <c r="BF66" s="613"/>
      <c r="BG66" s="509"/>
      <c r="BH66" s="509"/>
      <c r="BI66" s="509"/>
      <c r="BJ66" s="509"/>
      <c r="BK66" s="509"/>
      <c r="BL66" s="509"/>
      <c r="BM66" s="509"/>
      <c r="BN66" s="509"/>
      <c r="BO66" s="509"/>
      <c r="BP66" s="509"/>
      <c r="BQ66" s="509"/>
      <c r="BR66" s="509"/>
      <c r="BS66" s="509"/>
      <c r="BT66" s="509"/>
      <c r="BU66" s="509"/>
      <c r="BV66" s="509"/>
    </row>
    <row r="67" spans="1:74" ht="12" customHeight="1" x14ac:dyDescent="0.25">
      <c r="A67" s="524"/>
      <c r="B67" s="816" t="s">
        <v>1365</v>
      </c>
      <c r="C67" s="816"/>
      <c r="D67" s="816"/>
      <c r="E67" s="816"/>
      <c r="F67" s="816"/>
      <c r="G67" s="816"/>
      <c r="H67" s="816"/>
      <c r="I67" s="816"/>
      <c r="J67" s="816"/>
      <c r="K67" s="816"/>
      <c r="L67" s="816"/>
      <c r="M67" s="816"/>
      <c r="N67" s="816"/>
      <c r="O67" s="816"/>
      <c r="P67" s="816"/>
      <c r="Q67" s="816"/>
    </row>
    <row r="68" spans="1:74" ht="12" customHeight="1" x14ac:dyDescent="0.25">
      <c r="A68" s="524"/>
      <c r="B68" s="756" t="s">
        <v>1355</v>
      </c>
      <c r="C68" s="756"/>
      <c r="D68" s="756"/>
      <c r="E68" s="756"/>
      <c r="F68" s="756"/>
      <c r="G68" s="756"/>
      <c r="H68" s="756"/>
      <c r="I68" s="756"/>
      <c r="J68" s="756"/>
      <c r="K68" s="756"/>
      <c r="L68" s="756"/>
      <c r="M68" s="756"/>
      <c r="N68" s="756"/>
      <c r="O68" s="756"/>
      <c r="P68" s="756"/>
      <c r="Q68" s="756"/>
    </row>
    <row r="69" spans="1:74" ht="12" customHeight="1" x14ac:dyDescent="0.25">
      <c r="A69" s="524"/>
      <c r="B69" s="756"/>
      <c r="C69" s="756"/>
      <c r="D69" s="756"/>
      <c r="E69" s="756"/>
      <c r="F69" s="756"/>
      <c r="G69" s="756"/>
      <c r="H69" s="756"/>
      <c r="I69" s="756"/>
      <c r="J69" s="756"/>
      <c r="K69" s="756"/>
      <c r="L69" s="756"/>
      <c r="M69" s="756"/>
      <c r="N69" s="756"/>
      <c r="O69" s="756"/>
      <c r="P69" s="756"/>
      <c r="Q69" s="756"/>
    </row>
    <row r="70" spans="1:74" ht="12" customHeight="1" x14ac:dyDescent="0.25">
      <c r="A70" s="524"/>
      <c r="B70" s="764" t="s">
        <v>1362</v>
      </c>
      <c r="C70" s="764"/>
      <c r="D70" s="764"/>
      <c r="E70" s="764"/>
      <c r="F70" s="764"/>
      <c r="G70" s="764"/>
      <c r="H70" s="764"/>
      <c r="I70" s="764"/>
      <c r="J70" s="764"/>
      <c r="K70" s="764"/>
      <c r="L70" s="764"/>
      <c r="M70" s="764"/>
      <c r="N70" s="764"/>
      <c r="O70" s="764"/>
      <c r="P70" s="764"/>
      <c r="Q70" s="764"/>
    </row>
    <row r="72" spans="1:74" ht="8.15" customHeight="1" x14ac:dyDescent="0.25"/>
  </sheetData>
  <mergeCells count="17">
    <mergeCell ref="B66:Q66"/>
    <mergeCell ref="B70:Q70"/>
    <mergeCell ref="B68:Q69"/>
    <mergeCell ref="B63:Q63"/>
    <mergeCell ref="BK3:BV3"/>
    <mergeCell ref="AY3:BJ3"/>
    <mergeCell ref="B65:Q65"/>
    <mergeCell ref="B67:Q67"/>
    <mergeCell ref="B59:Q59"/>
    <mergeCell ref="B60:Q60"/>
    <mergeCell ref="B61:Q61"/>
    <mergeCell ref="B62:Q62"/>
    <mergeCell ref="A1:A2"/>
    <mergeCell ref="C3:N3"/>
    <mergeCell ref="O3:Z3"/>
    <mergeCell ref="AA3:AL3"/>
    <mergeCell ref="AM3:AX3"/>
  </mergeCells>
  <phoneticPr fontId="0" type="noConversion"/>
  <hyperlinks>
    <hyperlink ref="A1:A2" location="Contents!A1" display="Table of Contents"/>
  </hyperlinks>
  <pageMargins left="0.25" right="0.25" top="0.25" bottom="0.25" header="0.5" footer="0.5"/>
  <pageSetup scale="78"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R30"/>
  <sheetViews>
    <sheetView workbookViewId="0">
      <selection activeCell="B24" sqref="B24"/>
    </sheetView>
  </sheetViews>
  <sheetFormatPr defaultColWidth="8.54296875" defaultRowHeight="12.5" x14ac:dyDescent="0.25"/>
  <cols>
    <col min="1" max="1" width="13.453125" style="282" customWidth="1"/>
    <col min="2" max="2" width="90" style="282" customWidth="1"/>
    <col min="3" max="16384" width="8.54296875" style="282"/>
  </cols>
  <sheetData>
    <row r="1" spans="1:18" x14ac:dyDescent="0.25">
      <c r="A1" s="282" t="s">
        <v>501</v>
      </c>
    </row>
    <row r="6" spans="1:18" ht="15.5" x14ac:dyDescent="0.35">
      <c r="B6" s="283" t="str">
        <f>"Short-Term Energy Outlook, "&amp;Dates!D1</f>
        <v>Short-Term Energy Outlook, June 2022</v>
      </c>
    </row>
    <row r="8" spans="1:18" ht="15" customHeight="1" x14ac:dyDescent="0.25">
      <c r="A8" s="284"/>
      <c r="B8" s="285" t="s">
        <v>233</v>
      </c>
      <c r="C8" s="286"/>
      <c r="D8" s="286"/>
      <c r="E8" s="286"/>
      <c r="F8" s="286"/>
      <c r="G8" s="286"/>
      <c r="H8" s="286"/>
      <c r="I8" s="286"/>
      <c r="J8" s="286"/>
      <c r="K8" s="286"/>
      <c r="L8" s="286"/>
      <c r="M8" s="286"/>
      <c r="N8" s="286"/>
      <c r="O8" s="286"/>
      <c r="P8" s="286"/>
      <c r="Q8" s="286"/>
      <c r="R8" s="286"/>
    </row>
    <row r="9" spans="1:18" ht="15" customHeight="1" x14ac:dyDescent="0.25">
      <c r="A9" s="284"/>
      <c r="B9" s="285" t="s">
        <v>981</v>
      </c>
      <c r="C9" s="286"/>
      <c r="D9" s="286"/>
      <c r="E9" s="286"/>
      <c r="F9" s="286"/>
      <c r="G9" s="286"/>
      <c r="H9" s="286"/>
      <c r="I9" s="286"/>
      <c r="J9" s="286"/>
      <c r="K9" s="286"/>
      <c r="L9" s="286"/>
      <c r="M9" s="286"/>
      <c r="N9" s="286"/>
      <c r="O9" s="286"/>
      <c r="P9" s="286"/>
      <c r="Q9" s="286"/>
      <c r="R9" s="286"/>
    </row>
    <row r="10" spans="1:18" ht="15" customHeight="1" x14ac:dyDescent="0.25">
      <c r="A10" s="284"/>
      <c r="B10" s="285" t="s">
        <v>893</v>
      </c>
      <c r="C10" s="287"/>
      <c r="D10" s="287"/>
      <c r="E10" s="287"/>
      <c r="F10" s="287"/>
      <c r="G10" s="287"/>
      <c r="H10" s="287"/>
      <c r="I10" s="287"/>
      <c r="J10" s="287"/>
      <c r="K10" s="287"/>
      <c r="L10" s="287"/>
      <c r="M10" s="287"/>
      <c r="N10" s="287"/>
      <c r="O10" s="287"/>
      <c r="P10" s="287"/>
      <c r="Q10" s="287"/>
      <c r="R10" s="287"/>
    </row>
    <row r="11" spans="1:18" ht="15" customHeight="1" x14ac:dyDescent="0.25">
      <c r="A11" s="284"/>
      <c r="B11" s="285" t="s">
        <v>1349</v>
      </c>
      <c r="C11" s="287"/>
      <c r="D11" s="287"/>
      <c r="E11" s="287"/>
      <c r="F11" s="287"/>
      <c r="G11" s="287"/>
      <c r="H11" s="287"/>
      <c r="I11" s="287"/>
      <c r="J11" s="287"/>
      <c r="K11" s="287"/>
      <c r="L11" s="287"/>
      <c r="M11" s="287"/>
      <c r="N11" s="287"/>
      <c r="O11" s="287"/>
      <c r="P11" s="287"/>
      <c r="Q11" s="287"/>
      <c r="R11" s="287"/>
    </row>
    <row r="12" spans="1:18" ht="15" customHeight="1" x14ac:dyDescent="0.25">
      <c r="A12" s="284"/>
      <c r="B12" s="285" t="s">
        <v>1350</v>
      </c>
      <c r="C12" s="287"/>
      <c r="D12" s="287"/>
      <c r="E12" s="287"/>
      <c r="F12" s="287"/>
      <c r="G12" s="287"/>
      <c r="H12" s="287"/>
      <c r="I12" s="287"/>
      <c r="J12" s="287"/>
      <c r="K12" s="287"/>
      <c r="L12" s="287"/>
      <c r="M12" s="287"/>
      <c r="N12" s="287"/>
      <c r="O12" s="287"/>
      <c r="P12" s="287"/>
      <c r="Q12" s="287"/>
      <c r="R12" s="287"/>
    </row>
    <row r="13" spans="1:18" ht="15" customHeight="1" x14ac:dyDescent="0.25">
      <c r="A13" s="284"/>
      <c r="B13" s="285" t="s">
        <v>919</v>
      </c>
      <c r="C13" s="287"/>
      <c r="D13" s="287"/>
      <c r="E13" s="287"/>
      <c r="F13" s="287"/>
      <c r="G13" s="287"/>
      <c r="H13" s="287"/>
      <c r="I13" s="287"/>
      <c r="J13" s="287"/>
      <c r="K13" s="287"/>
      <c r="L13" s="287"/>
      <c r="M13" s="287"/>
      <c r="N13" s="287"/>
      <c r="O13" s="287"/>
      <c r="P13" s="287"/>
      <c r="Q13" s="287"/>
      <c r="R13" s="287"/>
    </row>
    <row r="14" spans="1:18" ht="15" customHeight="1" x14ac:dyDescent="0.25">
      <c r="A14" s="284"/>
      <c r="B14" s="285" t="s">
        <v>894</v>
      </c>
      <c r="C14" s="288"/>
      <c r="D14" s="288"/>
      <c r="E14" s="288"/>
      <c r="F14" s="288"/>
      <c r="G14" s="288"/>
      <c r="H14" s="288"/>
      <c r="I14" s="288"/>
      <c r="J14" s="288"/>
      <c r="K14" s="288"/>
      <c r="L14" s="288"/>
      <c r="M14" s="288"/>
      <c r="N14" s="288"/>
      <c r="O14" s="288"/>
      <c r="P14" s="288"/>
      <c r="Q14" s="288"/>
      <c r="R14" s="288"/>
    </row>
    <row r="15" spans="1:18" ht="15" customHeight="1" x14ac:dyDescent="0.25">
      <c r="A15" s="284"/>
      <c r="B15" s="285" t="s">
        <v>975</v>
      </c>
      <c r="C15" s="289"/>
      <c r="D15" s="289"/>
      <c r="E15" s="289"/>
      <c r="F15" s="289"/>
      <c r="G15" s="289"/>
      <c r="H15" s="289"/>
      <c r="I15" s="289"/>
      <c r="J15" s="289"/>
      <c r="K15" s="289"/>
      <c r="L15" s="289"/>
      <c r="M15" s="289"/>
      <c r="N15" s="289"/>
      <c r="O15" s="289"/>
      <c r="P15" s="289"/>
      <c r="Q15" s="289"/>
      <c r="R15" s="289"/>
    </row>
    <row r="16" spans="1:18" ht="15" customHeight="1" x14ac:dyDescent="0.25">
      <c r="A16" s="284"/>
      <c r="B16" s="285" t="s">
        <v>793</v>
      </c>
      <c r="C16" s="287"/>
      <c r="D16" s="287"/>
      <c r="E16" s="287"/>
      <c r="F16" s="287"/>
      <c r="G16" s="287"/>
      <c r="H16" s="287"/>
      <c r="I16" s="287"/>
      <c r="J16" s="287"/>
      <c r="K16" s="287"/>
      <c r="L16" s="287"/>
      <c r="M16" s="287"/>
      <c r="N16" s="287"/>
      <c r="O16" s="287"/>
      <c r="P16" s="287"/>
      <c r="Q16" s="287"/>
      <c r="R16" s="287"/>
    </row>
    <row r="17" spans="1:18" ht="15" customHeight="1" x14ac:dyDescent="0.25">
      <c r="A17" s="284"/>
      <c r="B17" s="285" t="s">
        <v>234</v>
      </c>
      <c r="C17" s="290"/>
      <c r="D17" s="290"/>
      <c r="E17" s="290"/>
      <c r="F17" s="290"/>
      <c r="G17" s="290"/>
      <c r="H17" s="290"/>
      <c r="I17" s="290"/>
      <c r="J17" s="290"/>
      <c r="K17" s="290"/>
      <c r="L17" s="290"/>
      <c r="M17" s="290"/>
      <c r="N17" s="290"/>
      <c r="O17" s="290"/>
      <c r="P17" s="290"/>
      <c r="Q17" s="290"/>
      <c r="R17" s="290"/>
    </row>
    <row r="18" spans="1:18" ht="15" customHeight="1" x14ac:dyDescent="0.25">
      <c r="A18" s="284"/>
      <c r="B18" s="285" t="s">
        <v>66</v>
      </c>
      <c r="C18" s="287"/>
      <c r="D18" s="287"/>
      <c r="E18" s="287"/>
      <c r="F18" s="287"/>
      <c r="G18" s="287"/>
      <c r="H18" s="287"/>
      <c r="I18" s="287"/>
      <c r="J18" s="287"/>
      <c r="K18" s="287"/>
      <c r="L18" s="287"/>
      <c r="M18" s="287"/>
      <c r="N18" s="287"/>
      <c r="O18" s="287"/>
      <c r="P18" s="287"/>
      <c r="Q18" s="287"/>
      <c r="R18" s="287"/>
    </row>
    <row r="19" spans="1:18" ht="15" customHeight="1" x14ac:dyDescent="0.25">
      <c r="A19" s="284"/>
      <c r="B19" s="285" t="s">
        <v>235</v>
      </c>
      <c r="C19" s="292"/>
      <c r="D19" s="292"/>
      <c r="E19" s="292"/>
      <c r="F19" s="292"/>
      <c r="G19" s="292"/>
      <c r="H19" s="292"/>
      <c r="I19" s="292"/>
      <c r="J19" s="292"/>
      <c r="K19" s="292"/>
      <c r="L19" s="292"/>
      <c r="M19" s="292"/>
      <c r="N19" s="292"/>
      <c r="O19" s="292"/>
      <c r="P19" s="292"/>
      <c r="Q19" s="292"/>
      <c r="R19" s="292"/>
    </row>
    <row r="20" spans="1:18" ht="15" customHeight="1" x14ac:dyDescent="0.25">
      <c r="A20" s="284"/>
      <c r="B20" s="285" t="s">
        <v>805</v>
      </c>
      <c r="C20" s="287"/>
      <c r="D20" s="287"/>
      <c r="E20" s="287"/>
      <c r="F20" s="287"/>
      <c r="G20" s="287"/>
      <c r="H20" s="287"/>
      <c r="I20" s="287"/>
      <c r="J20" s="287"/>
      <c r="K20" s="287"/>
      <c r="L20" s="287"/>
      <c r="M20" s="287"/>
      <c r="N20" s="287"/>
      <c r="O20" s="287"/>
      <c r="P20" s="287"/>
      <c r="Q20" s="287"/>
      <c r="R20" s="287"/>
    </row>
    <row r="21" spans="1:18" ht="15" customHeight="1" x14ac:dyDescent="0.25">
      <c r="A21" s="284"/>
      <c r="B21" s="291" t="s">
        <v>794</v>
      </c>
      <c r="C21" s="293"/>
      <c r="D21" s="293"/>
      <c r="E21" s="293"/>
      <c r="F21" s="293"/>
      <c r="G21" s="293"/>
      <c r="H21" s="293"/>
      <c r="I21" s="293"/>
      <c r="J21" s="293"/>
      <c r="K21" s="293"/>
      <c r="L21" s="293"/>
      <c r="M21" s="293"/>
      <c r="N21" s="293"/>
      <c r="O21" s="293"/>
      <c r="P21" s="293"/>
      <c r="Q21" s="293"/>
      <c r="R21" s="293"/>
    </row>
    <row r="22" spans="1:18" ht="15" customHeight="1" x14ac:dyDescent="0.25">
      <c r="A22" s="284"/>
      <c r="B22" s="291" t="s">
        <v>795</v>
      </c>
      <c r="C22" s="287"/>
      <c r="D22" s="287"/>
      <c r="E22" s="287"/>
      <c r="F22" s="287"/>
      <c r="G22" s="287"/>
      <c r="H22" s="287"/>
      <c r="I22" s="287"/>
      <c r="J22" s="287"/>
      <c r="K22" s="287"/>
      <c r="L22" s="287"/>
      <c r="M22" s="287"/>
      <c r="N22" s="287"/>
      <c r="O22" s="287"/>
      <c r="P22" s="287"/>
      <c r="Q22" s="287"/>
      <c r="R22" s="287"/>
    </row>
    <row r="23" spans="1:18" ht="15" customHeight="1" x14ac:dyDescent="0.25">
      <c r="A23" s="284"/>
      <c r="B23" s="291" t="s">
        <v>1312</v>
      </c>
      <c r="C23" s="287"/>
      <c r="D23" s="287"/>
      <c r="E23" s="287"/>
      <c r="F23" s="287"/>
      <c r="G23" s="287"/>
      <c r="H23" s="287"/>
      <c r="I23" s="287"/>
      <c r="J23" s="287"/>
      <c r="K23" s="287"/>
      <c r="L23" s="287"/>
      <c r="M23" s="287"/>
      <c r="N23" s="287"/>
      <c r="O23" s="287"/>
      <c r="P23" s="287"/>
      <c r="Q23" s="287"/>
      <c r="R23" s="287"/>
    </row>
    <row r="24" spans="1:18" ht="15" customHeight="1" x14ac:dyDescent="0.25">
      <c r="A24" s="284"/>
      <c r="B24" s="291" t="s">
        <v>1313</v>
      </c>
      <c r="C24" s="287"/>
      <c r="D24" s="287"/>
      <c r="E24" s="287"/>
      <c r="F24" s="287"/>
      <c r="G24" s="287"/>
      <c r="H24" s="287"/>
      <c r="I24" s="287"/>
      <c r="J24" s="287"/>
      <c r="K24" s="287"/>
      <c r="L24" s="287"/>
      <c r="M24" s="287"/>
      <c r="N24" s="287"/>
      <c r="O24" s="287"/>
      <c r="P24" s="287"/>
      <c r="Q24" s="287"/>
      <c r="R24" s="287"/>
    </row>
    <row r="25" spans="1:18" ht="15" customHeight="1" x14ac:dyDescent="0.25">
      <c r="A25" s="284"/>
      <c r="B25" s="285" t="s">
        <v>1080</v>
      </c>
      <c r="C25" s="294"/>
      <c r="D25" s="294"/>
      <c r="E25" s="294"/>
      <c r="F25" s="294"/>
      <c r="G25" s="294"/>
      <c r="H25" s="294"/>
      <c r="I25" s="294"/>
      <c r="J25" s="287"/>
      <c r="K25" s="287"/>
      <c r="L25" s="287"/>
      <c r="M25" s="287"/>
      <c r="N25" s="287"/>
      <c r="O25" s="287"/>
      <c r="P25" s="287"/>
      <c r="Q25" s="287"/>
      <c r="R25" s="287"/>
    </row>
    <row r="26" spans="1:18" ht="15" customHeight="1" x14ac:dyDescent="0.25">
      <c r="A26" s="284"/>
      <c r="B26" s="285" t="s">
        <v>1037</v>
      </c>
      <c r="C26" s="294"/>
      <c r="D26" s="294"/>
      <c r="E26" s="294"/>
      <c r="F26" s="294"/>
      <c r="G26" s="294"/>
      <c r="H26" s="294"/>
      <c r="I26" s="294"/>
      <c r="J26" s="287"/>
      <c r="K26" s="287"/>
      <c r="L26" s="287"/>
      <c r="M26" s="287"/>
      <c r="N26" s="287"/>
      <c r="O26" s="287"/>
      <c r="P26" s="287"/>
      <c r="Q26" s="287"/>
      <c r="R26" s="287"/>
    </row>
    <row r="27" spans="1:18" ht="15" customHeight="1" x14ac:dyDescent="0.4">
      <c r="A27" s="284"/>
      <c r="B27" s="285" t="s">
        <v>99</v>
      </c>
      <c r="C27" s="287"/>
      <c r="D27" s="287"/>
      <c r="E27" s="287"/>
      <c r="F27" s="287"/>
      <c r="G27" s="287"/>
      <c r="H27" s="287"/>
      <c r="I27" s="287"/>
      <c r="J27" s="287"/>
      <c r="K27" s="287"/>
      <c r="L27" s="287"/>
      <c r="M27" s="287"/>
      <c r="N27" s="287"/>
      <c r="O27" s="287"/>
      <c r="P27" s="287"/>
      <c r="Q27" s="287"/>
      <c r="R27" s="287"/>
    </row>
    <row r="28" spans="1:18" ht="15" customHeight="1" x14ac:dyDescent="0.25">
      <c r="A28" s="284"/>
      <c r="B28" s="291" t="s">
        <v>236</v>
      </c>
      <c r="C28" s="287"/>
      <c r="D28" s="287"/>
      <c r="E28" s="287"/>
      <c r="F28" s="287"/>
      <c r="G28" s="287"/>
      <c r="H28" s="287"/>
      <c r="I28" s="287"/>
      <c r="J28" s="287"/>
      <c r="K28" s="287"/>
      <c r="L28" s="287"/>
      <c r="M28" s="287"/>
      <c r="N28" s="287"/>
      <c r="O28" s="287"/>
      <c r="P28" s="287"/>
      <c r="Q28" s="287"/>
      <c r="R28" s="287"/>
    </row>
    <row r="29" spans="1:18" ht="15" customHeight="1" x14ac:dyDescent="0.25">
      <c r="A29" s="284"/>
      <c r="B29" s="291" t="s">
        <v>237</v>
      </c>
      <c r="C29" s="295"/>
      <c r="D29" s="295"/>
      <c r="E29" s="295"/>
      <c r="F29" s="295"/>
      <c r="G29" s="295"/>
      <c r="H29" s="295"/>
      <c r="I29" s="295"/>
      <c r="J29" s="295"/>
      <c r="K29" s="295"/>
      <c r="L29" s="295"/>
      <c r="M29" s="295"/>
      <c r="N29" s="295"/>
      <c r="O29" s="295"/>
      <c r="P29" s="295"/>
      <c r="Q29" s="295"/>
      <c r="R29" s="295"/>
    </row>
    <row r="30" spans="1:18" x14ac:dyDescent="0.25">
      <c r="B30" s="284"/>
    </row>
  </sheetData>
  <phoneticPr fontId="3" type="noConversion"/>
  <hyperlinks>
    <hyperlink ref="B8" location="'1tab'!A1" display="Table 1.  U.S. Energy Markets Summary: Base Case "/>
    <hyperlink ref="B9" location="'2tab'!A1" display="Table 2.  Energy Nominal Prices"/>
    <hyperlink ref="B10" location="'3atab'!A1" display="Table 3a. International Petroleum and Other Liquids Production, Consumption, and Inventories"/>
    <hyperlink ref="B11" location="'3btab'!A1" display="Table 3b. Non-OPEC Petroleum and Other Liquids Production"/>
    <hyperlink ref="B12" location="'3ctab'!A1" display="Table 3c. OPEC Crude Oil (excluding Condensates) Supply"/>
    <hyperlink ref="B14" location="'4atab'!A1" display="Table 4a.  U.S. Petroleum and Other Liquids Supply, Consumption, and Inventories"/>
    <hyperlink ref="B15" location="'4btab'!A1" display="Table 4b.  U.S. Hydrocarbon Gas Liquids (HGL) and Petroleum Refinery Balances"/>
    <hyperlink ref="B16" location="'4ctab'!A1" display="Table 4c. U.S. Regional Motor Gasoline Prices and Inventories"/>
    <hyperlink ref="B17" location="'5atab'!A1" display="Table 5a.  U.S. Natural Gas Supply, Consumption, and Inventories: Base Case"/>
    <hyperlink ref="B19" location="'6tab'!A1" display="Table 6.  U.S. Coal Supply, Consumption, and Inventories: Base Case"/>
    <hyperlink ref="B20" location="'7atab'!A1" display="Table 7a.  U.S. Electricity Industry Overview"/>
    <hyperlink ref="B21" location="'7btab'!A1" display="Table 7b. U.S. Regional Electricity Retail Sales"/>
    <hyperlink ref="B22" location="'7ctab'!A1" display="Table 7c. U.S. Regional Electricity Prices"/>
    <hyperlink ref="B23" location="'7d(1)tab'!A1" display="Table 7d(1). U.S. Regional Electricity Generation, Electric Power Sector (part 1)"/>
    <hyperlink ref="B24" location="'7d(2)tab'!A1" display="Table 7d(2). U.S. Regional Electricity Generation, Electric Power Sector (part 2)"/>
    <hyperlink ref="B25" location="'8atab'!A1" display="Table 8a. U.S. Renewable Energy Consumption"/>
    <hyperlink ref="B27" location="'9atab'!A1" display="Table 9a.  U.S. Macroeconomic Indicators and CO2 Emissions "/>
    <hyperlink ref="B28" location="'9btab'!A1" display="Table 9b. U.S. Regional Macroeconomic Data: Base Case"/>
    <hyperlink ref="B29" location="'9ctab'!A1" display="Table 9c. U.S. Regional Weather Data: Base Case"/>
    <hyperlink ref="B13" location="'3dtab'!A1" display="Table 3d. World Liquid Fuels Consumption"/>
    <hyperlink ref="B18" location="'5btab'!A1" display="Table 5b. U.S. Regional Natural Gas Prices"/>
    <hyperlink ref="B26" location="'8btab'!A1" display="Table 8b.  U.S. Renewable Electricity Generation and Capacity"/>
  </hyperlinks>
  <pageMargins left="0.75" right="0.75" top="1" bottom="1" header="0.5" footer="0.5"/>
  <pageSetup scale="37" orientation="portrait" r:id="rId1"/>
  <headerFooter alignWithMargins="0"/>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pageSetUpPr fitToPage="1"/>
  </sheetPr>
  <dimension ref="A1:BV59"/>
  <sheetViews>
    <sheetView showGridLines="0" workbookViewId="0">
      <pane xSplit="2" ySplit="4" topLeftCell="AT5" activePane="bottomRight" state="frozen"/>
      <selection activeCell="BF63" sqref="BF63"/>
      <selection pane="topRight" activeCell="BF63" sqref="BF63"/>
      <selection pane="bottomLeft" activeCell="BF63" sqref="BF63"/>
      <selection pane="bottomRight" activeCell="B1" sqref="B1"/>
    </sheetView>
  </sheetViews>
  <sheetFormatPr defaultColWidth="11" defaultRowHeight="10.5" x14ac:dyDescent="0.25"/>
  <cols>
    <col min="1" max="1" width="12.453125" style="527" customWidth="1"/>
    <col min="2" max="2" width="30" style="527" customWidth="1"/>
    <col min="3" max="55" width="6.54296875" style="527" customWidth="1"/>
    <col min="56" max="58" width="6.54296875" style="166" customWidth="1"/>
    <col min="59" max="74" width="6.54296875" style="527" customWidth="1"/>
    <col min="75" max="16384" width="11" style="527"/>
  </cols>
  <sheetData>
    <row r="1" spans="1:74" ht="12.75" customHeight="1" x14ac:dyDescent="0.3">
      <c r="A1" s="734" t="s">
        <v>792</v>
      </c>
      <c r="B1" s="525" t="s">
        <v>1393</v>
      </c>
      <c r="C1" s="526"/>
      <c r="D1" s="526"/>
      <c r="E1" s="526"/>
      <c r="F1" s="526"/>
      <c r="G1" s="526"/>
      <c r="H1" s="526"/>
      <c r="I1" s="526"/>
      <c r="J1" s="526"/>
      <c r="K1" s="526"/>
      <c r="L1" s="526"/>
      <c r="M1" s="526"/>
      <c r="N1" s="526"/>
      <c r="O1" s="526"/>
      <c r="P1" s="526"/>
      <c r="Q1" s="526"/>
      <c r="R1" s="526"/>
      <c r="S1" s="526"/>
      <c r="T1" s="526"/>
      <c r="U1" s="526"/>
      <c r="V1" s="526"/>
      <c r="W1" s="526"/>
      <c r="X1" s="526"/>
      <c r="Y1" s="526"/>
      <c r="Z1" s="526"/>
      <c r="AA1" s="526"/>
      <c r="AB1" s="526"/>
      <c r="AC1" s="526"/>
      <c r="AD1" s="526"/>
      <c r="AE1" s="526"/>
      <c r="AF1" s="526"/>
      <c r="AG1" s="526"/>
      <c r="AH1" s="526"/>
      <c r="AI1" s="526"/>
      <c r="AJ1" s="526"/>
      <c r="AK1" s="526"/>
      <c r="AL1" s="526"/>
      <c r="AM1" s="526"/>
      <c r="AN1" s="526"/>
      <c r="AO1" s="526"/>
      <c r="AP1" s="526"/>
      <c r="AQ1" s="526"/>
      <c r="AR1" s="526"/>
      <c r="AS1" s="526"/>
      <c r="AT1" s="526"/>
      <c r="AU1" s="526"/>
      <c r="AV1" s="526"/>
      <c r="AW1" s="526"/>
      <c r="AX1" s="526"/>
      <c r="AY1" s="526"/>
      <c r="AZ1" s="526"/>
      <c r="BA1" s="526"/>
      <c r="BB1" s="526"/>
      <c r="BC1" s="526"/>
      <c r="BD1" s="620"/>
      <c r="BE1" s="620"/>
      <c r="BF1" s="620"/>
      <c r="BG1" s="526"/>
      <c r="BH1" s="526"/>
      <c r="BI1" s="526"/>
      <c r="BJ1" s="526"/>
      <c r="BK1" s="526"/>
      <c r="BL1" s="526"/>
      <c r="BM1" s="526"/>
      <c r="BN1" s="526"/>
      <c r="BO1" s="526"/>
      <c r="BP1" s="526"/>
      <c r="BQ1" s="526"/>
      <c r="BR1" s="526"/>
      <c r="BS1" s="526"/>
      <c r="BT1" s="526"/>
      <c r="BU1" s="526"/>
      <c r="BV1" s="526"/>
    </row>
    <row r="2" spans="1:74" ht="12.75" customHeight="1" x14ac:dyDescent="0.3">
      <c r="A2" s="735"/>
      <c r="B2" s="486" t="str">
        <f>"U.S. Energy Information Administration  |  Short-Term Energy Outlook  - "&amp;Dates!D1</f>
        <v>U.S. Energy Information Administration  |  Short-Term Energy Outlook  - June 2022</v>
      </c>
      <c r="C2" s="492"/>
      <c r="D2" s="492"/>
      <c r="E2" s="492"/>
      <c r="F2" s="492"/>
      <c r="G2" s="492"/>
      <c r="H2" s="492"/>
      <c r="I2" s="492"/>
      <c r="J2" s="492"/>
      <c r="K2" s="492"/>
      <c r="L2" s="492"/>
      <c r="M2" s="492"/>
      <c r="N2" s="492"/>
      <c r="O2" s="492"/>
      <c r="P2" s="492"/>
      <c r="Q2" s="492"/>
      <c r="R2" s="492"/>
      <c r="S2" s="492"/>
      <c r="T2" s="492"/>
      <c r="U2" s="492"/>
      <c r="V2" s="492"/>
      <c r="W2" s="492"/>
      <c r="X2" s="492"/>
      <c r="Y2" s="492"/>
      <c r="Z2" s="492"/>
      <c r="AA2" s="492"/>
      <c r="AB2" s="492"/>
      <c r="AC2" s="492"/>
      <c r="AD2" s="492"/>
      <c r="AE2" s="492"/>
      <c r="AF2" s="492"/>
      <c r="AG2" s="492"/>
      <c r="AH2" s="492"/>
      <c r="AI2" s="492"/>
      <c r="AJ2" s="492"/>
      <c r="AK2" s="492"/>
      <c r="AL2" s="492"/>
      <c r="AM2" s="492"/>
      <c r="AN2" s="492"/>
      <c r="AO2" s="492"/>
      <c r="AP2" s="492"/>
      <c r="AQ2" s="492"/>
      <c r="AR2" s="492"/>
      <c r="AS2" s="492"/>
      <c r="AT2" s="492"/>
      <c r="AU2" s="492"/>
      <c r="AV2" s="492"/>
      <c r="AW2" s="492"/>
      <c r="AX2" s="492"/>
      <c r="AY2" s="492"/>
      <c r="AZ2" s="492"/>
      <c r="BA2" s="492"/>
      <c r="BB2" s="492"/>
      <c r="BC2" s="492"/>
      <c r="BD2" s="610"/>
      <c r="BE2" s="610"/>
      <c r="BF2" s="610"/>
      <c r="BG2" s="492"/>
      <c r="BH2" s="492"/>
      <c r="BI2" s="492"/>
      <c r="BJ2" s="492"/>
      <c r="BK2" s="492"/>
      <c r="BL2" s="492"/>
      <c r="BM2" s="492"/>
      <c r="BN2" s="492"/>
      <c r="BO2" s="492"/>
      <c r="BP2" s="492"/>
      <c r="BQ2" s="492"/>
      <c r="BR2" s="492"/>
      <c r="BS2" s="492"/>
      <c r="BT2" s="492"/>
      <c r="BU2" s="492"/>
      <c r="BV2" s="492"/>
    </row>
    <row r="3" spans="1:74" ht="12.75" customHeight="1" x14ac:dyDescent="0.25">
      <c r="A3" s="528"/>
      <c r="B3" s="529"/>
      <c r="C3" s="738">
        <f>Dates!D3</f>
        <v>2018</v>
      </c>
      <c r="D3" s="741"/>
      <c r="E3" s="741"/>
      <c r="F3" s="741"/>
      <c r="G3" s="741"/>
      <c r="H3" s="741"/>
      <c r="I3" s="741"/>
      <c r="J3" s="741"/>
      <c r="K3" s="741"/>
      <c r="L3" s="741"/>
      <c r="M3" s="741"/>
      <c r="N3" s="812"/>
      <c r="O3" s="738">
        <f>C3+1</f>
        <v>2019</v>
      </c>
      <c r="P3" s="741"/>
      <c r="Q3" s="741"/>
      <c r="R3" s="741"/>
      <c r="S3" s="741"/>
      <c r="T3" s="741"/>
      <c r="U3" s="741"/>
      <c r="V3" s="741"/>
      <c r="W3" s="741"/>
      <c r="X3" s="741"/>
      <c r="Y3" s="741"/>
      <c r="Z3" s="812"/>
      <c r="AA3" s="738">
        <f>O3+1</f>
        <v>2020</v>
      </c>
      <c r="AB3" s="741"/>
      <c r="AC3" s="741"/>
      <c r="AD3" s="741"/>
      <c r="AE3" s="741"/>
      <c r="AF3" s="741"/>
      <c r="AG3" s="741"/>
      <c r="AH3" s="741"/>
      <c r="AI3" s="741"/>
      <c r="AJ3" s="741"/>
      <c r="AK3" s="741"/>
      <c r="AL3" s="812"/>
      <c r="AM3" s="738">
        <f>AA3+1</f>
        <v>2021</v>
      </c>
      <c r="AN3" s="741"/>
      <c r="AO3" s="741"/>
      <c r="AP3" s="741"/>
      <c r="AQ3" s="741"/>
      <c r="AR3" s="741"/>
      <c r="AS3" s="741"/>
      <c r="AT3" s="741"/>
      <c r="AU3" s="741"/>
      <c r="AV3" s="741"/>
      <c r="AW3" s="741"/>
      <c r="AX3" s="812"/>
      <c r="AY3" s="738">
        <f>AM3+1</f>
        <v>2022</v>
      </c>
      <c r="AZ3" s="741"/>
      <c r="BA3" s="741"/>
      <c r="BB3" s="741"/>
      <c r="BC3" s="741"/>
      <c r="BD3" s="741"/>
      <c r="BE3" s="741"/>
      <c r="BF3" s="741"/>
      <c r="BG3" s="741"/>
      <c r="BH3" s="741"/>
      <c r="BI3" s="741"/>
      <c r="BJ3" s="812"/>
      <c r="BK3" s="738">
        <f>AY3+1</f>
        <v>2023</v>
      </c>
      <c r="BL3" s="741"/>
      <c r="BM3" s="741"/>
      <c r="BN3" s="741"/>
      <c r="BO3" s="741"/>
      <c r="BP3" s="741"/>
      <c r="BQ3" s="741"/>
      <c r="BR3" s="741"/>
      <c r="BS3" s="741"/>
      <c r="BT3" s="741"/>
      <c r="BU3" s="741"/>
      <c r="BV3" s="812"/>
    </row>
    <row r="4" spans="1:74" s="166" customFormat="1" ht="12.75" customHeight="1" x14ac:dyDescent="0.25">
      <c r="A4" s="132"/>
      <c r="B4" s="530"/>
      <c r="C4" s="18" t="s">
        <v>470</v>
      </c>
      <c r="D4" s="18" t="s">
        <v>471</v>
      </c>
      <c r="E4" s="18" t="s">
        <v>472</v>
      </c>
      <c r="F4" s="18" t="s">
        <v>473</v>
      </c>
      <c r="G4" s="18" t="s">
        <v>474</v>
      </c>
      <c r="H4" s="18" t="s">
        <v>475</v>
      </c>
      <c r="I4" s="18" t="s">
        <v>476</v>
      </c>
      <c r="J4" s="18" t="s">
        <v>477</v>
      </c>
      <c r="K4" s="18" t="s">
        <v>478</v>
      </c>
      <c r="L4" s="18" t="s">
        <v>479</v>
      </c>
      <c r="M4" s="18" t="s">
        <v>480</v>
      </c>
      <c r="N4" s="18" t="s">
        <v>481</v>
      </c>
      <c r="O4" s="18" t="s">
        <v>470</v>
      </c>
      <c r="P4" s="18" t="s">
        <v>471</v>
      </c>
      <c r="Q4" s="18" t="s">
        <v>472</v>
      </c>
      <c r="R4" s="18" t="s">
        <v>473</v>
      </c>
      <c r="S4" s="18" t="s">
        <v>474</v>
      </c>
      <c r="T4" s="18" t="s">
        <v>475</v>
      </c>
      <c r="U4" s="18" t="s">
        <v>476</v>
      </c>
      <c r="V4" s="18" t="s">
        <v>477</v>
      </c>
      <c r="W4" s="18" t="s">
        <v>478</v>
      </c>
      <c r="X4" s="18" t="s">
        <v>479</v>
      </c>
      <c r="Y4" s="18" t="s">
        <v>480</v>
      </c>
      <c r="Z4" s="18" t="s">
        <v>481</v>
      </c>
      <c r="AA4" s="18" t="s">
        <v>470</v>
      </c>
      <c r="AB4" s="18" t="s">
        <v>471</v>
      </c>
      <c r="AC4" s="18" t="s">
        <v>472</v>
      </c>
      <c r="AD4" s="18" t="s">
        <v>473</v>
      </c>
      <c r="AE4" s="18" t="s">
        <v>474</v>
      </c>
      <c r="AF4" s="18" t="s">
        <v>475</v>
      </c>
      <c r="AG4" s="18" t="s">
        <v>476</v>
      </c>
      <c r="AH4" s="18" t="s">
        <v>477</v>
      </c>
      <c r="AI4" s="18" t="s">
        <v>478</v>
      </c>
      <c r="AJ4" s="18" t="s">
        <v>479</v>
      </c>
      <c r="AK4" s="18" t="s">
        <v>480</v>
      </c>
      <c r="AL4" s="18" t="s">
        <v>481</v>
      </c>
      <c r="AM4" s="18" t="s">
        <v>470</v>
      </c>
      <c r="AN4" s="18" t="s">
        <v>471</v>
      </c>
      <c r="AO4" s="18" t="s">
        <v>472</v>
      </c>
      <c r="AP4" s="18" t="s">
        <v>473</v>
      </c>
      <c r="AQ4" s="18" t="s">
        <v>474</v>
      </c>
      <c r="AR4" s="18" t="s">
        <v>475</v>
      </c>
      <c r="AS4" s="18" t="s">
        <v>476</v>
      </c>
      <c r="AT4" s="18" t="s">
        <v>477</v>
      </c>
      <c r="AU4" s="18" t="s">
        <v>478</v>
      </c>
      <c r="AV4" s="18" t="s">
        <v>479</v>
      </c>
      <c r="AW4" s="18" t="s">
        <v>480</v>
      </c>
      <c r="AX4" s="18" t="s">
        <v>481</v>
      </c>
      <c r="AY4" s="18" t="s">
        <v>470</v>
      </c>
      <c r="AZ4" s="18" t="s">
        <v>471</v>
      </c>
      <c r="BA4" s="18" t="s">
        <v>472</v>
      </c>
      <c r="BB4" s="18" t="s">
        <v>473</v>
      </c>
      <c r="BC4" s="18" t="s">
        <v>474</v>
      </c>
      <c r="BD4" s="18" t="s">
        <v>475</v>
      </c>
      <c r="BE4" s="18" t="s">
        <v>476</v>
      </c>
      <c r="BF4" s="18" t="s">
        <v>477</v>
      </c>
      <c r="BG4" s="18" t="s">
        <v>478</v>
      </c>
      <c r="BH4" s="18" t="s">
        <v>479</v>
      </c>
      <c r="BI4" s="18" t="s">
        <v>480</v>
      </c>
      <c r="BJ4" s="18" t="s">
        <v>481</v>
      </c>
      <c r="BK4" s="18" t="s">
        <v>470</v>
      </c>
      <c r="BL4" s="18" t="s">
        <v>471</v>
      </c>
      <c r="BM4" s="18" t="s">
        <v>472</v>
      </c>
      <c r="BN4" s="18" t="s">
        <v>473</v>
      </c>
      <c r="BO4" s="18" t="s">
        <v>474</v>
      </c>
      <c r="BP4" s="18" t="s">
        <v>475</v>
      </c>
      <c r="BQ4" s="18" t="s">
        <v>476</v>
      </c>
      <c r="BR4" s="18" t="s">
        <v>477</v>
      </c>
      <c r="BS4" s="18" t="s">
        <v>478</v>
      </c>
      <c r="BT4" s="18" t="s">
        <v>479</v>
      </c>
      <c r="BU4" s="18" t="s">
        <v>480</v>
      </c>
      <c r="BV4" s="18" t="s">
        <v>481</v>
      </c>
    </row>
    <row r="5" spans="1:74" ht="12" customHeight="1" x14ac:dyDescent="0.25">
      <c r="A5" s="531"/>
      <c r="B5" s="167" t="s">
        <v>352</v>
      </c>
      <c r="C5" s="485"/>
      <c r="D5" s="485"/>
      <c r="E5" s="485"/>
      <c r="F5" s="485"/>
      <c r="G5" s="485"/>
      <c r="H5" s="485"/>
      <c r="I5" s="485"/>
      <c r="J5" s="485"/>
      <c r="K5" s="485"/>
      <c r="L5" s="485"/>
      <c r="M5" s="485"/>
      <c r="N5" s="485"/>
      <c r="O5" s="485"/>
      <c r="P5" s="485"/>
      <c r="Q5" s="485"/>
      <c r="R5" s="485"/>
      <c r="S5" s="485"/>
      <c r="T5" s="485"/>
      <c r="U5" s="485"/>
      <c r="V5" s="485"/>
      <c r="W5" s="485"/>
      <c r="X5" s="485"/>
      <c r="Y5" s="485"/>
      <c r="Z5" s="485"/>
      <c r="AA5" s="485"/>
      <c r="AB5" s="485"/>
      <c r="AC5" s="485"/>
      <c r="AD5" s="485"/>
      <c r="AE5" s="485"/>
      <c r="AF5" s="485"/>
      <c r="AG5" s="485"/>
      <c r="AH5" s="485"/>
      <c r="AI5" s="485"/>
      <c r="AJ5" s="485"/>
      <c r="AK5" s="485"/>
      <c r="AL5" s="485"/>
      <c r="AM5" s="485"/>
      <c r="AN5" s="485"/>
      <c r="AO5" s="485"/>
      <c r="AP5" s="485"/>
      <c r="AQ5" s="485"/>
      <c r="AR5" s="485"/>
      <c r="AS5" s="485"/>
      <c r="AT5" s="485"/>
      <c r="AU5" s="485"/>
      <c r="AV5" s="485"/>
      <c r="AW5" s="485"/>
      <c r="AX5" s="485"/>
      <c r="AY5" s="485"/>
      <c r="AZ5" s="485"/>
      <c r="BA5" s="485"/>
      <c r="BB5" s="485"/>
      <c r="BC5" s="485"/>
      <c r="BD5" s="485"/>
      <c r="BE5" s="485"/>
      <c r="BF5" s="485"/>
      <c r="BG5" s="485"/>
      <c r="BH5" s="485"/>
      <c r="BI5" s="485"/>
      <c r="BJ5" s="485"/>
      <c r="BK5" s="485"/>
      <c r="BL5" s="485"/>
      <c r="BM5" s="485"/>
      <c r="BN5" s="485"/>
      <c r="BO5" s="485"/>
      <c r="BP5" s="485"/>
      <c r="BQ5" s="485"/>
      <c r="BR5" s="485"/>
      <c r="BS5" s="485"/>
      <c r="BT5" s="485"/>
      <c r="BU5" s="485"/>
      <c r="BV5" s="485"/>
    </row>
    <row r="6" spans="1:74" ht="12" customHeight="1" x14ac:dyDescent="0.25">
      <c r="A6" s="531" t="s">
        <v>64</v>
      </c>
      <c r="B6" s="533" t="s">
        <v>457</v>
      </c>
      <c r="C6" s="263">
        <v>1.221121E-2</v>
      </c>
      <c r="D6" s="263">
        <v>1.15993E-2</v>
      </c>
      <c r="E6" s="263">
        <v>1.244288E-2</v>
      </c>
      <c r="F6" s="263">
        <v>1.081494E-2</v>
      </c>
      <c r="G6" s="263">
        <v>1.2587340000000001E-2</v>
      </c>
      <c r="H6" s="263">
        <v>1.1833659999999999E-2</v>
      </c>
      <c r="I6" s="263">
        <v>1.24689E-2</v>
      </c>
      <c r="J6" s="263">
        <v>1.2445629999999999E-2</v>
      </c>
      <c r="K6" s="263">
        <v>1.2089219999999999E-2</v>
      </c>
      <c r="L6" s="263">
        <v>1.159017E-2</v>
      </c>
      <c r="M6" s="263">
        <v>1.211597E-2</v>
      </c>
      <c r="N6" s="263">
        <v>1.286063E-2</v>
      </c>
      <c r="O6" s="263">
        <v>1.200292E-2</v>
      </c>
      <c r="P6" s="263">
        <v>1.1148450000000001E-2</v>
      </c>
      <c r="Q6" s="263">
        <v>1.227405E-2</v>
      </c>
      <c r="R6" s="263">
        <v>1.092686E-2</v>
      </c>
      <c r="S6" s="263">
        <v>1.1616039999999999E-2</v>
      </c>
      <c r="T6" s="263">
        <v>1.152597E-2</v>
      </c>
      <c r="U6" s="263">
        <v>1.1950179999999999E-2</v>
      </c>
      <c r="V6" s="263">
        <v>1.2132250000000001E-2</v>
      </c>
      <c r="W6" s="263">
        <v>1.191567E-2</v>
      </c>
      <c r="X6" s="263">
        <v>9.8211500000000007E-3</v>
      </c>
      <c r="Y6" s="263">
        <v>8.3829799999999999E-3</v>
      </c>
      <c r="Z6" s="263">
        <v>1.0153799999999999E-2</v>
      </c>
      <c r="AA6" s="263">
        <v>9.7567799999999996E-3</v>
      </c>
      <c r="AB6" s="263">
        <v>1.043242E-2</v>
      </c>
      <c r="AC6" s="263">
        <v>1.2475740000000001E-2</v>
      </c>
      <c r="AD6" s="263">
        <v>1.1751630000000001E-2</v>
      </c>
      <c r="AE6" s="263">
        <v>1.161181E-2</v>
      </c>
      <c r="AF6" s="263">
        <v>1.088276E-2</v>
      </c>
      <c r="AG6" s="263">
        <v>1.1412449999999999E-2</v>
      </c>
      <c r="AH6" s="263">
        <v>1.134137E-2</v>
      </c>
      <c r="AI6" s="263">
        <v>1.100394E-2</v>
      </c>
      <c r="AJ6" s="263">
        <v>1.095875E-2</v>
      </c>
      <c r="AK6" s="263">
        <v>1.1913389999999999E-2</v>
      </c>
      <c r="AL6" s="263">
        <v>1.192029E-2</v>
      </c>
      <c r="AM6" s="263">
        <v>1.1649899999999999E-2</v>
      </c>
      <c r="AN6" s="263">
        <v>1.118652E-2</v>
      </c>
      <c r="AO6" s="263">
        <v>1.080453E-2</v>
      </c>
      <c r="AP6" s="263">
        <v>1.1030389999999999E-2</v>
      </c>
      <c r="AQ6" s="263">
        <v>1.15382E-2</v>
      </c>
      <c r="AR6" s="263">
        <v>1.204993E-2</v>
      </c>
      <c r="AS6" s="263">
        <v>1.189428E-2</v>
      </c>
      <c r="AT6" s="263">
        <v>1.1588370000000001E-2</v>
      </c>
      <c r="AU6" s="263">
        <v>1.1546320000000001E-2</v>
      </c>
      <c r="AV6" s="263">
        <v>1.1073329999999999E-2</v>
      </c>
      <c r="AW6" s="263">
        <v>1.1431439999999999E-2</v>
      </c>
      <c r="AX6" s="263">
        <v>1.2259839999999999E-2</v>
      </c>
      <c r="AY6" s="263">
        <v>1.2660009999999999E-2</v>
      </c>
      <c r="AZ6" s="263">
        <v>1.0544660000000001E-2</v>
      </c>
      <c r="BA6" s="263">
        <v>1.1231776000000001E-2</v>
      </c>
      <c r="BB6" s="263">
        <v>1.103E-2</v>
      </c>
      <c r="BC6" s="263">
        <v>1.2297499999999999E-2</v>
      </c>
      <c r="BD6" s="329">
        <v>1.26734E-2</v>
      </c>
      <c r="BE6" s="329">
        <v>1.2635800000000001E-2</v>
      </c>
      <c r="BF6" s="329">
        <v>1.21618E-2</v>
      </c>
      <c r="BG6" s="329">
        <v>1.1979399999999999E-2</v>
      </c>
      <c r="BH6" s="329">
        <v>1.1758599999999999E-2</v>
      </c>
      <c r="BI6" s="329">
        <v>1.0789200000000001E-2</v>
      </c>
      <c r="BJ6" s="329">
        <v>1.2632900000000001E-2</v>
      </c>
      <c r="BK6" s="329">
        <v>1.20962E-2</v>
      </c>
      <c r="BL6" s="329">
        <v>1.02367E-2</v>
      </c>
      <c r="BM6" s="329">
        <v>1.09915E-2</v>
      </c>
      <c r="BN6" s="329">
        <v>9.2903900000000008E-3</v>
      </c>
      <c r="BO6" s="329">
        <v>1.15721E-2</v>
      </c>
      <c r="BP6" s="329">
        <v>1.26479E-2</v>
      </c>
      <c r="BQ6" s="329">
        <v>1.26792E-2</v>
      </c>
      <c r="BR6" s="329">
        <v>1.2164100000000001E-2</v>
      </c>
      <c r="BS6" s="329">
        <v>1.193E-2</v>
      </c>
      <c r="BT6" s="329">
        <v>1.09313E-2</v>
      </c>
      <c r="BU6" s="329">
        <v>1.08012E-2</v>
      </c>
      <c r="BV6" s="329">
        <v>1.20553E-2</v>
      </c>
    </row>
    <row r="7" spans="1:74" ht="12" customHeight="1" x14ac:dyDescent="0.25">
      <c r="A7" s="532" t="s">
        <v>749</v>
      </c>
      <c r="B7" s="533" t="s">
        <v>49</v>
      </c>
      <c r="C7" s="263">
        <v>0.22725423</v>
      </c>
      <c r="D7" s="263">
        <v>0.22572193800000001</v>
      </c>
      <c r="E7" s="263">
        <v>0.234447557</v>
      </c>
      <c r="F7" s="263">
        <v>0.254820771</v>
      </c>
      <c r="G7" s="263">
        <v>0.27602051900000002</v>
      </c>
      <c r="H7" s="263">
        <v>0.25037990599999999</v>
      </c>
      <c r="I7" s="263">
        <v>0.22762663699999999</v>
      </c>
      <c r="J7" s="263">
        <v>0.19945310399999999</v>
      </c>
      <c r="K7" s="263">
        <v>0.173519747</v>
      </c>
      <c r="L7" s="263">
        <v>0.176858127</v>
      </c>
      <c r="M7" s="263">
        <v>0.19829213500000001</v>
      </c>
      <c r="N7" s="263">
        <v>0.20621366899999999</v>
      </c>
      <c r="O7" s="263">
        <v>0.21957816799999999</v>
      </c>
      <c r="P7" s="263">
        <v>0.202784662</v>
      </c>
      <c r="Q7" s="263">
        <v>0.23337925300000001</v>
      </c>
      <c r="R7" s="263">
        <v>0.24662399400000001</v>
      </c>
      <c r="S7" s="263">
        <v>0.28368234199999998</v>
      </c>
      <c r="T7" s="263">
        <v>0.24902711499999999</v>
      </c>
      <c r="U7" s="263">
        <v>0.22073678299999999</v>
      </c>
      <c r="V7" s="263">
        <v>0.20040117800000001</v>
      </c>
      <c r="W7" s="263">
        <v>0.16439868199999999</v>
      </c>
      <c r="X7" s="263">
        <v>0.162356688</v>
      </c>
      <c r="Y7" s="263">
        <v>0.17933475199999999</v>
      </c>
      <c r="Z7" s="263">
        <v>0.19033282800000001</v>
      </c>
      <c r="AA7" s="263">
        <v>0.21387228999999999</v>
      </c>
      <c r="AB7" s="263">
        <v>0.22582966500000001</v>
      </c>
      <c r="AC7" s="263">
        <v>0.20777282799999999</v>
      </c>
      <c r="AD7" s="263">
        <v>0.202358862</v>
      </c>
      <c r="AE7" s="263">
        <v>0.26188445900000001</v>
      </c>
      <c r="AF7" s="263">
        <v>0.24480622699999999</v>
      </c>
      <c r="AG7" s="263">
        <v>0.233865042</v>
      </c>
      <c r="AH7" s="263">
        <v>0.203563997</v>
      </c>
      <c r="AI7" s="263">
        <v>0.16327065900000001</v>
      </c>
      <c r="AJ7" s="263">
        <v>0.16443540500000001</v>
      </c>
      <c r="AK7" s="263">
        <v>0.182570961</v>
      </c>
      <c r="AL7" s="263">
        <v>0.187821977</v>
      </c>
      <c r="AM7" s="263">
        <v>0.225446801</v>
      </c>
      <c r="AN7" s="263">
        <v>0.18885523700000001</v>
      </c>
      <c r="AO7" s="263">
        <v>0.188344816</v>
      </c>
      <c r="AP7" s="263">
        <v>0.16757319100000001</v>
      </c>
      <c r="AQ7" s="263">
        <v>0.19907143599999999</v>
      </c>
      <c r="AR7" s="263">
        <v>0.21033721699999999</v>
      </c>
      <c r="AS7" s="263">
        <v>0.193129097</v>
      </c>
      <c r="AT7" s="263">
        <v>0.18297229000000001</v>
      </c>
      <c r="AU7" s="263">
        <v>0.156828255</v>
      </c>
      <c r="AV7" s="263">
        <v>0.157101238</v>
      </c>
      <c r="AW7" s="263">
        <v>0.17863500199999999</v>
      </c>
      <c r="AX7" s="263">
        <v>0.22405177300000001</v>
      </c>
      <c r="AY7" s="263">
        <v>0.23604017099999999</v>
      </c>
      <c r="AZ7" s="263">
        <v>0.206784471</v>
      </c>
      <c r="BA7" s="263">
        <v>0.22265579999999999</v>
      </c>
      <c r="BB7" s="263">
        <v>0.18843219999999999</v>
      </c>
      <c r="BC7" s="263">
        <v>0.21697810000000001</v>
      </c>
      <c r="BD7" s="329">
        <v>0.237955</v>
      </c>
      <c r="BE7" s="329">
        <v>0.22413060000000001</v>
      </c>
      <c r="BF7" s="329">
        <v>0.18399489999999999</v>
      </c>
      <c r="BG7" s="329">
        <v>0.15119940000000001</v>
      </c>
      <c r="BH7" s="329">
        <v>0.14937259999999999</v>
      </c>
      <c r="BI7" s="329">
        <v>0.16738610000000001</v>
      </c>
      <c r="BJ7" s="329">
        <v>0.18513109999999999</v>
      </c>
      <c r="BK7" s="329">
        <v>0.21159890000000001</v>
      </c>
      <c r="BL7" s="329">
        <v>0.18967539999999999</v>
      </c>
      <c r="BM7" s="329">
        <v>0.21241299999999999</v>
      </c>
      <c r="BN7" s="329">
        <v>0.21495800000000001</v>
      </c>
      <c r="BO7" s="329">
        <v>0.24933520000000001</v>
      </c>
      <c r="BP7" s="329">
        <v>0.24295530000000001</v>
      </c>
      <c r="BQ7" s="329">
        <v>0.22424569999999999</v>
      </c>
      <c r="BR7" s="329">
        <v>0.19000259999999999</v>
      </c>
      <c r="BS7" s="329">
        <v>0.15822530000000001</v>
      </c>
      <c r="BT7" s="329">
        <v>0.156552</v>
      </c>
      <c r="BU7" s="329">
        <v>0.17503279999999999</v>
      </c>
      <c r="BV7" s="329">
        <v>0.1946097</v>
      </c>
    </row>
    <row r="8" spans="1:74" ht="12" customHeight="1" x14ac:dyDescent="0.25">
      <c r="A8" s="531" t="s">
        <v>750</v>
      </c>
      <c r="B8" s="533" t="s">
        <v>1031</v>
      </c>
      <c r="C8" s="263">
        <v>2.9932510081000001E-2</v>
      </c>
      <c r="D8" s="263">
        <v>3.5166110675000001E-2</v>
      </c>
      <c r="E8" s="263">
        <v>4.5602970588000002E-2</v>
      </c>
      <c r="F8" s="263">
        <v>5.4645841680000001E-2</v>
      </c>
      <c r="G8" s="263">
        <v>6.1795435145000001E-2</v>
      </c>
      <c r="H8" s="263">
        <v>6.6891506535000006E-2</v>
      </c>
      <c r="I8" s="263">
        <v>6.0917655851000001E-2</v>
      </c>
      <c r="J8" s="263">
        <v>6.0391850524999999E-2</v>
      </c>
      <c r="K8" s="263">
        <v>5.3812855723E-2</v>
      </c>
      <c r="L8" s="263">
        <v>4.4848734568000002E-2</v>
      </c>
      <c r="M8" s="263">
        <v>3.3784974315999999E-2</v>
      </c>
      <c r="N8" s="263">
        <v>2.8063289729000001E-2</v>
      </c>
      <c r="O8" s="263">
        <v>3.1577836763000001E-2</v>
      </c>
      <c r="P8" s="263">
        <v>3.3817698207000001E-2</v>
      </c>
      <c r="Q8" s="263">
        <v>5.2016530188000003E-2</v>
      </c>
      <c r="R8" s="263">
        <v>5.9576063585999997E-2</v>
      </c>
      <c r="S8" s="263">
        <v>6.3184558264999996E-2</v>
      </c>
      <c r="T8" s="263">
        <v>7.0332609352000003E-2</v>
      </c>
      <c r="U8" s="263">
        <v>7.1712865064E-2</v>
      </c>
      <c r="V8" s="263">
        <v>6.9483327560999994E-2</v>
      </c>
      <c r="W8" s="263">
        <v>6.0141873393999998E-2</v>
      </c>
      <c r="X8" s="263">
        <v>5.3787783817000001E-2</v>
      </c>
      <c r="Y8" s="263">
        <v>3.8495980795000002E-2</v>
      </c>
      <c r="Z8" s="263">
        <v>3.0485440475E-2</v>
      </c>
      <c r="AA8" s="263">
        <v>3.9385978454999998E-2</v>
      </c>
      <c r="AB8" s="263">
        <v>4.9141718147000003E-2</v>
      </c>
      <c r="AC8" s="263">
        <v>5.6076296329999997E-2</v>
      </c>
      <c r="AD8" s="263">
        <v>6.9978796427000001E-2</v>
      </c>
      <c r="AE8" s="263">
        <v>8.5270085674000004E-2</v>
      </c>
      <c r="AF8" s="263">
        <v>8.5270803576999996E-2</v>
      </c>
      <c r="AG8" s="263">
        <v>9.3749063652999995E-2</v>
      </c>
      <c r="AH8" s="263">
        <v>8.2334191335000001E-2</v>
      </c>
      <c r="AI8" s="263">
        <v>6.8326999962000007E-2</v>
      </c>
      <c r="AJ8" s="263">
        <v>6.2640303134E-2</v>
      </c>
      <c r="AK8" s="263">
        <v>5.097749461E-2</v>
      </c>
      <c r="AL8" s="263">
        <v>4.5042712281999998E-2</v>
      </c>
      <c r="AM8" s="263">
        <v>5.0609056869000003E-2</v>
      </c>
      <c r="AN8" s="263">
        <v>5.6726116149E-2</v>
      </c>
      <c r="AO8" s="263">
        <v>8.1957718292000006E-2</v>
      </c>
      <c r="AP8" s="263">
        <v>9.5741555478999998E-2</v>
      </c>
      <c r="AQ8" s="263">
        <v>0.10870201365</v>
      </c>
      <c r="AR8" s="263">
        <v>0.10475484625000001</v>
      </c>
      <c r="AS8" s="263">
        <v>0.10537157019</v>
      </c>
      <c r="AT8" s="263">
        <v>0.10448681915999999</v>
      </c>
      <c r="AU8" s="263">
        <v>9.8217625904000003E-2</v>
      </c>
      <c r="AV8" s="263">
        <v>8.1720426107000005E-2</v>
      </c>
      <c r="AW8" s="263">
        <v>6.9573004125000004E-2</v>
      </c>
      <c r="AX8" s="263">
        <v>5.6162836260000001E-2</v>
      </c>
      <c r="AY8" s="263">
        <v>7.0791541163000002E-2</v>
      </c>
      <c r="AZ8" s="263">
        <v>8.1406954301000006E-2</v>
      </c>
      <c r="BA8" s="263">
        <v>0.10516951435999999</v>
      </c>
      <c r="BB8" s="263">
        <v>0.1187503</v>
      </c>
      <c r="BC8" s="263">
        <v>0.13724</v>
      </c>
      <c r="BD8" s="329">
        <v>0.13419980000000001</v>
      </c>
      <c r="BE8" s="329">
        <v>0.13663900000000001</v>
      </c>
      <c r="BF8" s="329">
        <v>0.13211970000000001</v>
      </c>
      <c r="BG8" s="329">
        <v>0.121575</v>
      </c>
      <c r="BH8" s="329">
        <v>0.1042762</v>
      </c>
      <c r="BI8" s="329">
        <v>8.4134799999999996E-2</v>
      </c>
      <c r="BJ8" s="329">
        <v>7.1146200000000007E-2</v>
      </c>
      <c r="BK8" s="329">
        <v>8.7457900000000005E-2</v>
      </c>
      <c r="BL8" s="329">
        <v>9.9755999999999997E-2</v>
      </c>
      <c r="BM8" s="329">
        <v>0.13420960000000001</v>
      </c>
      <c r="BN8" s="329">
        <v>0.14988119999999999</v>
      </c>
      <c r="BO8" s="329">
        <v>0.17225560000000001</v>
      </c>
      <c r="BP8" s="329">
        <v>0.1707689</v>
      </c>
      <c r="BQ8" s="329">
        <v>0.17143539999999999</v>
      </c>
      <c r="BR8" s="329">
        <v>0.167132</v>
      </c>
      <c r="BS8" s="329">
        <v>0.15097749999999999</v>
      </c>
      <c r="BT8" s="329">
        <v>0.1312295</v>
      </c>
      <c r="BU8" s="329">
        <v>0.1060357</v>
      </c>
      <c r="BV8" s="329">
        <v>9.1574500000000003E-2</v>
      </c>
    </row>
    <row r="9" spans="1:74" ht="12" customHeight="1" x14ac:dyDescent="0.25">
      <c r="A9" s="499" t="s">
        <v>612</v>
      </c>
      <c r="B9" s="533" t="s">
        <v>823</v>
      </c>
      <c r="C9" s="263">
        <v>2.436323E-2</v>
      </c>
      <c r="D9" s="263">
        <v>2.2924239999999999E-2</v>
      </c>
      <c r="E9" s="263">
        <v>2.4334049999999999E-2</v>
      </c>
      <c r="F9" s="263">
        <v>2.263248E-2</v>
      </c>
      <c r="G9" s="263">
        <v>2.2935009999999999E-2</v>
      </c>
      <c r="H9" s="263">
        <v>2.2879690000000001E-2</v>
      </c>
      <c r="I9" s="263">
        <v>2.2759830000000002E-2</v>
      </c>
      <c r="J9" s="263">
        <v>2.293796E-2</v>
      </c>
      <c r="K9" s="263">
        <v>2.05165E-2</v>
      </c>
      <c r="L9" s="263">
        <v>2.2578890000000001E-2</v>
      </c>
      <c r="M9" s="263">
        <v>2.275802E-2</v>
      </c>
      <c r="N9" s="263">
        <v>2.3401410000000001E-2</v>
      </c>
      <c r="O9" s="263">
        <v>2.1712100000000002E-2</v>
      </c>
      <c r="P9" s="263">
        <v>1.9468630000000001E-2</v>
      </c>
      <c r="Q9" s="263">
        <v>2.1217159999999999E-2</v>
      </c>
      <c r="R9" s="263">
        <v>1.991826E-2</v>
      </c>
      <c r="S9" s="263">
        <v>2.0538560000000001E-2</v>
      </c>
      <c r="T9" s="263">
        <v>2.04341E-2</v>
      </c>
      <c r="U9" s="263">
        <v>2.1014709999999999E-2</v>
      </c>
      <c r="V9" s="263">
        <v>2.1210139999999999E-2</v>
      </c>
      <c r="W9" s="263">
        <v>1.9658040000000002E-2</v>
      </c>
      <c r="X9" s="263">
        <v>2.0566520000000001E-2</v>
      </c>
      <c r="Y9" s="263">
        <v>2.0364670000000001E-2</v>
      </c>
      <c r="Z9" s="263">
        <v>2.1509790000000001E-2</v>
      </c>
      <c r="AA9" s="263">
        <v>2.19092E-2</v>
      </c>
      <c r="AB9" s="263">
        <v>2.0123439999999999E-2</v>
      </c>
      <c r="AC9" s="263">
        <v>2.175301E-2</v>
      </c>
      <c r="AD9" s="263">
        <v>2.0050080000000001E-2</v>
      </c>
      <c r="AE9" s="263">
        <v>2.0515370000000002E-2</v>
      </c>
      <c r="AF9" s="263">
        <v>1.8948260000000001E-2</v>
      </c>
      <c r="AG9" s="263">
        <v>2.0007919999999998E-2</v>
      </c>
      <c r="AH9" s="263">
        <v>2.041138E-2</v>
      </c>
      <c r="AI9" s="263">
        <v>1.9216009999999999E-2</v>
      </c>
      <c r="AJ9" s="263">
        <v>1.9417690000000001E-2</v>
      </c>
      <c r="AK9" s="263">
        <v>1.915265E-2</v>
      </c>
      <c r="AL9" s="263">
        <v>2.0694400000000002E-2</v>
      </c>
      <c r="AM9" s="263">
        <v>2.0439329999999999E-2</v>
      </c>
      <c r="AN9" s="263">
        <v>1.8543509999999999E-2</v>
      </c>
      <c r="AO9" s="263">
        <v>2.0735110000000001E-2</v>
      </c>
      <c r="AP9" s="263">
        <v>1.927013E-2</v>
      </c>
      <c r="AQ9" s="263">
        <v>2.0116249999999999E-2</v>
      </c>
      <c r="AR9" s="263">
        <v>1.942286E-2</v>
      </c>
      <c r="AS9" s="263">
        <v>2.007418E-2</v>
      </c>
      <c r="AT9" s="263">
        <v>1.977539E-2</v>
      </c>
      <c r="AU9" s="263">
        <v>1.9598689999999998E-2</v>
      </c>
      <c r="AV9" s="263">
        <v>1.853169E-2</v>
      </c>
      <c r="AW9" s="263">
        <v>1.8637440000000002E-2</v>
      </c>
      <c r="AX9" s="263">
        <v>2.0538509999999999E-2</v>
      </c>
      <c r="AY9" s="263">
        <v>1.9242499999999999E-2</v>
      </c>
      <c r="AZ9" s="263">
        <v>1.7622095000000001E-2</v>
      </c>
      <c r="BA9" s="263">
        <v>1.9122683000000001E-2</v>
      </c>
      <c r="BB9" s="263">
        <v>1.8951099999999999E-2</v>
      </c>
      <c r="BC9" s="263">
        <v>1.9744100000000001E-2</v>
      </c>
      <c r="BD9" s="329">
        <v>1.90753E-2</v>
      </c>
      <c r="BE9" s="329">
        <v>1.9811100000000002E-2</v>
      </c>
      <c r="BF9" s="329">
        <v>1.9884700000000002E-2</v>
      </c>
      <c r="BG9" s="329">
        <v>1.9028699999999999E-2</v>
      </c>
      <c r="BH9" s="329">
        <v>1.9146699999999999E-2</v>
      </c>
      <c r="BI9" s="329">
        <v>1.8575899999999999E-2</v>
      </c>
      <c r="BJ9" s="329">
        <v>2.01456E-2</v>
      </c>
      <c r="BK9" s="329">
        <v>1.9971099999999999E-2</v>
      </c>
      <c r="BL9" s="329">
        <v>1.7858499999999999E-2</v>
      </c>
      <c r="BM9" s="329">
        <v>1.9753799999999998E-2</v>
      </c>
      <c r="BN9" s="329">
        <v>1.91834E-2</v>
      </c>
      <c r="BO9" s="329">
        <v>1.98763E-2</v>
      </c>
      <c r="BP9" s="329">
        <v>1.89018E-2</v>
      </c>
      <c r="BQ9" s="329">
        <v>1.9333099999999999E-2</v>
      </c>
      <c r="BR9" s="329">
        <v>1.9375099999999999E-2</v>
      </c>
      <c r="BS9" s="329">
        <v>1.8680800000000001E-2</v>
      </c>
      <c r="BT9" s="329">
        <v>1.8648000000000001E-2</v>
      </c>
      <c r="BU9" s="329">
        <v>1.8063300000000001E-2</v>
      </c>
      <c r="BV9" s="329">
        <v>1.9729400000000001E-2</v>
      </c>
    </row>
    <row r="10" spans="1:74" ht="12" customHeight="1" x14ac:dyDescent="0.25">
      <c r="A10" s="499" t="s">
        <v>611</v>
      </c>
      <c r="B10" s="533" t="s">
        <v>1032</v>
      </c>
      <c r="C10" s="263">
        <v>2.146238E-2</v>
      </c>
      <c r="D10" s="263">
        <v>1.8849479999999998E-2</v>
      </c>
      <c r="E10" s="263">
        <v>1.9658479999999999E-2</v>
      </c>
      <c r="F10" s="263">
        <v>1.596581E-2</v>
      </c>
      <c r="G10" s="263">
        <v>1.7230889999999999E-2</v>
      </c>
      <c r="H10" s="263">
        <v>1.8979849999999999E-2</v>
      </c>
      <c r="I10" s="263">
        <v>2.0821039999999999E-2</v>
      </c>
      <c r="J10" s="263">
        <v>1.983451E-2</v>
      </c>
      <c r="K10" s="263">
        <v>1.6949189999999999E-2</v>
      </c>
      <c r="L10" s="263">
        <v>1.6629459999999999E-2</v>
      </c>
      <c r="M10" s="263">
        <v>1.7001039999999999E-2</v>
      </c>
      <c r="N10" s="263">
        <v>1.7681209999999999E-2</v>
      </c>
      <c r="O10" s="263">
        <v>1.947579E-2</v>
      </c>
      <c r="P10" s="263">
        <v>1.607855E-2</v>
      </c>
      <c r="Q10" s="263">
        <v>1.613684E-2</v>
      </c>
      <c r="R10" s="263">
        <v>1.36918E-2</v>
      </c>
      <c r="S10" s="263">
        <v>1.6090879999999998E-2</v>
      </c>
      <c r="T10" s="263">
        <v>1.6260170000000001E-2</v>
      </c>
      <c r="U10" s="263">
        <v>1.8751E-2</v>
      </c>
      <c r="V10" s="263">
        <v>1.9267679999999999E-2</v>
      </c>
      <c r="W10" s="263">
        <v>1.6856940000000001E-2</v>
      </c>
      <c r="X10" s="263">
        <v>1.463505E-2</v>
      </c>
      <c r="Y10" s="263">
        <v>1.5714240000000001E-2</v>
      </c>
      <c r="Z10" s="263">
        <v>1.756508E-2</v>
      </c>
      <c r="AA10" s="263">
        <v>1.7380719999999999E-2</v>
      </c>
      <c r="AB10" s="263">
        <v>1.6404599999999998E-2</v>
      </c>
      <c r="AC10" s="263">
        <v>1.571146E-2</v>
      </c>
      <c r="AD10" s="263">
        <v>1.27376E-2</v>
      </c>
      <c r="AE10" s="263">
        <v>1.39398E-2</v>
      </c>
      <c r="AF10" s="263">
        <v>1.400333E-2</v>
      </c>
      <c r="AG10" s="263">
        <v>1.633221E-2</v>
      </c>
      <c r="AH10" s="263">
        <v>1.7728359999999999E-2</v>
      </c>
      <c r="AI10" s="263">
        <v>1.4776320000000001E-2</v>
      </c>
      <c r="AJ10" s="263">
        <v>1.415014E-2</v>
      </c>
      <c r="AK10" s="263">
        <v>1.547639E-2</v>
      </c>
      <c r="AL10" s="263">
        <v>1.6733040000000001E-2</v>
      </c>
      <c r="AM10" s="263">
        <v>1.7434760000000001E-2</v>
      </c>
      <c r="AN10" s="263">
        <v>1.6456209999999999E-2</v>
      </c>
      <c r="AO10" s="263">
        <v>1.7509770000000001E-2</v>
      </c>
      <c r="AP10" s="263">
        <v>1.2591990000000001E-2</v>
      </c>
      <c r="AQ10" s="263">
        <v>1.5713620000000001E-2</v>
      </c>
      <c r="AR10" s="263">
        <v>1.7375979999999999E-2</v>
      </c>
      <c r="AS10" s="263">
        <v>1.8266109999999999E-2</v>
      </c>
      <c r="AT10" s="263">
        <v>1.9406659999999999E-2</v>
      </c>
      <c r="AU10" s="263">
        <v>1.6361279999999999E-2</v>
      </c>
      <c r="AV10" s="263">
        <v>1.658078E-2</v>
      </c>
      <c r="AW10" s="263">
        <v>1.3869279999999999E-2</v>
      </c>
      <c r="AX10" s="263">
        <v>1.742399E-2</v>
      </c>
      <c r="AY10" s="263">
        <v>1.6639749999999998E-2</v>
      </c>
      <c r="AZ10" s="263">
        <v>1.8337088000000001E-2</v>
      </c>
      <c r="BA10" s="263">
        <v>1.6774529999999999E-2</v>
      </c>
      <c r="BB10" s="263">
        <v>1.1465100000000001E-2</v>
      </c>
      <c r="BC10" s="263">
        <v>1.41472E-2</v>
      </c>
      <c r="BD10" s="329">
        <v>1.4862500000000001E-2</v>
      </c>
      <c r="BE10" s="329">
        <v>1.6769800000000001E-2</v>
      </c>
      <c r="BF10" s="329">
        <v>1.78297E-2</v>
      </c>
      <c r="BG10" s="329">
        <v>1.5120700000000001E-2</v>
      </c>
      <c r="BH10" s="329">
        <v>1.43266E-2</v>
      </c>
      <c r="BI10" s="329">
        <v>1.39174E-2</v>
      </c>
      <c r="BJ10" s="329">
        <v>1.6009700000000002E-2</v>
      </c>
      <c r="BK10" s="329">
        <v>1.6271500000000001E-2</v>
      </c>
      <c r="BL10" s="329">
        <v>1.59346E-2</v>
      </c>
      <c r="BM10" s="329">
        <v>1.5813299999999999E-2</v>
      </c>
      <c r="BN10" s="329">
        <v>1.16215E-2</v>
      </c>
      <c r="BO10" s="329">
        <v>1.4342799999999999E-2</v>
      </c>
      <c r="BP10" s="329">
        <v>1.51498E-2</v>
      </c>
      <c r="BQ10" s="329">
        <v>1.6801099999999999E-2</v>
      </c>
      <c r="BR10" s="329">
        <v>1.8111100000000002E-2</v>
      </c>
      <c r="BS10" s="329">
        <v>1.5067799999999999E-2</v>
      </c>
      <c r="BT10" s="329">
        <v>1.45706E-2</v>
      </c>
      <c r="BU10" s="329">
        <v>1.36603E-2</v>
      </c>
      <c r="BV10" s="329">
        <v>1.62273E-2</v>
      </c>
    </row>
    <row r="11" spans="1:74" ht="12" customHeight="1" x14ac:dyDescent="0.25">
      <c r="A11" s="531" t="s">
        <v>98</v>
      </c>
      <c r="B11" s="533" t="s">
        <v>458</v>
      </c>
      <c r="C11" s="263">
        <v>0.23278976269000001</v>
      </c>
      <c r="D11" s="263">
        <v>0.21089434288</v>
      </c>
      <c r="E11" s="263">
        <v>0.24066441146000001</v>
      </c>
      <c r="F11" s="263">
        <v>0.24040196132</v>
      </c>
      <c r="G11" s="263">
        <v>0.21787306294</v>
      </c>
      <c r="H11" s="263">
        <v>0.22471188727999999</v>
      </c>
      <c r="I11" s="263">
        <v>0.14959366940999999</v>
      </c>
      <c r="J11" s="263">
        <v>0.18053417722000001</v>
      </c>
      <c r="K11" s="263">
        <v>0.16844034386000001</v>
      </c>
      <c r="L11" s="263">
        <v>0.19272835997000001</v>
      </c>
      <c r="M11" s="263">
        <v>0.20020624089</v>
      </c>
      <c r="N11" s="263">
        <v>0.22105885938</v>
      </c>
      <c r="O11" s="263">
        <v>0.2161514581</v>
      </c>
      <c r="P11" s="263">
        <v>0.20123746882999999</v>
      </c>
      <c r="Q11" s="263">
        <v>0.22926746001000001</v>
      </c>
      <c r="R11" s="263">
        <v>0.25724530075000002</v>
      </c>
      <c r="S11" s="263">
        <v>0.22936314343</v>
      </c>
      <c r="T11" s="263">
        <v>0.19970441551000001</v>
      </c>
      <c r="U11" s="263">
        <v>0.19666161374999999</v>
      </c>
      <c r="V11" s="263">
        <v>0.17777508732</v>
      </c>
      <c r="W11" s="263">
        <v>0.21812099837999999</v>
      </c>
      <c r="X11" s="263">
        <v>0.24576492034</v>
      </c>
      <c r="Y11" s="263">
        <v>0.22404662420999999</v>
      </c>
      <c r="Z11" s="263">
        <v>0.23701535021</v>
      </c>
      <c r="AA11" s="263">
        <v>0.25020542015000002</v>
      </c>
      <c r="AB11" s="263">
        <v>0.25900728682000002</v>
      </c>
      <c r="AC11" s="263">
        <v>0.26086400308000002</v>
      </c>
      <c r="AD11" s="263">
        <v>0.26471284825000002</v>
      </c>
      <c r="AE11" s="263">
        <v>0.25249242430000002</v>
      </c>
      <c r="AF11" s="263">
        <v>0.26837701514000001</v>
      </c>
      <c r="AG11" s="263">
        <v>0.20292252155000001</v>
      </c>
      <c r="AH11" s="263">
        <v>0.20447700381</v>
      </c>
      <c r="AI11" s="263">
        <v>0.20572093406</v>
      </c>
      <c r="AJ11" s="263">
        <v>0.25572313462000001</v>
      </c>
      <c r="AK11" s="263">
        <v>0.29395870633999999</v>
      </c>
      <c r="AL11" s="263">
        <v>0.28388547399000003</v>
      </c>
      <c r="AM11" s="263">
        <v>0.27022003788999999</v>
      </c>
      <c r="AN11" s="263">
        <v>0.23828942674</v>
      </c>
      <c r="AO11" s="263">
        <v>0.35489199187999998</v>
      </c>
      <c r="AP11" s="263">
        <v>0.321306535</v>
      </c>
      <c r="AQ11" s="263">
        <v>0.29811972610999998</v>
      </c>
      <c r="AR11" s="263">
        <v>0.23628478761999999</v>
      </c>
      <c r="AS11" s="263">
        <v>0.19128758895</v>
      </c>
      <c r="AT11" s="263">
        <v>0.2377716788</v>
      </c>
      <c r="AU11" s="263">
        <v>0.25475361486999998</v>
      </c>
      <c r="AV11" s="263">
        <v>0.28789341770999999</v>
      </c>
      <c r="AW11" s="263">
        <v>0.31983236576000001</v>
      </c>
      <c r="AX11" s="263">
        <v>0.36101278106000001</v>
      </c>
      <c r="AY11" s="263">
        <v>0.33984385287000002</v>
      </c>
      <c r="AZ11" s="263">
        <v>0.33955946866999998</v>
      </c>
      <c r="BA11" s="263">
        <v>0.38466546000000001</v>
      </c>
      <c r="BB11" s="263">
        <v>0.36965140000000002</v>
      </c>
      <c r="BC11" s="263">
        <v>0.34397919999999998</v>
      </c>
      <c r="BD11" s="329">
        <v>0.26505190000000001</v>
      </c>
      <c r="BE11" s="329">
        <v>0.21095990000000001</v>
      </c>
      <c r="BF11" s="329">
        <v>0.2564999</v>
      </c>
      <c r="BG11" s="329">
        <v>0.2882324</v>
      </c>
      <c r="BH11" s="329">
        <v>0.31275170000000002</v>
      </c>
      <c r="BI11" s="329">
        <v>0.34520909999999999</v>
      </c>
      <c r="BJ11" s="329">
        <v>0.38512289999999999</v>
      </c>
      <c r="BK11" s="329">
        <v>0.35503639999999997</v>
      </c>
      <c r="BL11" s="329">
        <v>0.35718709999999998</v>
      </c>
      <c r="BM11" s="329">
        <v>0.41138799999999998</v>
      </c>
      <c r="BN11" s="329">
        <v>0.38687860000000002</v>
      </c>
      <c r="BO11" s="329">
        <v>0.36057810000000001</v>
      </c>
      <c r="BP11" s="329">
        <v>0.2748777</v>
      </c>
      <c r="BQ11" s="329">
        <v>0.2182267</v>
      </c>
      <c r="BR11" s="329">
        <v>0.26804230000000001</v>
      </c>
      <c r="BS11" s="329">
        <v>0.30223660000000002</v>
      </c>
      <c r="BT11" s="329">
        <v>0.32669379999999998</v>
      </c>
      <c r="BU11" s="329">
        <v>0.35397420000000002</v>
      </c>
      <c r="BV11" s="329">
        <v>0.4057094</v>
      </c>
    </row>
    <row r="12" spans="1:74" ht="12" customHeight="1" x14ac:dyDescent="0.25">
      <c r="A12" s="532" t="s">
        <v>221</v>
      </c>
      <c r="B12" s="533" t="s">
        <v>353</v>
      </c>
      <c r="C12" s="263">
        <v>0.54801332278000003</v>
      </c>
      <c r="D12" s="263">
        <v>0.52515541156000001</v>
      </c>
      <c r="E12" s="263">
        <v>0.57715034903999995</v>
      </c>
      <c r="F12" s="263">
        <v>0.59928180399999997</v>
      </c>
      <c r="G12" s="263">
        <v>0.60844225708999999</v>
      </c>
      <c r="H12" s="263">
        <v>0.59567649982000004</v>
      </c>
      <c r="I12" s="263">
        <v>0.49418773226000001</v>
      </c>
      <c r="J12" s="263">
        <v>0.49559723173999998</v>
      </c>
      <c r="K12" s="263">
        <v>0.44532785659000002</v>
      </c>
      <c r="L12" s="263">
        <v>0.46523374154000002</v>
      </c>
      <c r="M12" s="263">
        <v>0.48415838021000002</v>
      </c>
      <c r="N12" s="263">
        <v>0.50927906811000001</v>
      </c>
      <c r="O12" s="263">
        <v>0.52049827286999995</v>
      </c>
      <c r="P12" s="263">
        <v>0.48453545903</v>
      </c>
      <c r="Q12" s="263">
        <v>0.56429129319000004</v>
      </c>
      <c r="R12" s="263">
        <v>0.60798227832999996</v>
      </c>
      <c r="S12" s="263">
        <v>0.62447552369000003</v>
      </c>
      <c r="T12" s="263">
        <v>0.56728437987000002</v>
      </c>
      <c r="U12" s="263">
        <v>0.54082715180999996</v>
      </c>
      <c r="V12" s="263">
        <v>0.50026966287999997</v>
      </c>
      <c r="W12" s="263">
        <v>0.49109220377000001</v>
      </c>
      <c r="X12" s="263">
        <v>0.50693211215</v>
      </c>
      <c r="Y12" s="263">
        <v>0.48633924700999998</v>
      </c>
      <c r="Z12" s="263">
        <v>0.50706228868000003</v>
      </c>
      <c r="AA12" s="263">
        <v>0.55251038861000001</v>
      </c>
      <c r="AB12" s="263">
        <v>0.58093912995999997</v>
      </c>
      <c r="AC12" s="263">
        <v>0.57465333741000002</v>
      </c>
      <c r="AD12" s="263">
        <v>0.58158981667999998</v>
      </c>
      <c r="AE12" s="263">
        <v>0.64571394898000001</v>
      </c>
      <c r="AF12" s="263">
        <v>0.64228839571999996</v>
      </c>
      <c r="AG12" s="263">
        <v>0.57828920719999999</v>
      </c>
      <c r="AH12" s="263">
        <v>0.53985630215000002</v>
      </c>
      <c r="AI12" s="263">
        <v>0.48231486301999998</v>
      </c>
      <c r="AJ12" s="263">
        <v>0.52732542275000005</v>
      </c>
      <c r="AK12" s="263">
        <v>0.57404959195000005</v>
      </c>
      <c r="AL12" s="263">
        <v>0.56609789327000004</v>
      </c>
      <c r="AM12" s="263">
        <v>0.59579988575999998</v>
      </c>
      <c r="AN12" s="263">
        <v>0.53005701987999998</v>
      </c>
      <c r="AO12" s="263">
        <v>0.67424393617</v>
      </c>
      <c r="AP12" s="263">
        <v>0.62751379146999997</v>
      </c>
      <c r="AQ12" s="263">
        <v>0.65326124576</v>
      </c>
      <c r="AR12" s="263">
        <v>0.60022562085999998</v>
      </c>
      <c r="AS12" s="263">
        <v>0.54002282613999997</v>
      </c>
      <c r="AT12" s="263">
        <v>0.57600120794999998</v>
      </c>
      <c r="AU12" s="263">
        <v>0.55730578577000001</v>
      </c>
      <c r="AV12" s="263">
        <v>0.57290088180999998</v>
      </c>
      <c r="AW12" s="263">
        <v>0.61197853188999995</v>
      </c>
      <c r="AX12" s="263">
        <v>0.69144973032000001</v>
      </c>
      <c r="AY12" s="263">
        <v>0.69521782503999996</v>
      </c>
      <c r="AZ12" s="263">
        <v>0.67425473697000005</v>
      </c>
      <c r="BA12" s="263">
        <v>0.75961976336000003</v>
      </c>
      <c r="BB12" s="263">
        <v>0.71828009999999998</v>
      </c>
      <c r="BC12" s="263">
        <v>0.74438610000000005</v>
      </c>
      <c r="BD12" s="329">
        <v>0.68381780000000003</v>
      </c>
      <c r="BE12" s="329">
        <v>0.6209462</v>
      </c>
      <c r="BF12" s="329">
        <v>0.62249069999999995</v>
      </c>
      <c r="BG12" s="329">
        <v>0.6071356</v>
      </c>
      <c r="BH12" s="329">
        <v>0.61163239999999996</v>
      </c>
      <c r="BI12" s="329">
        <v>0.64001260000000004</v>
      </c>
      <c r="BJ12" s="329">
        <v>0.69018840000000004</v>
      </c>
      <c r="BK12" s="329">
        <v>0.7024321</v>
      </c>
      <c r="BL12" s="329">
        <v>0.69064820000000005</v>
      </c>
      <c r="BM12" s="329">
        <v>0.80456919999999998</v>
      </c>
      <c r="BN12" s="329">
        <v>0.79181310000000005</v>
      </c>
      <c r="BO12" s="329">
        <v>0.82796020000000004</v>
      </c>
      <c r="BP12" s="329">
        <v>0.73530150000000005</v>
      </c>
      <c r="BQ12" s="329">
        <v>0.66272129999999996</v>
      </c>
      <c r="BR12" s="329">
        <v>0.67482710000000001</v>
      </c>
      <c r="BS12" s="329">
        <v>0.65711799999999998</v>
      </c>
      <c r="BT12" s="329">
        <v>0.65862520000000002</v>
      </c>
      <c r="BU12" s="329">
        <v>0.67756760000000005</v>
      </c>
      <c r="BV12" s="329">
        <v>0.73990549999999999</v>
      </c>
    </row>
    <row r="13" spans="1:74" ht="12" customHeight="1" x14ac:dyDescent="0.25">
      <c r="A13" s="532"/>
      <c r="B13" s="167" t="s">
        <v>354</v>
      </c>
      <c r="C13" s="230"/>
      <c r="D13" s="230"/>
      <c r="E13" s="230"/>
      <c r="F13" s="230"/>
      <c r="G13" s="230"/>
      <c r="H13" s="230"/>
      <c r="I13" s="230"/>
      <c r="J13" s="230"/>
      <c r="K13" s="230"/>
      <c r="L13" s="230"/>
      <c r="M13" s="230"/>
      <c r="N13" s="230"/>
      <c r="O13" s="230"/>
      <c r="P13" s="230"/>
      <c r="Q13" s="230"/>
      <c r="R13" s="230"/>
      <c r="S13" s="230"/>
      <c r="T13" s="230"/>
      <c r="U13" s="230"/>
      <c r="V13" s="230"/>
      <c r="W13" s="230"/>
      <c r="X13" s="230"/>
      <c r="Y13" s="230"/>
      <c r="Z13" s="230"/>
      <c r="AA13" s="230"/>
      <c r="AB13" s="230"/>
      <c r="AC13" s="230"/>
      <c r="AD13" s="230"/>
      <c r="AE13" s="230"/>
      <c r="AF13" s="230"/>
      <c r="AG13" s="230"/>
      <c r="AH13" s="230"/>
      <c r="AI13" s="230"/>
      <c r="AJ13" s="230"/>
      <c r="AK13" s="230"/>
      <c r="AL13" s="230"/>
      <c r="AM13" s="230"/>
      <c r="AN13" s="230"/>
      <c r="AO13" s="230"/>
      <c r="AP13" s="230"/>
      <c r="AQ13" s="230"/>
      <c r="AR13" s="230"/>
      <c r="AS13" s="230"/>
      <c r="AT13" s="230"/>
      <c r="AU13" s="230"/>
      <c r="AV13" s="230"/>
      <c r="AW13" s="230"/>
      <c r="AX13" s="230"/>
      <c r="AY13" s="230"/>
      <c r="AZ13" s="230"/>
      <c r="BA13" s="230"/>
      <c r="BB13" s="230"/>
      <c r="BC13" s="230"/>
      <c r="BD13" s="330"/>
      <c r="BE13" s="330"/>
      <c r="BF13" s="330"/>
      <c r="BG13" s="330"/>
      <c r="BH13" s="330"/>
      <c r="BI13" s="330"/>
      <c r="BJ13" s="330"/>
      <c r="BK13" s="330"/>
      <c r="BL13" s="330"/>
      <c r="BM13" s="330"/>
      <c r="BN13" s="330"/>
      <c r="BO13" s="330"/>
      <c r="BP13" s="330"/>
      <c r="BQ13" s="330"/>
      <c r="BR13" s="330"/>
      <c r="BS13" s="330"/>
      <c r="BT13" s="330"/>
      <c r="BU13" s="330"/>
      <c r="BV13" s="330"/>
    </row>
    <row r="14" spans="1:74" ht="12" customHeight="1" x14ac:dyDescent="0.25">
      <c r="A14" s="532" t="s">
        <v>973</v>
      </c>
      <c r="B14" s="533" t="s">
        <v>1033</v>
      </c>
      <c r="C14" s="263">
        <v>7.2637480000000004E-2</v>
      </c>
      <c r="D14" s="263">
        <v>6.6229024999999997E-2</v>
      </c>
      <c r="E14" s="263">
        <v>7.2299721999999997E-2</v>
      </c>
      <c r="F14" s="263">
        <v>6.8476586000000006E-2</v>
      </c>
      <c r="G14" s="263">
        <v>7.2294540000000004E-2</v>
      </c>
      <c r="H14" s="263">
        <v>7.1296266999999997E-2</v>
      </c>
      <c r="I14" s="263">
        <v>7.4606097999999996E-2</v>
      </c>
      <c r="J14" s="263">
        <v>7.5373009000000005E-2</v>
      </c>
      <c r="K14" s="263">
        <v>6.8472219000000001E-2</v>
      </c>
      <c r="L14" s="263">
        <v>7.2349464000000002E-2</v>
      </c>
      <c r="M14" s="263">
        <v>7.0413608000000003E-2</v>
      </c>
      <c r="N14" s="263">
        <v>7.0785864000000004E-2</v>
      </c>
      <c r="O14" s="263">
        <v>7.0153872000000006E-2</v>
      </c>
      <c r="P14" s="263">
        <v>6.3485331000000006E-2</v>
      </c>
      <c r="Q14" s="263">
        <v>6.8586227999999999E-2</v>
      </c>
      <c r="R14" s="263">
        <v>6.8966341E-2</v>
      </c>
      <c r="S14" s="263">
        <v>7.2293118000000003E-2</v>
      </c>
      <c r="T14" s="263">
        <v>7.0915046999999995E-2</v>
      </c>
      <c r="U14" s="263">
        <v>7.2376734999999998E-2</v>
      </c>
      <c r="V14" s="263">
        <v>7.0974086000000006E-2</v>
      </c>
      <c r="W14" s="263">
        <v>6.4984178000000004E-2</v>
      </c>
      <c r="X14" s="263">
        <v>6.8767954000000006E-2</v>
      </c>
      <c r="Y14" s="263">
        <v>6.9604830000000006E-2</v>
      </c>
      <c r="Z14" s="263">
        <v>7.3875534000000007E-2</v>
      </c>
      <c r="AA14" s="263">
        <v>7.3865770999999997E-2</v>
      </c>
      <c r="AB14" s="263">
        <v>6.7647374999999996E-2</v>
      </c>
      <c r="AC14" s="263">
        <v>6.5207065999999994E-2</v>
      </c>
      <c r="AD14" s="263">
        <v>3.7735757000000002E-2</v>
      </c>
      <c r="AE14" s="263">
        <v>4.6906284999999999E-2</v>
      </c>
      <c r="AF14" s="263">
        <v>5.7481765999999997E-2</v>
      </c>
      <c r="AG14" s="263">
        <v>6.3542210000000002E-2</v>
      </c>
      <c r="AH14" s="263">
        <v>6.2937717000000004E-2</v>
      </c>
      <c r="AI14" s="263">
        <v>6.1526271E-2</v>
      </c>
      <c r="AJ14" s="263">
        <v>6.5532831999999999E-2</v>
      </c>
      <c r="AK14" s="263">
        <v>6.6161330000000004E-2</v>
      </c>
      <c r="AL14" s="263">
        <v>6.6603605999999996E-2</v>
      </c>
      <c r="AM14" s="263">
        <v>6.3691237999999997E-2</v>
      </c>
      <c r="AN14" s="263">
        <v>5.0615849999999997E-2</v>
      </c>
      <c r="AO14" s="263">
        <v>6.4772805000000003E-2</v>
      </c>
      <c r="AP14" s="263">
        <v>6.2308547999999998E-2</v>
      </c>
      <c r="AQ14" s="263">
        <v>6.8947701E-2</v>
      </c>
      <c r="AR14" s="263">
        <v>6.7722234000000006E-2</v>
      </c>
      <c r="AS14" s="263">
        <v>6.9386911999999995E-2</v>
      </c>
      <c r="AT14" s="263">
        <v>6.4267886999999996E-2</v>
      </c>
      <c r="AU14" s="263">
        <v>6.2037307E-2</v>
      </c>
      <c r="AV14" s="263">
        <v>7.1073844999999997E-2</v>
      </c>
      <c r="AW14" s="263">
        <v>7.1497285999999993E-2</v>
      </c>
      <c r="AX14" s="263">
        <v>7.3015488000000003E-2</v>
      </c>
      <c r="AY14" s="263">
        <v>7.0949164999999995E-2</v>
      </c>
      <c r="AZ14" s="263">
        <v>6.2490577999999998E-2</v>
      </c>
      <c r="BA14" s="263">
        <v>7.1887800000000002E-2</v>
      </c>
      <c r="BB14" s="263">
        <v>6.9506700000000005E-2</v>
      </c>
      <c r="BC14" s="263">
        <v>6.7175499999999999E-2</v>
      </c>
      <c r="BD14" s="329">
        <v>6.55892E-2</v>
      </c>
      <c r="BE14" s="329">
        <v>6.8613800000000003E-2</v>
      </c>
      <c r="BF14" s="329">
        <v>6.8459400000000004E-2</v>
      </c>
      <c r="BG14" s="329">
        <v>6.5454399999999996E-2</v>
      </c>
      <c r="BH14" s="329">
        <v>6.7769599999999999E-2</v>
      </c>
      <c r="BI14" s="329">
        <v>6.8040699999999996E-2</v>
      </c>
      <c r="BJ14" s="329">
        <v>6.9966899999999999E-2</v>
      </c>
      <c r="BK14" s="329">
        <v>6.7399200000000006E-2</v>
      </c>
      <c r="BL14" s="329">
        <v>6.0912500000000001E-2</v>
      </c>
      <c r="BM14" s="329">
        <v>6.7332500000000003E-2</v>
      </c>
      <c r="BN14" s="329">
        <v>6.4317700000000005E-2</v>
      </c>
      <c r="BO14" s="329">
        <v>6.8545800000000004E-2</v>
      </c>
      <c r="BP14" s="329">
        <v>6.7108299999999996E-2</v>
      </c>
      <c r="BQ14" s="329">
        <v>6.8129300000000004E-2</v>
      </c>
      <c r="BR14" s="329">
        <v>6.7899500000000002E-2</v>
      </c>
      <c r="BS14" s="329">
        <v>6.5068899999999999E-2</v>
      </c>
      <c r="BT14" s="329">
        <v>6.7577999999999999E-2</v>
      </c>
      <c r="BU14" s="329">
        <v>6.8148799999999995E-2</v>
      </c>
      <c r="BV14" s="329">
        <v>7.0564299999999996E-2</v>
      </c>
    </row>
    <row r="15" spans="1:74" ht="12" customHeight="1" x14ac:dyDescent="0.25">
      <c r="A15" s="532" t="s">
        <v>609</v>
      </c>
      <c r="B15" s="533" t="s">
        <v>457</v>
      </c>
      <c r="C15" s="263">
        <v>3.5671200000000002E-4</v>
      </c>
      <c r="D15" s="263">
        <v>3.2219200000000001E-4</v>
      </c>
      <c r="E15" s="263">
        <v>3.5671200000000002E-4</v>
      </c>
      <c r="F15" s="263">
        <v>3.4520500000000001E-4</v>
      </c>
      <c r="G15" s="263">
        <v>3.5671200000000002E-4</v>
      </c>
      <c r="H15" s="263">
        <v>3.4520500000000001E-4</v>
      </c>
      <c r="I15" s="263">
        <v>3.5671200000000002E-4</v>
      </c>
      <c r="J15" s="263">
        <v>3.5671200000000002E-4</v>
      </c>
      <c r="K15" s="263">
        <v>3.4520500000000001E-4</v>
      </c>
      <c r="L15" s="263">
        <v>3.5671200000000002E-4</v>
      </c>
      <c r="M15" s="263">
        <v>3.4520500000000001E-4</v>
      </c>
      <c r="N15" s="263">
        <v>3.5671200000000002E-4</v>
      </c>
      <c r="O15" s="263">
        <v>3.5671200000000002E-4</v>
      </c>
      <c r="P15" s="263">
        <v>3.2219200000000001E-4</v>
      </c>
      <c r="Q15" s="263">
        <v>3.5671200000000002E-4</v>
      </c>
      <c r="R15" s="263">
        <v>3.4520500000000001E-4</v>
      </c>
      <c r="S15" s="263">
        <v>3.5671200000000002E-4</v>
      </c>
      <c r="T15" s="263">
        <v>3.4520500000000001E-4</v>
      </c>
      <c r="U15" s="263">
        <v>3.5671200000000002E-4</v>
      </c>
      <c r="V15" s="263">
        <v>3.5671200000000002E-4</v>
      </c>
      <c r="W15" s="263">
        <v>3.4520500000000001E-4</v>
      </c>
      <c r="X15" s="263">
        <v>3.5671200000000002E-4</v>
      </c>
      <c r="Y15" s="263">
        <v>3.4520500000000001E-4</v>
      </c>
      <c r="Z15" s="263">
        <v>3.5671200000000002E-4</v>
      </c>
      <c r="AA15" s="263">
        <v>3.5573799999999997E-4</v>
      </c>
      <c r="AB15" s="263">
        <v>3.3278700000000002E-4</v>
      </c>
      <c r="AC15" s="263">
        <v>3.5573799999999997E-4</v>
      </c>
      <c r="AD15" s="263">
        <v>3.4426200000000002E-4</v>
      </c>
      <c r="AE15" s="263">
        <v>3.5573799999999997E-4</v>
      </c>
      <c r="AF15" s="263">
        <v>3.4426200000000002E-4</v>
      </c>
      <c r="AG15" s="263">
        <v>3.5573799999999997E-4</v>
      </c>
      <c r="AH15" s="263">
        <v>3.5573799999999997E-4</v>
      </c>
      <c r="AI15" s="263">
        <v>3.4426200000000002E-4</v>
      </c>
      <c r="AJ15" s="263">
        <v>3.5573799999999997E-4</v>
      </c>
      <c r="AK15" s="263">
        <v>3.4426200000000002E-4</v>
      </c>
      <c r="AL15" s="263">
        <v>3.5573799999999997E-4</v>
      </c>
      <c r="AM15" s="263">
        <v>3.5671200000000002E-4</v>
      </c>
      <c r="AN15" s="263">
        <v>3.2219200000000001E-4</v>
      </c>
      <c r="AO15" s="263">
        <v>3.5671200000000002E-4</v>
      </c>
      <c r="AP15" s="263">
        <v>3.4520500000000001E-4</v>
      </c>
      <c r="AQ15" s="263">
        <v>3.5671200000000002E-4</v>
      </c>
      <c r="AR15" s="263">
        <v>3.4520500000000001E-4</v>
      </c>
      <c r="AS15" s="263">
        <v>3.5671200000000002E-4</v>
      </c>
      <c r="AT15" s="263">
        <v>3.5671200000000002E-4</v>
      </c>
      <c r="AU15" s="263">
        <v>3.4520500000000001E-4</v>
      </c>
      <c r="AV15" s="263">
        <v>3.5671200000000002E-4</v>
      </c>
      <c r="AW15" s="263">
        <v>3.4520500000000001E-4</v>
      </c>
      <c r="AX15" s="263">
        <v>3.5671200000000002E-4</v>
      </c>
      <c r="AY15" s="263">
        <v>3.5671200000000002E-4</v>
      </c>
      <c r="AZ15" s="263">
        <v>3.2219200000000001E-4</v>
      </c>
      <c r="BA15" s="263">
        <v>3.4938900000000003E-4</v>
      </c>
      <c r="BB15" s="263">
        <v>3.4977000000000001E-4</v>
      </c>
      <c r="BC15" s="263">
        <v>3.4913899999999999E-4</v>
      </c>
      <c r="BD15" s="329">
        <v>3.4949599999999998E-4</v>
      </c>
      <c r="BE15" s="329">
        <v>3.4884E-4</v>
      </c>
      <c r="BF15" s="329">
        <v>3.4812500000000002E-4</v>
      </c>
      <c r="BG15" s="329">
        <v>3.4839000000000002E-4</v>
      </c>
      <c r="BH15" s="329">
        <v>3.4763399999999999E-4</v>
      </c>
      <c r="BI15" s="329">
        <v>3.4785399999999998E-4</v>
      </c>
      <c r="BJ15" s="329">
        <v>3.4704899999999999E-4</v>
      </c>
      <c r="BK15" s="329">
        <v>3.4617099999999999E-4</v>
      </c>
      <c r="BL15" s="329">
        <v>3.48351E-4</v>
      </c>
      <c r="BM15" s="329">
        <v>3.4825600000000002E-4</v>
      </c>
      <c r="BN15" s="329">
        <v>3.4811899999999998E-4</v>
      </c>
      <c r="BO15" s="329">
        <v>3.4802599999999998E-4</v>
      </c>
      <c r="BP15" s="329">
        <v>3.4789199999999998E-4</v>
      </c>
      <c r="BQ15" s="329">
        <v>3.4780599999999998E-4</v>
      </c>
      <c r="BR15" s="329">
        <v>3.4777700000000001E-4</v>
      </c>
      <c r="BS15" s="329">
        <v>3.47721E-4</v>
      </c>
      <c r="BT15" s="329">
        <v>3.4772900000000002E-4</v>
      </c>
      <c r="BU15" s="329">
        <v>3.4771800000000001E-4</v>
      </c>
      <c r="BV15" s="329">
        <v>3.4777899999999999E-4</v>
      </c>
    </row>
    <row r="16" spans="1:74" ht="12" customHeight="1" x14ac:dyDescent="0.25">
      <c r="A16" s="532" t="s">
        <v>610</v>
      </c>
      <c r="B16" s="533" t="s">
        <v>49</v>
      </c>
      <c r="C16" s="263">
        <v>7.57374E-4</v>
      </c>
      <c r="D16" s="263">
        <v>8.1329000000000004E-4</v>
      </c>
      <c r="E16" s="263">
        <v>7.9245800000000001E-4</v>
      </c>
      <c r="F16" s="263">
        <v>9.2554099999999999E-4</v>
      </c>
      <c r="G16" s="263">
        <v>9.2219299999999997E-4</v>
      </c>
      <c r="H16" s="263">
        <v>6.7516099999999997E-4</v>
      </c>
      <c r="I16" s="263">
        <v>7.0638299999999999E-4</v>
      </c>
      <c r="J16" s="263">
        <v>8.3010899999999999E-4</v>
      </c>
      <c r="K16" s="263">
        <v>8.2216400000000001E-4</v>
      </c>
      <c r="L16" s="263">
        <v>9.7953499999999991E-4</v>
      </c>
      <c r="M16" s="263">
        <v>1.056193E-3</v>
      </c>
      <c r="N16" s="263">
        <v>1.180328E-3</v>
      </c>
      <c r="O16" s="263">
        <v>1.1011250000000001E-3</v>
      </c>
      <c r="P16" s="263">
        <v>8.3452999999999999E-4</v>
      </c>
      <c r="Q16" s="263">
        <v>9.5877500000000004E-4</v>
      </c>
      <c r="R16" s="263">
        <v>9.4453500000000004E-4</v>
      </c>
      <c r="S16" s="263">
        <v>9.2494099999999998E-4</v>
      </c>
      <c r="T16" s="263">
        <v>8.4384100000000001E-4</v>
      </c>
      <c r="U16" s="263">
        <v>6.3593799999999995E-4</v>
      </c>
      <c r="V16" s="263">
        <v>5.2822399999999999E-4</v>
      </c>
      <c r="W16" s="263">
        <v>4.6715199999999998E-4</v>
      </c>
      <c r="X16" s="263">
        <v>5.6067599999999997E-4</v>
      </c>
      <c r="Y16" s="263">
        <v>5.9371100000000002E-4</v>
      </c>
      <c r="Z16" s="263">
        <v>8.0910599999999997E-4</v>
      </c>
      <c r="AA16" s="263">
        <v>8.92007E-4</v>
      </c>
      <c r="AB16" s="263">
        <v>9.5085199999999997E-4</v>
      </c>
      <c r="AC16" s="263">
        <v>1.0796270000000001E-3</v>
      </c>
      <c r="AD16" s="263">
        <v>9.7625999999999995E-4</v>
      </c>
      <c r="AE16" s="263">
        <v>8.9405599999999995E-4</v>
      </c>
      <c r="AF16" s="263">
        <v>6.40045E-4</v>
      </c>
      <c r="AG16" s="263">
        <v>5.5797599999999996E-4</v>
      </c>
      <c r="AH16" s="263">
        <v>5.44909E-4</v>
      </c>
      <c r="AI16" s="263">
        <v>4.7163000000000001E-4</v>
      </c>
      <c r="AJ16" s="263">
        <v>4.6346799999999997E-4</v>
      </c>
      <c r="AK16" s="263">
        <v>5.8508200000000001E-4</v>
      </c>
      <c r="AL16" s="263">
        <v>7.2513799999999995E-4</v>
      </c>
      <c r="AM16" s="263">
        <v>7.8041500000000001E-4</v>
      </c>
      <c r="AN16" s="263">
        <v>6.4730300000000001E-4</v>
      </c>
      <c r="AO16" s="263">
        <v>7.4114999999999999E-4</v>
      </c>
      <c r="AP16" s="263">
        <v>7.1125599999999995E-4</v>
      </c>
      <c r="AQ16" s="263">
        <v>7.0777199999999996E-4</v>
      </c>
      <c r="AR16" s="263">
        <v>6.5788900000000004E-4</v>
      </c>
      <c r="AS16" s="263">
        <v>6.8112000000000001E-4</v>
      </c>
      <c r="AT16" s="263">
        <v>6.8473299999999998E-4</v>
      </c>
      <c r="AU16" s="263">
        <v>6.4873100000000005E-4</v>
      </c>
      <c r="AV16" s="263">
        <v>6.7078000000000005E-4</v>
      </c>
      <c r="AW16" s="263">
        <v>6.9968000000000005E-4</v>
      </c>
      <c r="AX16" s="263">
        <v>7.4529800000000003E-4</v>
      </c>
      <c r="AY16" s="263">
        <v>7.3723500000000004E-4</v>
      </c>
      <c r="AZ16" s="263">
        <v>6.6593499999999999E-4</v>
      </c>
      <c r="BA16" s="263">
        <v>7.5235600000000003E-4</v>
      </c>
      <c r="BB16" s="263">
        <v>7.2201000000000003E-4</v>
      </c>
      <c r="BC16" s="263">
        <v>7.1847299999999996E-4</v>
      </c>
      <c r="BD16" s="329">
        <v>6.6783499999999998E-4</v>
      </c>
      <c r="BE16" s="329">
        <v>6.9141799999999996E-4</v>
      </c>
      <c r="BF16" s="329">
        <v>6.9508600000000003E-4</v>
      </c>
      <c r="BG16" s="329">
        <v>6.5853999999999999E-4</v>
      </c>
      <c r="BH16" s="329">
        <v>6.8092200000000004E-4</v>
      </c>
      <c r="BI16" s="329">
        <v>7.1025899999999998E-4</v>
      </c>
      <c r="BJ16" s="329">
        <v>7.5656599999999997E-4</v>
      </c>
      <c r="BK16" s="329">
        <v>7.4838200000000002E-4</v>
      </c>
      <c r="BL16" s="329">
        <v>6.76003E-4</v>
      </c>
      <c r="BM16" s="329">
        <v>7.7830800000000002E-4</v>
      </c>
      <c r="BN16" s="329">
        <v>7.2200900000000002E-4</v>
      </c>
      <c r="BO16" s="329">
        <v>7.1847399999999998E-4</v>
      </c>
      <c r="BP16" s="329">
        <v>6.6783499999999998E-4</v>
      </c>
      <c r="BQ16" s="329">
        <v>6.9141799999999996E-4</v>
      </c>
      <c r="BR16" s="329">
        <v>6.9508600000000003E-4</v>
      </c>
      <c r="BS16" s="329">
        <v>6.5853999999999999E-4</v>
      </c>
      <c r="BT16" s="329">
        <v>6.8092200000000004E-4</v>
      </c>
      <c r="BU16" s="329">
        <v>7.1025899999999998E-4</v>
      </c>
      <c r="BV16" s="329">
        <v>7.5656599999999997E-4</v>
      </c>
    </row>
    <row r="17" spans="1:74" ht="12" customHeight="1" x14ac:dyDescent="0.25">
      <c r="A17" s="532" t="s">
        <v>1028</v>
      </c>
      <c r="B17" s="533" t="s">
        <v>1027</v>
      </c>
      <c r="C17" s="263">
        <v>1.3551973144E-3</v>
      </c>
      <c r="D17" s="263">
        <v>1.4369252789E-3</v>
      </c>
      <c r="E17" s="263">
        <v>2.0474767177999999E-3</v>
      </c>
      <c r="F17" s="263">
        <v>2.2310728707000001E-3</v>
      </c>
      <c r="G17" s="263">
        <v>2.4710395167E-3</v>
      </c>
      <c r="H17" s="263">
        <v>2.4870666626000001E-3</v>
      </c>
      <c r="I17" s="263">
        <v>2.5656001335999999E-3</v>
      </c>
      <c r="J17" s="263">
        <v>2.4879054322999999E-3</v>
      </c>
      <c r="K17" s="263">
        <v>2.2476545958999999E-3</v>
      </c>
      <c r="L17" s="263">
        <v>2.0385671064000002E-3</v>
      </c>
      <c r="M17" s="263">
        <v>1.6083880301999999E-3</v>
      </c>
      <c r="N17" s="263">
        <v>1.4522843187000001E-3</v>
      </c>
      <c r="O17" s="263">
        <v>1.5296496962000001E-3</v>
      </c>
      <c r="P17" s="263">
        <v>1.6248702468E-3</v>
      </c>
      <c r="Q17" s="263">
        <v>2.3260542301E-3</v>
      </c>
      <c r="R17" s="263">
        <v>2.5444991874999999E-3</v>
      </c>
      <c r="S17" s="263">
        <v>2.8242096276999999E-3</v>
      </c>
      <c r="T17" s="263">
        <v>2.8513817836E-3</v>
      </c>
      <c r="U17" s="263">
        <v>2.9454131961E-3</v>
      </c>
      <c r="V17" s="263">
        <v>2.8514498624000002E-3</v>
      </c>
      <c r="W17" s="263">
        <v>2.5765632785E-3</v>
      </c>
      <c r="X17" s="263">
        <v>2.3286915438000002E-3</v>
      </c>
      <c r="Y17" s="263">
        <v>1.8124197430000001E-3</v>
      </c>
      <c r="Z17" s="263">
        <v>1.6273652675E-3</v>
      </c>
      <c r="AA17" s="263">
        <v>1.7465477839E-3</v>
      </c>
      <c r="AB17" s="263">
        <v>1.9377084446000001E-3</v>
      </c>
      <c r="AC17" s="263">
        <v>2.6641876949000001E-3</v>
      </c>
      <c r="AD17" s="263">
        <v>2.8874370243999999E-3</v>
      </c>
      <c r="AE17" s="263">
        <v>3.2132035725000001E-3</v>
      </c>
      <c r="AF17" s="263">
        <v>3.2649737338999998E-3</v>
      </c>
      <c r="AG17" s="263">
        <v>3.4085923717E-3</v>
      </c>
      <c r="AH17" s="263">
        <v>3.2844328954000001E-3</v>
      </c>
      <c r="AI17" s="263">
        <v>2.9396503877E-3</v>
      </c>
      <c r="AJ17" s="263">
        <v>2.6608030914000002E-3</v>
      </c>
      <c r="AK17" s="263">
        <v>2.0679871341999999E-3</v>
      </c>
      <c r="AL17" s="263">
        <v>1.8540949382E-3</v>
      </c>
      <c r="AM17" s="263">
        <v>1.9780662964000001E-3</v>
      </c>
      <c r="AN17" s="263">
        <v>2.1038801348E-3</v>
      </c>
      <c r="AO17" s="263">
        <v>3.0271254226999999E-3</v>
      </c>
      <c r="AP17" s="263">
        <v>3.2884380527E-3</v>
      </c>
      <c r="AQ17" s="263">
        <v>3.6269081175999999E-3</v>
      </c>
      <c r="AR17" s="263">
        <v>3.6292217166999999E-3</v>
      </c>
      <c r="AS17" s="263">
        <v>3.7241641195999999E-3</v>
      </c>
      <c r="AT17" s="263">
        <v>3.6186149178000001E-3</v>
      </c>
      <c r="AU17" s="263">
        <v>3.3041281728999998E-3</v>
      </c>
      <c r="AV17" s="263">
        <v>2.9683392343999998E-3</v>
      </c>
      <c r="AW17" s="263">
        <v>2.320167375E-3</v>
      </c>
      <c r="AX17" s="263">
        <v>2.0541641966E-3</v>
      </c>
      <c r="AY17" s="263">
        <v>2.1754025123000001E-3</v>
      </c>
      <c r="AZ17" s="263">
        <v>2.3227552125999998E-3</v>
      </c>
      <c r="BA17" s="263">
        <v>3.3024586812999998E-3</v>
      </c>
      <c r="BB17" s="263">
        <v>3.5561899999999999E-3</v>
      </c>
      <c r="BC17" s="263">
        <v>3.90493E-3</v>
      </c>
      <c r="BD17" s="329">
        <v>3.9039999999999999E-3</v>
      </c>
      <c r="BE17" s="329">
        <v>4.0279900000000004E-3</v>
      </c>
      <c r="BF17" s="329">
        <v>3.9024400000000001E-3</v>
      </c>
      <c r="BG17" s="329">
        <v>3.5257999999999999E-3</v>
      </c>
      <c r="BH17" s="329">
        <v>3.21616E-3</v>
      </c>
      <c r="BI17" s="329">
        <v>2.5318900000000002E-3</v>
      </c>
      <c r="BJ17" s="329">
        <v>2.2852800000000002E-3</v>
      </c>
      <c r="BK17" s="329">
        <v>2.40558E-3</v>
      </c>
      <c r="BL17" s="329">
        <v>2.55113E-3</v>
      </c>
      <c r="BM17" s="329">
        <v>3.5699099999999999E-3</v>
      </c>
      <c r="BN17" s="329">
        <v>3.8518599999999999E-3</v>
      </c>
      <c r="BO17" s="329">
        <v>4.2348300000000002E-3</v>
      </c>
      <c r="BP17" s="329">
        <v>4.2423799999999996E-3</v>
      </c>
      <c r="BQ17" s="329">
        <v>4.3787000000000001E-3</v>
      </c>
      <c r="BR17" s="329">
        <v>4.24319E-3</v>
      </c>
      <c r="BS17" s="329">
        <v>3.8337699999999998E-3</v>
      </c>
      <c r="BT17" s="329">
        <v>3.4954700000000001E-3</v>
      </c>
      <c r="BU17" s="329">
        <v>2.7483999999999998E-3</v>
      </c>
      <c r="BV17" s="329">
        <v>2.4767399999999998E-3</v>
      </c>
    </row>
    <row r="18" spans="1:74" ht="12" customHeight="1" x14ac:dyDescent="0.25">
      <c r="A18" s="532" t="s">
        <v>20</v>
      </c>
      <c r="B18" s="533" t="s">
        <v>823</v>
      </c>
      <c r="C18" s="263">
        <v>1.4977336000000001E-2</v>
      </c>
      <c r="D18" s="263">
        <v>1.3523524E-2</v>
      </c>
      <c r="E18" s="263">
        <v>1.4919276E-2</v>
      </c>
      <c r="F18" s="263">
        <v>1.4130258999999999E-2</v>
      </c>
      <c r="G18" s="263">
        <v>1.3776906E-2</v>
      </c>
      <c r="H18" s="263">
        <v>1.2192289E-2</v>
      </c>
      <c r="I18" s="263">
        <v>1.2767066000000001E-2</v>
      </c>
      <c r="J18" s="263">
        <v>1.2900636E-2</v>
      </c>
      <c r="K18" s="263">
        <v>1.2403058999999999E-2</v>
      </c>
      <c r="L18" s="263">
        <v>1.4498676E-2</v>
      </c>
      <c r="M18" s="263">
        <v>1.4304829E-2</v>
      </c>
      <c r="N18" s="263">
        <v>1.5008316000000001E-2</v>
      </c>
      <c r="O18" s="263">
        <v>1.4048366E-2</v>
      </c>
      <c r="P18" s="263">
        <v>1.2832903999999999E-2</v>
      </c>
      <c r="Q18" s="263">
        <v>1.3746346E-2</v>
      </c>
      <c r="R18" s="263">
        <v>1.2627509E-2</v>
      </c>
      <c r="S18" s="263">
        <v>1.2539405999999999E-2</v>
      </c>
      <c r="T18" s="263">
        <v>1.2467328999999999E-2</v>
      </c>
      <c r="U18" s="263">
        <v>1.2333146E-2</v>
      </c>
      <c r="V18" s="263">
        <v>1.2443546E-2</v>
      </c>
      <c r="W18" s="263">
        <v>1.1739708999999999E-2</v>
      </c>
      <c r="X18" s="263">
        <v>1.3533455999999999E-2</v>
      </c>
      <c r="Y18" s="263">
        <v>1.3483248999999999E-2</v>
      </c>
      <c r="Z18" s="263">
        <v>1.3998475999999999E-2</v>
      </c>
      <c r="AA18" s="263">
        <v>1.4441806E-2</v>
      </c>
      <c r="AB18" s="263">
        <v>1.3272694999999999E-2</v>
      </c>
      <c r="AC18" s="263">
        <v>1.3912946000000001E-2</v>
      </c>
      <c r="AD18" s="263">
        <v>1.33612E-2</v>
      </c>
      <c r="AE18" s="263">
        <v>1.3501025999999999E-2</v>
      </c>
      <c r="AF18" s="263">
        <v>1.227987E-2</v>
      </c>
      <c r="AG18" s="263">
        <v>1.2632936000000001E-2</v>
      </c>
      <c r="AH18" s="263">
        <v>1.2759316E-2</v>
      </c>
      <c r="AI18" s="263">
        <v>1.1965989999999999E-2</v>
      </c>
      <c r="AJ18" s="263">
        <v>1.3809586E-2</v>
      </c>
      <c r="AK18" s="263">
        <v>1.3555370000000001E-2</v>
      </c>
      <c r="AL18" s="263">
        <v>1.4188226E-2</v>
      </c>
      <c r="AM18" s="263">
        <v>1.4596415999999999E-2</v>
      </c>
      <c r="AN18" s="263">
        <v>1.2770324E-2</v>
      </c>
      <c r="AO18" s="263">
        <v>1.4186005999999999E-2</v>
      </c>
      <c r="AP18" s="263">
        <v>1.3618239000000001E-2</v>
      </c>
      <c r="AQ18" s="263">
        <v>1.3985446E-2</v>
      </c>
      <c r="AR18" s="263">
        <v>1.1920419E-2</v>
      </c>
      <c r="AS18" s="263">
        <v>1.2395466000000001E-2</v>
      </c>
      <c r="AT18" s="263">
        <v>1.2557696E-2</v>
      </c>
      <c r="AU18" s="263">
        <v>1.2179479E-2</v>
      </c>
      <c r="AV18" s="263">
        <v>1.3988396E-2</v>
      </c>
      <c r="AW18" s="263">
        <v>1.3797228999999999E-2</v>
      </c>
      <c r="AX18" s="263">
        <v>1.4491166E-2</v>
      </c>
      <c r="AY18" s="263">
        <v>1.4402056E-2</v>
      </c>
      <c r="AZ18" s="263">
        <v>1.2810124000000001E-2</v>
      </c>
      <c r="BA18" s="263">
        <v>1.39986E-2</v>
      </c>
      <c r="BB18" s="263">
        <v>1.3595100000000001E-2</v>
      </c>
      <c r="BC18" s="263">
        <v>1.37203E-2</v>
      </c>
      <c r="BD18" s="329">
        <v>1.24332E-2</v>
      </c>
      <c r="BE18" s="329">
        <v>1.31699E-2</v>
      </c>
      <c r="BF18" s="329">
        <v>1.3310199999999999E-2</v>
      </c>
      <c r="BG18" s="329">
        <v>1.29067E-2</v>
      </c>
      <c r="BH18" s="329">
        <v>1.3939699999999999E-2</v>
      </c>
      <c r="BI18" s="329">
        <v>1.37331E-2</v>
      </c>
      <c r="BJ18" s="329">
        <v>1.4430399999999999E-2</v>
      </c>
      <c r="BK18" s="329">
        <v>1.4100100000000001E-2</v>
      </c>
      <c r="BL18" s="329">
        <v>1.2641700000000001E-2</v>
      </c>
      <c r="BM18" s="329">
        <v>1.41183E-2</v>
      </c>
      <c r="BN18" s="329">
        <v>1.3723900000000001E-2</v>
      </c>
      <c r="BO18" s="329">
        <v>1.38552E-2</v>
      </c>
      <c r="BP18" s="329">
        <v>1.25571E-2</v>
      </c>
      <c r="BQ18" s="329">
        <v>1.32836E-2</v>
      </c>
      <c r="BR18" s="329">
        <v>1.33778E-2</v>
      </c>
      <c r="BS18" s="329">
        <v>1.29225E-2</v>
      </c>
      <c r="BT18" s="329">
        <v>1.3897100000000001E-2</v>
      </c>
      <c r="BU18" s="329">
        <v>1.36896E-2</v>
      </c>
      <c r="BV18" s="329">
        <v>1.43847E-2</v>
      </c>
    </row>
    <row r="19" spans="1:74" ht="12" customHeight="1" x14ac:dyDescent="0.25">
      <c r="A19" s="499" t="s">
        <v>51</v>
      </c>
      <c r="B19" s="533" t="s">
        <v>1032</v>
      </c>
      <c r="C19" s="263">
        <v>0.123529974</v>
      </c>
      <c r="D19" s="263">
        <v>0.110725243</v>
      </c>
      <c r="E19" s="263">
        <v>0.121434874</v>
      </c>
      <c r="F19" s="263">
        <v>0.114695504</v>
      </c>
      <c r="G19" s="263">
        <v>0.120343494</v>
      </c>
      <c r="H19" s="263">
        <v>0.117504834</v>
      </c>
      <c r="I19" s="263">
        <v>0.123662354</v>
      </c>
      <c r="J19" s="263">
        <v>0.122930554</v>
      </c>
      <c r="K19" s="263">
        <v>0.114811424</v>
      </c>
      <c r="L19" s="263">
        <v>0.11845014399999999</v>
      </c>
      <c r="M19" s="263">
        <v>0.11773834399999999</v>
      </c>
      <c r="N19" s="263">
        <v>0.12617325400000001</v>
      </c>
      <c r="O19" s="263">
        <v>0.12349460399999999</v>
      </c>
      <c r="P19" s="263">
        <v>0.111666153</v>
      </c>
      <c r="Q19" s="263">
        <v>0.119877434</v>
      </c>
      <c r="R19" s="263">
        <v>0.112582374</v>
      </c>
      <c r="S19" s="263">
        <v>0.116043704</v>
      </c>
      <c r="T19" s="263">
        <v>0.11448169399999999</v>
      </c>
      <c r="U19" s="263">
        <v>0.120255554</v>
      </c>
      <c r="V19" s="263">
        <v>0.120736014</v>
      </c>
      <c r="W19" s="263">
        <v>0.11342126399999999</v>
      </c>
      <c r="X19" s="263">
        <v>0.11684963399999999</v>
      </c>
      <c r="Y19" s="263">
        <v>0.116535894</v>
      </c>
      <c r="Z19" s="263">
        <v>0.12103850400000001</v>
      </c>
      <c r="AA19" s="263">
        <v>0.120011756</v>
      </c>
      <c r="AB19" s="263">
        <v>0.112983205</v>
      </c>
      <c r="AC19" s="263">
        <v>0.11767021599999999</v>
      </c>
      <c r="AD19" s="263">
        <v>0.11148804499999999</v>
      </c>
      <c r="AE19" s="263">
        <v>0.11392590599999999</v>
      </c>
      <c r="AF19" s="263">
        <v>0.108187345</v>
      </c>
      <c r="AG19" s="263">
        <v>0.110180156</v>
      </c>
      <c r="AH19" s="263">
        <v>0.111215706</v>
      </c>
      <c r="AI19" s="263">
        <v>0.107635325</v>
      </c>
      <c r="AJ19" s="263">
        <v>0.112411396</v>
      </c>
      <c r="AK19" s="263">
        <v>0.112062895</v>
      </c>
      <c r="AL19" s="263">
        <v>0.117785766</v>
      </c>
      <c r="AM19" s="263">
        <v>0.117477574</v>
      </c>
      <c r="AN19" s="263">
        <v>0.102824493</v>
      </c>
      <c r="AO19" s="263">
        <v>0.112221734</v>
      </c>
      <c r="AP19" s="263">
        <v>0.109820984</v>
      </c>
      <c r="AQ19" s="263">
        <v>0.117404754</v>
      </c>
      <c r="AR19" s="263">
        <v>0.11137045399999999</v>
      </c>
      <c r="AS19" s="263">
        <v>0.11864936399999999</v>
      </c>
      <c r="AT19" s="263">
        <v>0.112889674</v>
      </c>
      <c r="AU19" s="263">
        <v>0.111573584</v>
      </c>
      <c r="AV19" s="263">
        <v>0.110782924</v>
      </c>
      <c r="AW19" s="263">
        <v>0.106855244</v>
      </c>
      <c r="AX19" s="263">
        <v>0.11013714400000001</v>
      </c>
      <c r="AY19" s="263">
        <v>0.110069164</v>
      </c>
      <c r="AZ19" s="263">
        <v>0.10041491299999999</v>
      </c>
      <c r="BA19" s="263">
        <v>0.1109855</v>
      </c>
      <c r="BB19" s="263">
        <v>0.107255</v>
      </c>
      <c r="BC19" s="263">
        <v>0.1116133</v>
      </c>
      <c r="BD19" s="329">
        <v>0.1123292</v>
      </c>
      <c r="BE19" s="329">
        <v>0.1195391</v>
      </c>
      <c r="BF19" s="329">
        <v>0.1186449</v>
      </c>
      <c r="BG19" s="329">
        <v>0.1147898</v>
      </c>
      <c r="BH19" s="329">
        <v>0.1193533</v>
      </c>
      <c r="BI19" s="329">
        <v>0.1163372</v>
      </c>
      <c r="BJ19" s="329">
        <v>0.1217123</v>
      </c>
      <c r="BK19" s="329">
        <v>0.1215026</v>
      </c>
      <c r="BL19" s="329">
        <v>0.109184</v>
      </c>
      <c r="BM19" s="329">
        <v>0.11607339999999999</v>
      </c>
      <c r="BN19" s="329">
        <v>0.1139492</v>
      </c>
      <c r="BO19" s="329">
        <v>0.1157757</v>
      </c>
      <c r="BP19" s="329">
        <v>0.11498949999999999</v>
      </c>
      <c r="BQ19" s="329">
        <v>0.1214119</v>
      </c>
      <c r="BR19" s="329">
        <v>0.1201005</v>
      </c>
      <c r="BS19" s="329">
        <v>0.1160388</v>
      </c>
      <c r="BT19" s="329">
        <v>0.12047339999999999</v>
      </c>
      <c r="BU19" s="329">
        <v>0.1174163</v>
      </c>
      <c r="BV19" s="329">
        <v>0.1228112</v>
      </c>
    </row>
    <row r="20" spans="1:74" ht="12" customHeight="1" x14ac:dyDescent="0.25">
      <c r="A20" s="532" t="s">
        <v>19</v>
      </c>
      <c r="B20" s="533" t="s">
        <v>1394</v>
      </c>
      <c r="C20" s="263">
        <v>0.21517118555</v>
      </c>
      <c r="D20" s="263">
        <v>0.1943735368</v>
      </c>
      <c r="E20" s="263">
        <v>0.21339571676999999</v>
      </c>
      <c r="F20" s="263">
        <v>0.20225027828</v>
      </c>
      <c r="G20" s="263">
        <v>0.21183720379000001</v>
      </c>
      <c r="H20" s="263">
        <v>0.20607892057999999</v>
      </c>
      <c r="I20" s="263">
        <v>0.21630005720000001</v>
      </c>
      <c r="J20" s="263">
        <v>0.21656518399999999</v>
      </c>
      <c r="K20" s="263">
        <v>0.20055020844999999</v>
      </c>
      <c r="L20" s="263">
        <v>0.21027085235000001</v>
      </c>
      <c r="M20" s="263">
        <v>0.20700502788</v>
      </c>
      <c r="N20" s="263">
        <v>0.21653004956999999</v>
      </c>
      <c r="O20" s="263">
        <v>0.21211505520999999</v>
      </c>
      <c r="P20" s="263">
        <v>0.19221375865000001</v>
      </c>
      <c r="Q20" s="263">
        <v>0.20737507383000001</v>
      </c>
      <c r="R20" s="263">
        <v>0.19950822902000001</v>
      </c>
      <c r="S20" s="263">
        <v>0.20662896514000001</v>
      </c>
      <c r="T20" s="263">
        <v>0.20350820764999999</v>
      </c>
      <c r="U20" s="263">
        <v>0.21051150607999999</v>
      </c>
      <c r="V20" s="263">
        <v>0.20948590647000001</v>
      </c>
      <c r="W20" s="263">
        <v>0.19502366043</v>
      </c>
      <c r="X20" s="263">
        <v>0.20401988455</v>
      </c>
      <c r="Y20" s="263">
        <v>0.20395975542</v>
      </c>
      <c r="Z20" s="263">
        <v>0.21328113052</v>
      </c>
      <c r="AA20" s="263">
        <v>0.21309856283</v>
      </c>
      <c r="AB20" s="263">
        <v>0.19876213384999999</v>
      </c>
      <c r="AC20" s="263">
        <v>0.20231459524000001</v>
      </c>
      <c r="AD20" s="263">
        <v>0.16780840834999999</v>
      </c>
      <c r="AE20" s="263">
        <v>0.18026643720999999</v>
      </c>
      <c r="AF20" s="263">
        <v>0.18389008111999999</v>
      </c>
      <c r="AG20" s="263">
        <v>0.19236110779999999</v>
      </c>
      <c r="AH20" s="263">
        <v>0.19276289535999999</v>
      </c>
      <c r="AI20" s="263">
        <v>0.18653491698999999</v>
      </c>
      <c r="AJ20" s="263">
        <v>0.19681576042000001</v>
      </c>
      <c r="AK20" s="263">
        <v>0.19640304045000001</v>
      </c>
      <c r="AL20" s="263">
        <v>0.20316719758999999</v>
      </c>
      <c r="AM20" s="263">
        <v>0.20034415390999999</v>
      </c>
      <c r="AN20" s="263">
        <v>0.1706502194</v>
      </c>
      <c r="AO20" s="263">
        <v>0.19705806961</v>
      </c>
      <c r="AP20" s="263">
        <v>0.19171722100999999</v>
      </c>
      <c r="AQ20" s="263">
        <v>0.20689562910000001</v>
      </c>
      <c r="AR20" s="263">
        <v>0.197459681</v>
      </c>
      <c r="AS20" s="263">
        <v>0.20705803526</v>
      </c>
      <c r="AT20" s="263">
        <v>0.19618524617999999</v>
      </c>
      <c r="AU20" s="263">
        <v>0.19180190075</v>
      </c>
      <c r="AV20" s="263">
        <v>0.20172005783999999</v>
      </c>
      <c r="AW20" s="263">
        <v>0.19729022330000001</v>
      </c>
      <c r="AX20" s="263">
        <v>0.20259251373000001</v>
      </c>
      <c r="AY20" s="263">
        <v>0.20029386216</v>
      </c>
      <c r="AZ20" s="263">
        <v>0.18053661036999999</v>
      </c>
      <c r="BA20" s="263">
        <v>0.20311023368</v>
      </c>
      <c r="BB20" s="263">
        <v>0.19680969000000001</v>
      </c>
      <c r="BC20" s="263">
        <v>0.19926740200000001</v>
      </c>
      <c r="BD20" s="329">
        <v>0.1970201</v>
      </c>
      <c r="BE20" s="329">
        <v>0.20819470000000001</v>
      </c>
      <c r="BF20" s="329">
        <v>0.20716970000000001</v>
      </c>
      <c r="BG20" s="329">
        <v>0.1993849</v>
      </c>
      <c r="BH20" s="329">
        <v>0.2070998</v>
      </c>
      <c r="BI20" s="329">
        <v>0.2034436</v>
      </c>
      <c r="BJ20" s="329">
        <v>0.21127589999999999</v>
      </c>
      <c r="BK20" s="329">
        <v>0.2081084</v>
      </c>
      <c r="BL20" s="329">
        <v>0.18787039999999999</v>
      </c>
      <c r="BM20" s="329">
        <v>0.20395189999999999</v>
      </c>
      <c r="BN20" s="329">
        <v>0.19859379999999999</v>
      </c>
      <c r="BO20" s="329">
        <v>0.20529900000000001</v>
      </c>
      <c r="BP20" s="329">
        <v>0.2017101</v>
      </c>
      <c r="BQ20" s="329">
        <v>0.2100532</v>
      </c>
      <c r="BR20" s="329">
        <v>0.2084906</v>
      </c>
      <c r="BS20" s="329">
        <v>0.20057900000000001</v>
      </c>
      <c r="BT20" s="329">
        <v>0.2082794</v>
      </c>
      <c r="BU20" s="329">
        <v>0.20481849999999999</v>
      </c>
      <c r="BV20" s="329">
        <v>0.21314079999999999</v>
      </c>
    </row>
    <row r="21" spans="1:74" ht="12" customHeight="1" x14ac:dyDescent="0.25">
      <c r="A21" s="532"/>
      <c r="B21" s="167" t="s">
        <v>355</v>
      </c>
      <c r="C21" s="230"/>
      <c r="D21" s="230"/>
      <c r="E21" s="230"/>
      <c r="F21" s="230"/>
      <c r="G21" s="230"/>
      <c r="H21" s="230"/>
      <c r="I21" s="230"/>
      <c r="J21" s="230"/>
      <c r="K21" s="230"/>
      <c r="L21" s="230"/>
      <c r="M21" s="230"/>
      <c r="N21" s="230"/>
      <c r="O21" s="230"/>
      <c r="P21" s="230"/>
      <c r="Q21" s="230"/>
      <c r="R21" s="230"/>
      <c r="S21" s="230"/>
      <c r="T21" s="230"/>
      <c r="U21" s="230"/>
      <c r="V21" s="230"/>
      <c r="W21" s="230"/>
      <c r="X21" s="230"/>
      <c r="Y21" s="230"/>
      <c r="Z21" s="230"/>
      <c r="AA21" s="230"/>
      <c r="AB21" s="230"/>
      <c r="AC21" s="230"/>
      <c r="AD21" s="230"/>
      <c r="AE21" s="230"/>
      <c r="AF21" s="230"/>
      <c r="AG21" s="230"/>
      <c r="AH21" s="230"/>
      <c r="AI21" s="230"/>
      <c r="AJ21" s="230"/>
      <c r="AK21" s="230"/>
      <c r="AL21" s="230"/>
      <c r="AM21" s="230"/>
      <c r="AN21" s="230"/>
      <c r="AO21" s="230"/>
      <c r="AP21" s="230"/>
      <c r="AQ21" s="230"/>
      <c r="AR21" s="230"/>
      <c r="AS21" s="230"/>
      <c r="AT21" s="230"/>
      <c r="AU21" s="230"/>
      <c r="AV21" s="230"/>
      <c r="AW21" s="230"/>
      <c r="AX21" s="230"/>
      <c r="AY21" s="230"/>
      <c r="AZ21" s="230"/>
      <c r="BA21" s="230"/>
      <c r="BB21" s="230"/>
      <c r="BC21" s="230"/>
      <c r="BD21" s="330"/>
      <c r="BE21" s="330"/>
      <c r="BF21" s="330"/>
      <c r="BG21" s="330"/>
      <c r="BH21" s="330"/>
      <c r="BI21" s="330"/>
      <c r="BJ21" s="330"/>
      <c r="BK21" s="330"/>
      <c r="BL21" s="330"/>
      <c r="BM21" s="330"/>
      <c r="BN21" s="330"/>
      <c r="BO21" s="330"/>
      <c r="BP21" s="330"/>
      <c r="BQ21" s="330"/>
      <c r="BR21" s="330"/>
      <c r="BS21" s="330"/>
      <c r="BT21" s="330"/>
      <c r="BU21" s="330"/>
      <c r="BV21" s="330"/>
    </row>
    <row r="22" spans="1:74" ht="12" customHeight="1" x14ac:dyDescent="0.25">
      <c r="A22" s="532" t="s">
        <v>63</v>
      </c>
      <c r="B22" s="533" t="s">
        <v>457</v>
      </c>
      <c r="C22" s="263">
        <v>1.6731509999999999E-3</v>
      </c>
      <c r="D22" s="263">
        <v>1.5112330000000001E-3</v>
      </c>
      <c r="E22" s="263">
        <v>1.6731509999999999E-3</v>
      </c>
      <c r="F22" s="263">
        <v>1.619178E-3</v>
      </c>
      <c r="G22" s="263">
        <v>1.6731509999999999E-3</v>
      </c>
      <c r="H22" s="263">
        <v>1.619178E-3</v>
      </c>
      <c r="I22" s="263">
        <v>1.6731509999999999E-3</v>
      </c>
      <c r="J22" s="263">
        <v>1.6731509999999999E-3</v>
      </c>
      <c r="K22" s="263">
        <v>1.619178E-3</v>
      </c>
      <c r="L22" s="263">
        <v>1.6731509999999999E-3</v>
      </c>
      <c r="M22" s="263">
        <v>1.619178E-3</v>
      </c>
      <c r="N22" s="263">
        <v>1.9776070000000001E-3</v>
      </c>
      <c r="O22" s="263">
        <v>2.0475789999999999E-3</v>
      </c>
      <c r="P22" s="263">
        <v>1.8731589999999999E-3</v>
      </c>
      <c r="Q22" s="263">
        <v>2.066413E-3</v>
      </c>
      <c r="R22" s="263">
        <v>1.8591949999999999E-3</v>
      </c>
      <c r="S22" s="263">
        <v>2.0061089999999998E-3</v>
      </c>
      <c r="T22" s="263">
        <v>1.921369E-3</v>
      </c>
      <c r="U22" s="263">
        <v>1.9705149999999999E-3</v>
      </c>
      <c r="V22" s="263">
        <v>1.9468899999999999E-3</v>
      </c>
      <c r="W22" s="263">
        <v>1.8820449999999999E-3</v>
      </c>
      <c r="X22" s="263">
        <v>2.0130370000000001E-3</v>
      </c>
      <c r="Y22" s="263">
        <v>1.9945060000000001E-3</v>
      </c>
      <c r="Z22" s="263">
        <v>2.0529929999999999E-3</v>
      </c>
      <c r="AA22" s="263">
        <v>1.9790559999999999E-3</v>
      </c>
      <c r="AB22" s="263">
        <v>1.920824E-3</v>
      </c>
      <c r="AC22" s="263">
        <v>2.046731E-3</v>
      </c>
      <c r="AD22" s="263">
        <v>1.9605859999999998E-3</v>
      </c>
      <c r="AE22" s="263">
        <v>2.0079009999999999E-3</v>
      </c>
      <c r="AF22" s="263">
        <v>1.9098159999999999E-3</v>
      </c>
      <c r="AG22" s="263">
        <v>1.9354890000000001E-3</v>
      </c>
      <c r="AH22" s="263">
        <v>1.9340679999999999E-3</v>
      </c>
      <c r="AI22" s="263">
        <v>1.9104390000000001E-3</v>
      </c>
      <c r="AJ22" s="263">
        <v>2.0055680000000001E-3</v>
      </c>
      <c r="AK22" s="263">
        <v>1.9729119999999998E-3</v>
      </c>
      <c r="AL22" s="263">
        <v>2.0551699999999998E-3</v>
      </c>
      <c r="AM22" s="263">
        <v>2.0587940000000001E-3</v>
      </c>
      <c r="AN22" s="263">
        <v>1.8570209999999999E-3</v>
      </c>
      <c r="AO22" s="263">
        <v>1.8238530000000001E-3</v>
      </c>
      <c r="AP22" s="263">
        <v>1.946534E-3</v>
      </c>
      <c r="AQ22" s="263">
        <v>2.1207840000000001E-3</v>
      </c>
      <c r="AR22" s="263">
        <v>1.972756E-3</v>
      </c>
      <c r="AS22" s="263">
        <v>2.0182889999999999E-3</v>
      </c>
      <c r="AT22" s="263">
        <v>2.036932E-3</v>
      </c>
      <c r="AU22" s="263">
        <v>1.9945750000000002E-3</v>
      </c>
      <c r="AV22" s="263">
        <v>2.0965879999999999E-3</v>
      </c>
      <c r="AW22" s="263">
        <v>2.00476E-3</v>
      </c>
      <c r="AX22" s="263">
        <v>2.170553E-3</v>
      </c>
      <c r="AY22" s="263">
        <v>2.1692809999999999E-3</v>
      </c>
      <c r="AZ22" s="263">
        <v>1.933372E-3</v>
      </c>
      <c r="BA22" s="263">
        <v>2.04222E-3</v>
      </c>
      <c r="BB22" s="263">
        <v>2.0509199999999999E-3</v>
      </c>
      <c r="BC22" s="263">
        <v>2.0445699999999999E-3</v>
      </c>
      <c r="BD22" s="329">
        <v>2.0511000000000001E-3</v>
      </c>
      <c r="BE22" s="329">
        <v>2.0540799999999998E-3</v>
      </c>
      <c r="BF22" s="329">
        <v>2.0556400000000001E-3</v>
      </c>
      <c r="BG22" s="329">
        <v>2.0611900000000001E-3</v>
      </c>
      <c r="BH22" s="329">
        <v>2.0579700000000001E-3</v>
      </c>
      <c r="BI22" s="329">
        <v>2.06281E-3</v>
      </c>
      <c r="BJ22" s="329">
        <v>2.0530100000000001E-3</v>
      </c>
      <c r="BK22" s="329">
        <v>2.04244E-3</v>
      </c>
      <c r="BL22" s="329">
        <v>2.05236E-3</v>
      </c>
      <c r="BM22" s="329">
        <v>2.0532800000000002E-3</v>
      </c>
      <c r="BN22" s="329">
        <v>2.0535000000000002E-3</v>
      </c>
      <c r="BO22" s="329">
        <v>2.0543100000000002E-3</v>
      </c>
      <c r="BP22" s="329">
        <v>2.0546000000000002E-3</v>
      </c>
      <c r="BQ22" s="329">
        <v>2.0546499999999999E-3</v>
      </c>
      <c r="BR22" s="329">
        <v>2.05456E-3</v>
      </c>
      <c r="BS22" s="329">
        <v>2.0539500000000001E-3</v>
      </c>
      <c r="BT22" s="329">
        <v>2.0535900000000001E-3</v>
      </c>
      <c r="BU22" s="329">
        <v>2.0527499999999999E-3</v>
      </c>
      <c r="BV22" s="329">
        <v>2.0527200000000001E-3</v>
      </c>
    </row>
    <row r="23" spans="1:74" ht="12" customHeight="1" x14ac:dyDescent="0.25">
      <c r="A23" s="532" t="s">
        <v>1030</v>
      </c>
      <c r="B23" s="533" t="s">
        <v>1029</v>
      </c>
      <c r="C23" s="263">
        <v>5.2900142669000004E-3</v>
      </c>
      <c r="D23" s="263">
        <v>5.7866800371999998E-3</v>
      </c>
      <c r="E23" s="263">
        <v>7.8554391304000003E-3</v>
      </c>
      <c r="F23" s="263">
        <v>8.7109590165999999E-3</v>
      </c>
      <c r="G23" s="263">
        <v>9.5445595390000002E-3</v>
      </c>
      <c r="H23" s="263">
        <v>9.6966113150000009E-3</v>
      </c>
      <c r="I23" s="263">
        <v>9.9642264721999992E-3</v>
      </c>
      <c r="J23" s="263">
        <v>9.5508648510000006E-3</v>
      </c>
      <c r="K23" s="263">
        <v>8.5424656441999997E-3</v>
      </c>
      <c r="L23" s="263">
        <v>7.5182491568000004E-3</v>
      </c>
      <c r="M23" s="263">
        <v>5.9393611090999996E-3</v>
      </c>
      <c r="N23" s="263">
        <v>5.5860523214999996E-3</v>
      </c>
      <c r="O23" s="263">
        <v>5.8687785204999997E-3</v>
      </c>
      <c r="P23" s="263">
        <v>6.3189761385000001E-3</v>
      </c>
      <c r="Q23" s="263">
        <v>8.7554792350000004E-3</v>
      </c>
      <c r="R23" s="263">
        <v>9.6740475545999995E-3</v>
      </c>
      <c r="S23" s="263">
        <v>1.0404842809E-2</v>
      </c>
      <c r="T23" s="263">
        <v>1.0520753121000001E-2</v>
      </c>
      <c r="U23" s="263">
        <v>1.1049767913999999E-2</v>
      </c>
      <c r="V23" s="263">
        <v>1.0512396856E-2</v>
      </c>
      <c r="W23" s="263">
        <v>9.3457140600999994E-3</v>
      </c>
      <c r="X23" s="263">
        <v>8.2552217232E-3</v>
      </c>
      <c r="Y23" s="263">
        <v>6.4014695829999997E-3</v>
      </c>
      <c r="Z23" s="263">
        <v>6.0876245413000003E-3</v>
      </c>
      <c r="AA23" s="263">
        <v>6.8313658936000003E-3</v>
      </c>
      <c r="AB23" s="263">
        <v>7.7521880063999996E-3</v>
      </c>
      <c r="AC23" s="263">
        <v>1.0045071423000001E-2</v>
      </c>
      <c r="AD23" s="263">
        <v>1.1075285103E-2</v>
      </c>
      <c r="AE23" s="263">
        <v>1.2242072479000001E-2</v>
      </c>
      <c r="AF23" s="263">
        <v>1.2210192E-2</v>
      </c>
      <c r="AG23" s="263">
        <v>1.2684866782000001E-2</v>
      </c>
      <c r="AH23" s="263">
        <v>1.2106535565E-2</v>
      </c>
      <c r="AI23" s="263">
        <v>1.0769125593000001E-2</v>
      </c>
      <c r="AJ23" s="263">
        <v>9.3904374635000003E-3</v>
      </c>
      <c r="AK23" s="263">
        <v>7.4795198360999996E-3</v>
      </c>
      <c r="AL23" s="263">
        <v>7.1435376056E-3</v>
      </c>
      <c r="AM23" s="263">
        <v>7.9648732008000007E-3</v>
      </c>
      <c r="AN23" s="263">
        <v>8.5937792974999996E-3</v>
      </c>
      <c r="AO23" s="263">
        <v>1.1870494763999999E-2</v>
      </c>
      <c r="AP23" s="263">
        <v>1.3186958742E-2</v>
      </c>
      <c r="AQ23" s="263">
        <v>1.4292727963000001E-2</v>
      </c>
      <c r="AR23" s="263">
        <v>1.4385874957E-2</v>
      </c>
      <c r="AS23" s="263">
        <v>1.4869007629E-2</v>
      </c>
      <c r="AT23" s="263">
        <v>1.4290121790000001E-2</v>
      </c>
      <c r="AU23" s="263">
        <v>1.2771427488E-2</v>
      </c>
      <c r="AV23" s="263">
        <v>1.1097982443000001E-2</v>
      </c>
      <c r="AW23" s="263">
        <v>8.8573699155000008E-3</v>
      </c>
      <c r="AX23" s="263">
        <v>8.2954980496999994E-3</v>
      </c>
      <c r="AY23" s="263">
        <v>9.1372177332000003E-3</v>
      </c>
      <c r="AZ23" s="263">
        <v>1.0165590562000001E-2</v>
      </c>
      <c r="BA23" s="263">
        <v>1.3913639717E-2</v>
      </c>
      <c r="BB23" s="263">
        <v>1.52751E-2</v>
      </c>
      <c r="BC23" s="263">
        <v>1.66234E-2</v>
      </c>
      <c r="BD23" s="329">
        <v>1.6674899999999999E-2</v>
      </c>
      <c r="BE23" s="329">
        <v>1.7260500000000002E-2</v>
      </c>
      <c r="BF23" s="329">
        <v>1.6546399999999999E-2</v>
      </c>
      <c r="BG23" s="329">
        <v>1.48602E-2</v>
      </c>
      <c r="BH23" s="329">
        <v>1.3153400000000001E-2</v>
      </c>
      <c r="BI23" s="329">
        <v>1.0466700000000001E-2</v>
      </c>
      <c r="BJ23" s="329">
        <v>9.9489299999999999E-3</v>
      </c>
      <c r="BK23" s="329">
        <v>1.07242E-2</v>
      </c>
      <c r="BL23" s="329">
        <v>1.1781399999999999E-2</v>
      </c>
      <c r="BM23" s="329">
        <v>1.5801699999999998E-2</v>
      </c>
      <c r="BN23" s="329">
        <v>1.73711E-2</v>
      </c>
      <c r="BO23" s="329">
        <v>1.8953100000000001E-2</v>
      </c>
      <c r="BP23" s="329">
        <v>1.91062E-2</v>
      </c>
      <c r="BQ23" s="329">
        <v>1.9818700000000002E-2</v>
      </c>
      <c r="BR23" s="329">
        <v>1.9037599999999998E-2</v>
      </c>
      <c r="BS23" s="329">
        <v>1.7136200000000001E-2</v>
      </c>
      <c r="BT23" s="329">
        <v>1.52204E-2</v>
      </c>
      <c r="BU23" s="329">
        <v>1.21554E-2</v>
      </c>
      <c r="BV23" s="329">
        <v>1.15689E-2</v>
      </c>
    </row>
    <row r="24" spans="1:74" ht="12" customHeight="1" x14ac:dyDescent="0.25">
      <c r="A24" s="499" t="s">
        <v>836</v>
      </c>
      <c r="B24" s="533" t="s">
        <v>823</v>
      </c>
      <c r="C24" s="263">
        <v>3.9872400000000004E-3</v>
      </c>
      <c r="D24" s="263">
        <v>3.7086100000000002E-3</v>
      </c>
      <c r="E24" s="263">
        <v>3.98657E-3</v>
      </c>
      <c r="F24" s="263">
        <v>3.89851E-3</v>
      </c>
      <c r="G24" s="263">
        <v>4.0406299999999999E-3</v>
      </c>
      <c r="H24" s="263">
        <v>3.9206400000000004E-3</v>
      </c>
      <c r="I24" s="263">
        <v>3.9728799999999998E-3</v>
      </c>
      <c r="J24" s="263">
        <v>4.0492100000000001E-3</v>
      </c>
      <c r="K24" s="263">
        <v>3.6016199999999998E-3</v>
      </c>
      <c r="L24" s="263">
        <v>3.8679299999999999E-3</v>
      </c>
      <c r="M24" s="263">
        <v>3.87645E-3</v>
      </c>
      <c r="N24" s="263">
        <v>4.0135199999999996E-3</v>
      </c>
      <c r="O24" s="263">
        <v>3.7250299999999998E-3</v>
      </c>
      <c r="P24" s="263">
        <v>3.24954E-3</v>
      </c>
      <c r="Q24" s="263">
        <v>3.4652799999999998E-3</v>
      </c>
      <c r="R24" s="263">
        <v>3.0135600000000002E-3</v>
      </c>
      <c r="S24" s="263">
        <v>2.9332400000000002E-3</v>
      </c>
      <c r="T24" s="263">
        <v>3.2885599999999998E-3</v>
      </c>
      <c r="U24" s="263">
        <v>3.1890999999999998E-3</v>
      </c>
      <c r="V24" s="263">
        <v>3.3472900000000002E-3</v>
      </c>
      <c r="W24" s="263">
        <v>3.2066199999999999E-3</v>
      </c>
      <c r="X24" s="263">
        <v>3.1792700000000001E-3</v>
      </c>
      <c r="Y24" s="263">
        <v>3.11524E-3</v>
      </c>
      <c r="Z24" s="263">
        <v>3.3277200000000002E-3</v>
      </c>
      <c r="AA24" s="263">
        <v>3.3092400000000002E-3</v>
      </c>
      <c r="AB24" s="263">
        <v>3.0422800000000001E-3</v>
      </c>
      <c r="AC24" s="263">
        <v>3.35739E-3</v>
      </c>
      <c r="AD24" s="263">
        <v>3.0987900000000001E-3</v>
      </c>
      <c r="AE24" s="263">
        <v>3.2196999999999998E-3</v>
      </c>
      <c r="AF24" s="263">
        <v>3.05113E-3</v>
      </c>
      <c r="AG24" s="263">
        <v>3.2652599999999999E-3</v>
      </c>
      <c r="AH24" s="263">
        <v>3.2611300000000001E-3</v>
      </c>
      <c r="AI24" s="263">
        <v>3.0693500000000002E-3</v>
      </c>
      <c r="AJ24" s="263">
        <v>3.09574E-3</v>
      </c>
      <c r="AK24" s="263">
        <v>3.0224100000000001E-3</v>
      </c>
      <c r="AL24" s="263">
        <v>3.0612399999999998E-3</v>
      </c>
      <c r="AM24" s="263">
        <v>3.2376499999999999E-3</v>
      </c>
      <c r="AN24" s="263">
        <v>2.6572100000000001E-3</v>
      </c>
      <c r="AO24" s="263">
        <v>3.0702500000000001E-3</v>
      </c>
      <c r="AP24" s="263">
        <v>2.8517999999999998E-3</v>
      </c>
      <c r="AQ24" s="263">
        <v>2.7325700000000001E-3</v>
      </c>
      <c r="AR24" s="263">
        <v>2.73019E-3</v>
      </c>
      <c r="AS24" s="263">
        <v>3.0937999999999998E-3</v>
      </c>
      <c r="AT24" s="263">
        <v>3.0423500000000001E-3</v>
      </c>
      <c r="AU24" s="263">
        <v>2.90062E-3</v>
      </c>
      <c r="AV24" s="263">
        <v>2.7944100000000002E-3</v>
      </c>
      <c r="AW24" s="263">
        <v>2.9514699999999999E-3</v>
      </c>
      <c r="AX24" s="263">
        <v>3.20003E-3</v>
      </c>
      <c r="AY24" s="263">
        <v>3.2988700000000002E-3</v>
      </c>
      <c r="AZ24" s="263">
        <v>2.9563599999999999E-3</v>
      </c>
      <c r="BA24" s="263">
        <v>3.07209E-3</v>
      </c>
      <c r="BB24" s="263">
        <v>2.8861099999999999E-3</v>
      </c>
      <c r="BC24" s="263">
        <v>2.8320699999999999E-3</v>
      </c>
      <c r="BD24" s="329">
        <v>2.7432300000000001E-3</v>
      </c>
      <c r="BE24" s="329">
        <v>3.06595E-3</v>
      </c>
      <c r="BF24" s="329">
        <v>3.0425299999999999E-3</v>
      </c>
      <c r="BG24" s="329">
        <v>2.9347900000000001E-3</v>
      </c>
      <c r="BH24" s="329">
        <v>2.9299199999999999E-3</v>
      </c>
      <c r="BI24" s="329">
        <v>3.0083900000000001E-3</v>
      </c>
      <c r="BJ24" s="329">
        <v>3.1955299999999998E-3</v>
      </c>
      <c r="BK24" s="329">
        <v>3.33008E-3</v>
      </c>
      <c r="BL24" s="329">
        <v>2.8266799999999998E-3</v>
      </c>
      <c r="BM24" s="329">
        <v>3.26371E-3</v>
      </c>
      <c r="BN24" s="329">
        <v>2.9017700000000001E-3</v>
      </c>
      <c r="BO24" s="329">
        <v>2.8459599999999998E-3</v>
      </c>
      <c r="BP24" s="329">
        <v>2.75012E-3</v>
      </c>
      <c r="BQ24" s="329">
        <v>3.0731199999999999E-3</v>
      </c>
      <c r="BR24" s="329">
        <v>3.0526099999999999E-3</v>
      </c>
      <c r="BS24" s="329">
        <v>2.94532E-3</v>
      </c>
      <c r="BT24" s="329">
        <v>2.9384900000000002E-3</v>
      </c>
      <c r="BU24" s="329">
        <v>3.0065999999999999E-3</v>
      </c>
      <c r="BV24" s="329">
        <v>3.1884499999999998E-3</v>
      </c>
    </row>
    <row r="25" spans="1:74" ht="12" customHeight="1" x14ac:dyDescent="0.25">
      <c r="A25" s="499" t="s">
        <v>21</v>
      </c>
      <c r="B25" s="533" t="s">
        <v>1032</v>
      </c>
      <c r="C25" s="263">
        <v>7.204691E-3</v>
      </c>
      <c r="D25" s="263">
        <v>6.5567719999999998E-3</v>
      </c>
      <c r="E25" s="263">
        <v>7.2165709999999997E-3</v>
      </c>
      <c r="F25" s="263">
        <v>6.8282450000000001E-3</v>
      </c>
      <c r="G25" s="263">
        <v>7.0389909999999997E-3</v>
      </c>
      <c r="H25" s="263">
        <v>6.9274749999999998E-3</v>
      </c>
      <c r="I25" s="263">
        <v>7.1290609999999999E-3</v>
      </c>
      <c r="J25" s="263">
        <v>7.1742309999999997E-3</v>
      </c>
      <c r="K25" s="263">
        <v>6.8606650000000002E-3</v>
      </c>
      <c r="L25" s="263">
        <v>7.0437310000000001E-3</v>
      </c>
      <c r="M25" s="263">
        <v>6.8354649999999998E-3</v>
      </c>
      <c r="N25" s="263">
        <v>7.2573710000000003E-3</v>
      </c>
      <c r="O25" s="263">
        <v>7.2840309999999998E-3</v>
      </c>
      <c r="P25" s="263">
        <v>6.5759920000000001E-3</v>
      </c>
      <c r="Q25" s="263">
        <v>7.1960909999999999E-3</v>
      </c>
      <c r="R25" s="263">
        <v>6.8399749999999999E-3</v>
      </c>
      <c r="S25" s="263">
        <v>7.0620309999999999E-3</v>
      </c>
      <c r="T25" s="263">
        <v>6.8451049999999998E-3</v>
      </c>
      <c r="U25" s="263">
        <v>7.1928110000000003E-3</v>
      </c>
      <c r="V25" s="263">
        <v>7.1488810000000002E-3</v>
      </c>
      <c r="W25" s="263">
        <v>6.9180550000000002E-3</v>
      </c>
      <c r="X25" s="263">
        <v>7.1521709999999997E-3</v>
      </c>
      <c r="Y25" s="263">
        <v>6.9489349999999998E-3</v>
      </c>
      <c r="Z25" s="263">
        <v>7.1349409999999997E-3</v>
      </c>
      <c r="AA25" s="263">
        <v>7.2019670000000001E-3</v>
      </c>
      <c r="AB25" s="263">
        <v>6.7340439999999998E-3</v>
      </c>
      <c r="AC25" s="263">
        <v>7.0548670000000003E-3</v>
      </c>
      <c r="AD25" s="263">
        <v>6.7002809999999998E-3</v>
      </c>
      <c r="AE25" s="263">
        <v>7.0208570000000001E-3</v>
      </c>
      <c r="AF25" s="263">
        <v>6.9029310000000002E-3</v>
      </c>
      <c r="AG25" s="263">
        <v>7.0088069999999997E-3</v>
      </c>
      <c r="AH25" s="263">
        <v>7.0035269999999998E-3</v>
      </c>
      <c r="AI25" s="263">
        <v>6.6648610000000002E-3</v>
      </c>
      <c r="AJ25" s="263">
        <v>6.918937E-3</v>
      </c>
      <c r="AK25" s="263">
        <v>6.7369309999999998E-3</v>
      </c>
      <c r="AL25" s="263">
        <v>7.0023569999999999E-3</v>
      </c>
      <c r="AM25" s="263">
        <v>6.981681E-3</v>
      </c>
      <c r="AN25" s="263">
        <v>6.4510319999999998E-3</v>
      </c>
      <c r="AO25" s="263">
        <v>6.970291E-3</v>
      </c>
      <c r="AP25" s="263">
        <v>6.6819949999999996E-3</v>
      </c>
      <c r="AQ25" s="263">
        <v>6.8570710000000002E-3</v>
      </c>
      <c r="AR25" s="263">
        <v>6.8442249999999998E-3</v>
      </c>
      <c r="AS25" s="263">
        <v>7.1057710000000003E-3</v>
      </c>
      <c r="AT25" s="263">
        <v>7.1121910000000003E-3</v>
      </c>
      <c r="AU25" s="263">
        <v>6.8767350000000001E-3</v>
      </c>
      <c r="AV25" s="263">
        <v>6.9804710000000002E-3</v>
      </c>
      <c r="AW25" s="263">
        <v>6.7544750000000002E-3</v>
      </c>
      <c r="AX25" s="263">
        <v>7.088011E-3</v>
      </c>
      <c r="AY25" s="263">
        <v>7.0711710000000002E-3</v>
      </c>
      <c r="AZ25" s="263">
        <v>6.4158419999999997E-3</v>
      </c>
      <c r="BA25" s="263">
        <v>6.8974199999999996E-3</v>
      </c>
      <c r="BB25" s="263">
        <v>6.6858600000000001E-3</v>
      </c>
      <c r="BC25" s="263">
        <v>6.8486299999999996E-3</v>
      </c>
      <c r="BD25" s="329">
        <v>6.8508600000000003E-3</v>
      </c>
      <c r="BE25" s="329">
        <v>7.1512499999999996E-3</v>
      </c>
      <c r="BF25" s="329">
        <v>7.1215599999999999E-3</v>
      </c>
      <c r="BG25" s="329">
        <v>6.8547199999999999E-3</v>
      </c>
      <c r="BH25" s="329">
        <v>6.9994799999999998E-3</v>
      </c>
      <c r="BI25" s="329">
        <v>6.7566500000000003E-3</v>
      </c>
      <c r="BJ25" s="329">
        <v>7.1136899999999998E-3</v>
      </c>
      <c r="BK25" s="329">
        <v>7.0868099999999998E-3</v>
      </c>
      <c r="BL25" s="329">
        <v>6.4000799999999998E-3</v>
      </c>
      <c r="BM25" s="329">
        <v>6.9544200000000002E-3</v>
      </c>
      <c r="BN25" s="329">
        <v>6.6885199999999999E-3</v>
      </c>
      <c r="BO25" s="329">
        <v>6.8510699999999999E-3</v>
      </c>
      <c r="BP25" s="329">
        <v>6.8564999999999997E-3</v>
      </c>
      <c r="BQ25" s="329">
        <v>7.1531099999999999E-3</v>
      </c>
      <c r="BR25" s="329">
        <v>7.1224000000000001E-3</v>
      </c>
      <c r="BS25" s="329">
        <v>6.8578299999999997E-3</v>
      </c>
      <c r="BT25" s="329">
        <v>7.0006399999999998E-3</v>
      </c>
      <c r="BU25" s="329">
        <v>6.7576199999999998E-3</v>
      </c>
      <c r="BV25" s="329">
        <v>7.11234E-3</v>
      </c>
    </row>
    <row r="26" spans="1:74" ht="12" customHeight="1" x14ac:dyDescent="0.25">
      <c r="A26" s="532" t="s">
        <v>222</v>
      </c>
      <c r="B26" s="533" t="s">
        <v>1394</v>
      </c>
      <c r="C26" s="263">
        <v>2.0445255145000001E-2</v>
      </c>
      <c r="D26" s="263">
        <v>1.9538603493E-2</v>
      </c>
      <c r="E26" s="263">
        <v>2.3028829143000001E-2</v>
      </c>
      <c r="F26" s="263">
        <v>2.3238345543E-2</v>
      </c>
      <c r="G26" s="263">
        <v>2.4794487887000002E-2</v>
      </c>
      <c r="H26" s="263">
        <v>2.4503300919E-2</v>
      </c>
      <c r="I26" s="263">
        <v>2.5137919814000001E-2</v>
      </c>
      <c r="J26" s="263">
        <v>2.4900238368E-2</v>
      </c>
      <c r="K26" s="263">
        <v>2.273646847E-2</v>
      </c>
      <c r="L26" s="263">
        <v>2.2405776204E-2</v>
      </c>
      <c r="M26" s="263">
        <v>2.0508493844000001E-2</v>
      </c>
      <c r="N26" s="263">
        <v>2.1126282430000001E-2</v>
      </c>
      <c r="O26" s="263">
        <v>2.1052417120999999E-2</v>
      </c>
      <c r="P26" s="263">
        <v>2.0155028588000001E-2</v>
      </c>
      <c r="Q26" s="263">
        <v>2.3759642532999999E-2</v>
      </c>
      <c r="R26" s="263">
        <v>2.3631522083000001E-2</v>
      </c>
      <c r="S26" s="263">
        <v>2.4880125384000001E-2</v>
      </c>
      <c r="T26" s="263">
        <v>2.4958653096999999E-2</v>
      </c>
      <c r="U26" s="263">
        <v>2.5772217149E-2</v>
      </c>
      <c r="V26" s="263">
        <v>2.5299598961000001E-2</v>
      </c>
      <c r="W26" s="263">
        <v>2.3521779776E-2</v>
      </c>
      <c r="X26" s="263">
        <v>2.2943329275E-2</v>
      </c>
      <c r="Y26" s="263">
        <v>2.0764059457000002E-2</v>
      </c>
      <c r="Z26" s="263">
        <v>2.0906772055000002E-2</v>
      </c>
      <c r="AA26" s="263">
        <v>2.1941010218999999E-2</v>
      </c>
      <c r="AB26" s="263">
        <v>2.1869779551000001E-2</v>
      </c>
      <c r="AC26" s="263">
        <v>2.4617871659999999E-2</v>
      </c>
      <c r="AD26" s="263">
        <v>2.4385602166000001E-2</v>
      </c>
      <c r="AE26" s="263">
        <v>2.6722255133999999E-2</v>
      </c>
      <c r="AF26" s="263">
        <v>2.6601724120999998E-2</v>
      </c>
      <c r="AG26" s="263">
        <v>2.7400992082E-2</v>
      </c>
      <c r="AH26" s="263">
        <v>2.6761514077E-2</v>
      </c>
      <c r="AI26" s="263">
        <v>2.4820845301E-2</v>
      </c>
      <c r="AJ26" s="263">
        <v>2.3719361977E-2</v>
      </c>
      <c r="AK26" s="263">
        <v>2.159184095E-2</v>
      </c>
      <c r="AL26" s="263">
        <v>2.1687701819E-2</v>
      </c>
      <c r="AM26" s="263">
        <v>2.2502447328999999E-2</v>
      </c>
      <c r="AN26" s="263">
        <v>2.1647649519000001E-2</v>
      </c>
      <c r="AO26" s="263">
        <v>2.6333299971E-2</v>
      </c>
      <c r="AP26" s="263">
        <v>2.7076690104999999E-2</v>
      </c>
      <c r="AQ26" s="263">
        <v>2.8778530465999999E-2</v>
      </c>
      <c r="AR26" s="263">
        <v>2.8655933088000001E-2</v>
      </c>
      <c r="AS26" s="263">
        <v>2.9848739979000002E-2</v>
      </c>
      <c r="AT26" s="263">
        <v>2.9155146037E-2</v>
      </c>
      <c r="AU26" s="263">
        <v>2.7050695650000001E-2</v>
      </c>
      <c r="AV26" s="263">
        <v>2.5696532679999998E-2</v>
      </c>
      <c r="AW26" s="263">
        <v>2.3178680845000001E-2</v>
      </c>
      <c r="AX26" s="263">
        <v>2.3456199532E-2</v>
      </c>
      <c r="AY26" s="263">
        <v>2.4133631050999999E-2</v>
      </c>
      <c r="AZ26" s="263">
        <v>2.3761640064999999E-2</v>
      </c>
      <c r="BA26" s="263">
        <v>2.8639168717000001E-2</v>
      </c>
      <c r="BB26" s="263">
        <v>2.9586627000000001E-2</v>
      </c>
      <c r="BC26" s="263">
        <v>3.101597E-2</v>
      </c>
      <c r="BD26" s="329">
        <v>3.0953899999999999E-2</v>
      </c>
      <c r="BE26" s="329">
        <v>3.2212999999999999E-2</v>
      </c>
      <c r="BF26" s="329">
        <v>3.1441799999999999E-2</v>
      </c>
      <c r="BG26" s="329">
        <v>2.9203699999999999E-2</v>
      </c>
      <c r="BH26" s="329">
        <v>2.7750500000000001E-2</v>
      </c>
      <c r="BI26" s="329">
        <v>2.48623E-2</v>
      </c>
      <c r="BJ26" s="329">
        <v>2.4996000000000001E-2</v>
      </c>
      <c r="BK26" s="329">
        <v>2.56475E-2</v>
      </c>
      <c r="BL26" s="329">
        <v>2.54185E-2</v>
      </c>
      <c r="BM26" s="329">
        <v>3.0681900000000002E-2</v>
      </c>
      <c r="BN26" s="329">
        <v>3.1504999999999998E-2</v>
      </c>
      <c r="BO26" s="329">
        <v>3.3420400000000003E-2</v>
      </c>
      <c r="BP26" s="329">
        <v>3.347E-2</v>
      </c>
      <c r="BQ26" s="329">
        <v>3.47902E-2</v>
      </c>
      <c r="BR26" s="329">
        <v>3.3966799999999998E-2</v>
      </c>
      <c r="BS26" s="329">
        <v>3.1496499999999997E-2</v>
      </c>
      <c r="BT26" s="329">
        <v>2.9842500000000001E-2</v>
      </c>
      <c r="BU26" s="329">
        <v>2.65606E-2</v>
      </c>
      <c r="BV26" s="329">
        <v>2.6637600000000001E-2</v>
      </c>
    </row>
    <row r="27" spans="1:74" ht="12" customHeight="1" x14ac:dyDescent="0.25">
      <c r="A27" s="532"/>
      <c r="B27" s="167" t="s">
        <v>356</v>
      </c>
      <c r="C27" s="230"/>
      <c r="D27" s="230"/>
      <c r="E27" s="230"/>
      <c r="F27" s="230"/>
      <c r="G27" s="230"/>
      <c r="H27" s="230"/>
      <c r="I27" s="230"/>
      <c r="J27" s="230"/>
      <c r="K27" s="230"/>
      <c r="L27" s="230"/>
      <c r="M27" s="230"/>
      <c r="N27" s="230"/>
      <c r="O27" s="230"/>
      <c r="P27" s="230"/>
      <c r="Q27" s="230"/>
      <c r="R27" s="230"/>
      <c r="S27" s="230"/>
      <c r="T27" s="230"/>
      <c r="U27" s="230"/>
      <c r="V27" s="230"/>
      <c r="W27" s="230"/>
      <c r="X27" s="230"/>
      <c r="Y27" s="230"/>
      <c r="Z27" s="230"/>
      <c r="AA27" s="230"/>
      <c r="AB27" s="230"/>
      <c r="AC27" s="230"/>
      <c r="AD27" s="230"/>
      <c r="AE27" s="230"/>
      <c r="AF27" s="230"/>
      <c r="AG27" s="230"/>
      <c r="AH27" s="230"/>
      <c r="AI27" s="230"/>
      <c r="AJ27" s="230"/>
      <c r="AK27" s="230"/>
      <c r="AL27" s="230"/>
      <c r="AM27" s="230"/>
      <c r="AN27" s="230"/>
      <c r="AO27" s="230"/>
      <c r="AP27" s="230"/>
      <c r="AQ27" s="230"/>
      <c r="AR27" s="230"/>
      <c r="AS27" s="230"/>
      <c r="AT27" s="230"/>
      <c r="AU27" s="230"/>
      <c r="AV27" s="230"/>
      <c r="AW27" s="230"/>
      <c r="AX27" s="230"/>
      <c r="AY27" s="230"/>
      <c r="AZ27" s="230"/>
      <c r="BA27" s="230"/>
      <c r="BB27" s="230"/>
      <c r="BC27" s="230"/>
      <c r="BD27" s="330"/>
      <c r="BE27" s="330"/>
      <c r="BF27" s="330"/>
      <c r="BG27" s="330"/>
      <c r="BH27" s="330"/>
      <c r="BI27" s="330"/>
      <c r="BJ27" s="330"/>
      <c r="BK27" s="330"/>
      <c r="BL27" s="330"/>
      <c r="BM27" s="330"/>
      <c r="BN27" s="330"/>
      <c r="BO27" s="330"/>
      <c r="BP27" s="330"/>
      <c r="BQ27" s="330"/>
      <c r="BR27" s="330"/>
      <c r="BS27" s="330"/>
      <c r="BT27" s="330"/>
      <c r="BU27" s="330"/>
      <c r="BV27" s="330"/>
    </row>
    <row r="28" spans="1:74" ht="12" customHeight="1" x14ac:dyDescent="0.25">
      <c r="A28" s="532" t="s">
        <v>608</v>
      </c>
      <c r="B28" s="533" t="s">
        <v>457</v>
      </c>
      <c r="C28" s="263">
        <v>3.3632879999999999E-3</v>
      </c>
      <c r="D28" s="263">
        <v>3.0378079999999999E-3</v>
      </c>
      <c r="E28" s="263">
        <v>3.3632879999999999E-3</v>
      </c>
      <c r="F28" s="263">
        <v>3.254795E-3</v>
      </c>
      <c r="G28" s="263">
        <v>3.3632879999999999E-3</v>
      </c>
      <c r="H28" s="263">
        <v>3.254795E-3</v>
      </c>
      <c r="I28" s="263">
        <v>3.3632879999999999E-3</v>
      </c>
      <c r="J28" s="263">
        <v>3.3632879999999999E-3</v>
      </c>
      <c r="K28" s="263">
        <v>3.254795E-3</v>
      </c>
      <c r="L28" s="263">
        <v>3.3632879999999999E-3</v>
      </c>
      <c r="M28" s="263">
        <v>3.254795E-3</v>
      </c>
      <c r="N28" s="263">
        <v>3.3632879999999999E-3</v>
      </c>
      <c r="O28" s="263">
        <v>3.3632879999999999E-3</v>
      </c>
      <c r="P28" s="263">
        <v>3.0378079999999999E-3</v>
      </c>
      <c r="Q28" s="263">
        <v>3.3632879999999999E-3</v>
      </c>
      <c r="R28" s="263">
        <v>3.254795E-3</v>
      </c>
      <c r="S28" s="263">
        <v>3.3632879999999999E-3</v>
      </c>
      <c r="T28" s="263">
        <v>3.254795E-3</v>
      </c>
      <c r="U28" s="263">
        <v>3.3632879999999999E-3</v>
      </c>
      <c r="V28" s="263">
        <v>3.3632879999999999E-3</v>
      </c>
      <c r="W28" s="263">
        <v>3.254795E-3</v>
      </c>
      <c r="X28" s="263">
        <v>3.3632879999999999E-3</v>
      </c>
      <c r="Y28" s="263">
        <v>3.254795E-3</v>
      </c>
      <c r="Z28" s="263">
        <v>3.3632879999999999E-3</v>
      </c>
      <c r="AA28" s="263">
        <v>3.3540979999999998E-3</v>
      </c>
      <c r="AB28" s="263">
        <v>3.1377050000000002E-3</v>
      </c>
      <c r="AC28" s="263">
        <v>3.3540979999999998E-3</v>
      </c>
      <c r="AD28" s="263">
        <v>3.2459020000000002E-3</v>
      </c>
      <c r="AE28" s="263">
        <v>3.3540979999999998E-3</v>
      </c>
      <c r="AF28" s="263">
        <v>3.2459020000000002E-3</v>
      </c>
      <c r="AG28" s="263">
        <v>3.3540979999999998E-3</v>
      </c>
      <c r="AH28" s="263">
        <v>3.3540979999999998E-3</v>
      </c>
      <c r="AI28" s="263">
        <v>3.2459020000000002E-3</v>
      </c>
      <c r="AJ28" s="263">
        <v>3.3540979999999998E-3</v>
      </c>
      <c r="AK28" s="263">
        <v>3.2459020000000002E-3</v>
      </c>
      <c r="AL28" s="263">
        <v>3.3540979999999998E-3</v>
      </c>
      <c r="AM28" s="263">
        <v>3.3632879999999999E-3</v>
      </c>
      <c r="AN28" s="263">
        <v>3.0378079999999999E-3</v>
      </c>
      <c r="AO28" s="263">
        <v>3.3632879999999999E-3</v>
      </c>
      <c r="AP28" s="263">
        <v>3.254795E-3</v>
      </c>
      <c r="AQ28" s="263">
        <v>3.3632879999999999E-3</v>
      </c>
      <c r="AR28" s="263">
        <v>3.254795E-3</v>
      </c>
      <c r="AS28" s="263">
        <v>3.3632879999999999E-3</v>
      </c>
      <c r="AT28" s="263">
        <v>3.3632879999999999E-3</v>
      </c>
      <c r="AU28" s="263">
        <v>3.254795E-3</v>
      </c>
      <c r="AV28" s="263">
        <v>3.3632879999999999E-3</v>
      </c>
      <c r="AW28" s="263">
        <v>3.254795E-3</v>
      </c>
      <c r="AX28" s="263">
        <v>3.3632879999999999E-3</v>
      </c>
      <c r="AY28" s="263">
        <v>3.3632879999999999E-3</v>
      </c>
      <c r="AZ28" s="263">
        <v>3.0378079999999999E-3</v>
      </c>
      <c r="BA28" s="263">
        <v>3.3632900000000001E-3</v>
      </c>
      <c r="BB28" s="263">
        <v>3.2548E-3</v>
      </c>
      <c r="BC28" s="263">
        <v>3.3632900000000001E-3</v>
      </c>
      <c r="BD28" s="329">
        <v>3.2548E-3</v>
      </c>
      <c r="BE28" s="329">
        <v>3.3632900000000001E-3</v>
      </c>
      <c r="BF28" s="329">
        <v>3.3632900000000001E-3</v>
      </c>
      <c r="BG28" s="329">
        <v>3.2548E-3</v>
      </c>
      <c r="BH28" s="329">
        <v>3.3632900000000001E-3</v>
      </c>
      <c r="BI28" s="329">
        <v>3.2548E-3</v>
      </c>
      <c r="BJ28" s="329">
        <v>3.3632900000000001E-3</v>
      </c>
      <c r="BK28" s="329">
        <v>3.3632900000000001E-3</v>
      </c>
      <c r="BL28" s="329">
        <v>3.0378100000000002E-3</v>
      </c>
      <c r="BM28" s="329">
        <v>3.3632900000000001E-3</v>
      </c>
      <c r="BN28" s="329">
        <v>3.2548E-3</v>
      </c>
      <c r="BO28" s="329">
        <v>3.3632900000000001E-3</v>
      </c>
      <c r="BP28" s="329">
        <v>3.2548E-3</v>
      </c>
      <c r="BQ28" s="329">
        <v>3.3632900000000001E-3</v>
      </c>
      <c r="BR28" s="329">
        <v>3.3632900000000001E-3</v>
      </c>
      <c r="BS28" s="329">
        <v>3.2548E-3</v>
      </c>
      <c r="BT28" s="329">
        <v>3.3632900000000001E-3</v>
      </c>
      <c r="BU28" s="329">
        <v>3.2548E-3</v>
      </c>
      <c r="BV28" s="329">
        <v>3.3632900000000001E-3</v>
      </c>
    </row>
    <row r="29" spans="1:74" ht="12" customHeight="1" x14ac:dyDescent="0.25">
      <c r="A29" s="532" t="s">
        <v>22</v>
      </c>
      <c r="B29" s="533" t="s">
        <v>1395</v>
      </c>
      <c r="C29" s="263">
        <v>1.1950468000000001E-2</v>
      </c>
      <c r="D29" s="263">
        <v>1.3057588E-2</v>
      </c>
      <c r="E29" s="263">
        <v>1.8050083000000001E-2</v>
      </c>
      <c r="F29" s="263">
        <v>2.0534101999999999E-2</v>
      </c>
      <c r="G29" s="263">
        <v>2.2594097E-2</v>
      </c>
      <c r="H29" s="263">
        <v>2.3021354000000001E-2</v>
      </c>
      <c r="I29" s="263">
        <v>2.3629634E-2</v>
      </c>
      <c r="J29" s="263">
        <v>2.2640442E-2</v>
      </c>
      <c r="K29" s="263">
        <v>1.9907286E-2</v>
      </c>
      <c r="L29" s="263">
        <v>1.7885478E-2</v>
      </c>
      <c r="M29" s="263">
        <v>1.4286949E-2</v>
      </c>
      <c r="N29" s="263">
        <v>1.3279367E-2</v>
      </c>
      <c r="O29" s="263">
        <v>1.340131E-2</v>
      </c>
      <c r="P29" s="263">
        <v>1.4568331E-2</v>
      </c>
      <c r="Q29" s="263">
        <v>2.0813277000000002E-2</v>
      </c>
      <c r="R29" s="263">
        <v>2.3279965E-2</v>
      </c>
      <c r="S29" s="263">
        <v>2.5580446E-2</v>
      </c>
      <c r="T29" s="263">
        <v>2.6090401999999999E-2</v>
      </c>
      <c r="U29" s="263">
        <v>2.7206610999999999E-2</v>
      </c>
      <c r="V29" s="263">
        <v>2.6184723999999999E-2</v>
      </c>
      <c r="W29" s="263">
        <v>2.3158069E-2</v>
      </c>
      <c r="X29" s="263">
        <v>2.0394530000000001E-2</v>
      </c>
      <c r="Y29" s="263">
        <v>1.6140328999999998E-2</v>
      </c>
      <c r="Z29" s="263">
        <v>1.4591039E-2</v>
      </c>
      <c r="AA29" s="263">
        <v>1.5796247999999999E-2</v>
      </c>
      <c r="AB29" s="263">
        <v>1.7972142E-2</v>
      </c>
      <c r="AC29" s="263">
        <v>2.3371486E-2</v>
      </c>
      <c r="AD29" s="263">
        <v>2.6278816999999999E-2</v>
      </c>
      <c r="AE29" s="263">
        <v>2.9617427000000002E-2</v>
      </c>
      <c r="AF29" s="263">
        <v>2.9620414000000001E-2</v>
      </c>
      <c r="AG29" s="263">
        <v>3.0453487000000001E-2</v>
      </c>
      <c r="AH29" s="263">
        <v>2.8896218000000001E-2</v>
      </c>
      <c r="AI29" s="263">
        <v>2.5528098999999999E-2</v>
      </c>
      <c r="AJ29" s="263">
        <v>2.2829150999999999E-2</v>
      </c>
      <c r="AK29" s="263">
        <v>1.8766007000000001E-2</v>
      </c>
      <c r="AL29" s="263">
        <v>1.7185005E-2</v>
      </c>
      <c r="AM29" s="263">
        <v>1.8275652999999999E-2</v>
      </c>
      <c r="AN29" s="263">
        <v>1.9398386E-2</v>
      </c>
      <c r="AO29" s="263">
        <v>2.7223381000000001E-2</v>
      </c>
      <c r="AP29" s="263">
        <v>3.0849963000000001E-2</v>
      </c>
      <c r="AQ29" s="263">
        <v>3.4038553999999999E-2</v>
      </c>
      <c r="AR29" s="263">
        <v>3.4555943999999998E-2</v>
      </c>
      <c r="AS29" s="263">
        <v>3.5004615000000003E-2</v>
      </c>
      <c r="AT29" s="263">
        <v>3.2989073000000001E-2</v>
      </c>
      <c r="AU29" s="263">
        <v>2.9221107999999999E-2</v>
      </c>
      <c r="AV29" s="263">
        <v>2.5642877000000001E-2</v>
      </c>
      <c r="AW29" s="263">
        <v>2.2485819000000001E-2</v>
      </c>
      <c r="AX29" s="263">
        <v>1.9044709E-2</v>
      </c>
      <c r="AY29" s="263">
        <v>2.1937442000000001E-2</v>
      </c>
      <c r="AZ29" s="263">
        <v>2.4106915999999999E-2</v>
      </c>
      <c r="BA29" s="263">
        <v>3.3619799999999998E-2</v>
      </c>
      <c r="BB29" s="263">
        <v>3.7786100000000003E-2</v>
      </c>
      <c r="BC29" s="263">
        <v>4.16295E-2</v>
      </c>
      <c r="BD29" s="329">
        <v>4.2224400000000002E-2</v>
      </c>
      <c r="BE29" s="329">
        <v>4.33768E-2</v>
      </c>
      <c r="BF29" s="329">
        <v>4.1582099999999997E-2</v>
      </c>
      <c r="BG29" s="329">
        <v>3.6899899999999999E-2</v>
      </c>
      <c r="BH29" s="329">
        <v>3.2821599999999999E-2</v>
      </c>
      <c r="BI29" s="329">
        <v>2.6846800000000001E-2</v>
      </c>
      <c r="BJ29" s="329">
        <v>2.41718E-2</v>
      </c>
      <c r="BK29" s="329">
        <v>2.5544399999999998E-2</v>
      </c>
      <c r="BL29" s="329">
        <v>2.8058900000000001E-2</v>
      </c>
      <c r="BM29" s="329">
        <v>3.8907700000000003E-2</v>
      </c>
      <c r="BN29" s="329">
        <v>4.3627699999999998E-2</v>
      </c>
      <c r="BO29" s="329">
        <v>4.8074100000000002E-2</v>
      </c>
      <c r="BP29" s="329">
        <v>4.8775300000000001E-2</v>
      </c>
      <c r="BQ29" s="329">
        <v>5.0179799999999997E-2</v>
      </c>
      <c r="BR29" s="329">
        <v>4.8190900000000002E-2</v>
      </c>
      <c r="BS29" s="329">
        <v>4.2805700000000002E-2</v>
      </c>
      <c r="BT29" s="329">
        <v>3.81675E-2</v>
      </c>
      <c r="BU29" s="329">
        <v>3.1197800000000001E-2</v>
      </c>
      <c r="BV29" s="329">
        <v>2.8169799999999998E-2</v>
      </c>
    </row>
    <row r="30" spans="1:74" ht="12" customHeight="1" x14ac:dyDescent="0.25">
      <c r="A30" s="532" t="s">
        <v>730</v>
      </c>
      <c r="B30" s="533" t="s">
        <v>1032</v>
      </c>
      <c r="C30" s="263">
        <v>4.4578596999999998E-2</v>
      </c>
      <c r="D30" s="263">
        <v>4.0264539000000002E-2</v>
      </c>
      <c r="E30" s="263">
        <v>4.4578596999999998E-2</v>
      </c>
      <c r="F30" s="263">
        <v>4.3140576999999999E-2</v>
      </c>
      <c r="G30" s="263">
        <v>4.4578596999999998E-2</v>
      </c>
      <c r="H30" s="263">
        <v>4.3140576999999999E-2</v>
      </c>
      <c r="I30" s="263">
        <v>4.4578596999999998E-2</v>
      </c>
      <c r="J30" s="263">
        <v>4.4578596999999998E-2</v>
      </c>
      <c r="K30" s="263">
        <v>4.3140576999999999E-2</v>
      </c>
      <c r="L30" s="263">
        <v>4.4578596999999998E-2</v>
      </c>
      <c r="M30" s="263">
        <v>4.3140576999999999E-2</v>
      </c>
      <c r="N30" s="263">
        <v>4.4578596999999998E-2</v>
      </c>
      <c r="O30" s="263">
        <v>4.6332690000000003E-2</v>
      </c>
      <c r="P30" s="263">
        <v>4.1848881999999997E-2</v>
      </c>
      <c r="Q30" s="263">
        <v>4.6332690000000003E-2</v>
      </c>
      <c r="R30" s="263">
        <v>4.4838086999999999E-2</v>
      </c>
      <c r="S30" s="263">
        <v>4.6332690000000003E-2</v>
      </c>
      <c r="T30" s="263">
        <v>4.4838086999999999E-2</v>
      </c>
      <c r="U30" s="263">
        <v>4.6332690000000003E-2</v>
      </c>
      <c r="V30" s="263">
        <v>4.6332690000000003E-2</v>
      </c>
      <c r="W30" s="263">
        <v>4.4838086999999999E-2</v>
      </c>
      <c r="X30" s="263">
        <v>4.6332690000000003E-2</v>
      </c>
      <c r="Y30" s="263">
        <v>4.4838086999999999E-2</v>
      </c>
      <c r="Z30" s="263">
        <v>4.6332690000000003E-2</v>
      </c>
      <c r="AA30" s="263">
        <v>3.7333729000000003E-2</v>
      </c>
      <c r="AB30" s="263">
        <v>3.4925101E-2</v>
      </c>
      <c r="AC30" s="263">
        <v>3.7333729000000003E-2</v>
      </c>
      <c r="AD30" s="263">
        <v>3.6129414999999998E-2</v>
      </c>
      <c r="AE30" s="263">
        <v>3.7333729000000003E-2</v>
      </c>
      <c r="AF30" s="263">
        <v>3.6129414999999998E-2</v>
      </c>
      <c r="AG30" s="263">
        <v>3.7333729000000003E-2</v>
      </c>
      <c r="AH30" s="263">
        <v>3.7333729000000003E-2</v>
      </c>
      <c r="AI30" s="263">
        <v>3.6129414999999998E-2</v>
      </c>
      <c r="AJ30" s="263">
        <v>3.7333729000000003E-2</v>
      </c>
      <c r="AK30" s="263">
        <v>3.6129414999999998E-2</v>
      </c>
      <c r="AL30" s="263">
        <v>3.7333729000000003E-2</v>
      </c>
      <c r="AM30" s="263">
        <v>3.9389440999999997E-2</v>
      </c>
      <c r="AN30" s="263">
        <v>3.5577560000000001E-2</v>
      </c>
      <c r="AO30" s="263">
        <v>3.9389440999999997E-2</v>
      </c>
      <c r="AP30" s="263">
        <v>3.8118814000000001E-2</v>
      </c>
      <c r="AQ30" s="263">
        <v>3.9389440999999997E-2</v>
      </c>
      <c r="AR30" s="263">
        <v>3.8118814000000001E-2</v>
      </c>
      <c r="AS30" s="263">
        <v>3.9389440999999997E-2</v>
      </c>
      <c r="AT30" s="263">
        <v>3.9389440999999997E-2</v>
      </c>
      <c r="AU30" s="263">
        <v>3.8118814000000001E-2</v>
      </c>
      <c r="AV30" s="263">
        <v>3.9389440999999997E-2</v>
      </c>
      <c r="AW30" s="263">
        <v>3.8118814000000001E-2</v>
      </c>
      <c r="AX30" s="263">
        <v>3.9389440999999997E-2</v>
      </c>
      <c r="AY30" s="263">
        <v>4.1084423000000002E-2</v>
      </c>
      <c r="AZ30" s="263">
        <v>3.7108510999999997E-2</v>
      </c>
      <c r="BA30" s="263">
        <v>3.9389399999999998E-2</v>
      </c>
      <c r="BB30" s="263">
        <v>3.8118800000000001E-2</v>
      </c>
      <c r="BC30" s="263">
        <v>3.9389399999999998E-2</v>
      </c>
      <c r="BD30" s="329">
        <v>3.8118800000000001E-2</v>
      </c>
      <c r="BE30" s="329">
        <v>3.9389399999999998E-2</v>
      </c>
      <c r="BF30" s="329">
        <v>3.9389399999999998E-2</v>
      </c>
      <c r="BG30" s="329">
        <v>3.8118800000000001E-2</v>
      </c>
      <c r="BH30" s="329">
        <v>3.9389399999999998E-2</v>
      </c>
      <c r="BI30" s="329">
        <v>3.8118800000000001E-2</v>
      </c>
      <c r="BJ30" s="329">
        <v>3.9389399999999998E-2</v>
      </c>
      <c r="BK30" s="329">
        <v>4.10844E-2</v>
      </c>
      <c r="BL30" s="329">
        <v>3.7108500000000003E-2</v>
      </c>
      <c r="BM30" s="329">
        <v>3.9389399999999998E-2</v>
      </c>
      <c r="BN30" s="329">
        <v>3.8118800000000001E-2</v>
      </c>
      <c r="BO30" s="329">
        <v>3.9389399999999998E-2</v>
      </c>
      <c r="BP30" s="329">
        <v>3.8118800000000001E-2</v>
      </c>
      <c r="BQ30" s="329">
        <v>3.9389399999999998E-2</v>
      </c>
      <c r="BR30" s="329">
        <v>3.9389399999999998E-2</v>
      </c>
      <c r="BS30" s="329">
        <v>3.8118800000000001E-2</v>
      </c>
      <c r="BT30" s="329">
        <v>3.9389399999999998E-2</v>
      </c>
      <c r="BU30" s="329">
        <v>3.8118800000000001E-2</v>
      </c>
      <c r="BV30" s="329">
        <v>3.9389399999999998E-2</v>
      </c>
    </row>
    <row r="31" spans="1:74" ht="12" customHeight="1" x14ac:dyDescent="0.25">
      <c r="A31" s="531" t="s">
        <v>23</v>
      </c>
      <c r="B31" s="533" t="s">
        <v>353</v>
      </c>
      <c r="C31" s="263">
        <v>5.9892353000000002E-2</v>
      </c>
      <c r="D31" s="263">
        <v>5.6359935E-2</v>
      </c>
      <c r="E31" s="263">
        <v>6.5991967999999998E-2</v>
      </c>
      <c r="F31" s="263">
        <v>6.6929474000000003E-2</v>
      </c>
      <c r="G31" s="263">
        <v>7.0535981999999997E-2</v>
      </c>
      <c r="H31" s="263">
        <v>6.9416725999999998E-2</v>
      </c>
      <c r="I31" s="263">
        <v>7.1571519E-2</v>
      </c>
      <c r="J31" s="263">
        <v>7.0582327E-2</v>
      </c>
      <c r="K31" s="263">
        <v>6.6302658E-2</v>
      </c>
      <c r="L31" s="263">
        <v>6.5827363E-2</v>
      </c>
      <c r="M31" s="263">
        <v>6.0682320999999997E-2</v>
      </c>
      <c r="N31" s="263">
        <v>6.1221251999999997E-2</v>
      </c>
      <c r="O31" s="263">
        <v>6.3097288000000001E-2</v>
      </c>
      <c r="P31" s="263">
        <v>5.9455020999999997E-2</v>
      </c>
      <c r="Q31" s="263">
        <v>7.0509255000000007E-2</v>
      </c>
      <c r="R31" s="263">
        <v>7.1372847000000003E-2</v>
      </c>
      <c r="S31" s="263">
        <v>7.5276423999999995E-2</v>
      </c>
      <c r="T31" s="263">
        <v>7.4183284000000002E-2</v>
      </c>
      <c r="U31" s="263">
        <v>7.6902588999999993E-2</v>
      </c>
      <c r="V31" s="263">
        <v>7.5880701999999994E-2</v>
      </c>
      <c r="W31" s="263">
        <v>7.1250951000000007E-2</v>
      </c>
      <c r="X31" s="263">
        <v>7.0090507999999996E-2</v>
      </c>
      <c r="Y31" s="263">
        <v>6.4233210999999998E-2</v>
      </c>
      <c r="Z31" s="263">
        <v>6.4287017000000002E-2</v>
      </c>
      <c r="AA31" s="263">
        <v>5.6484075000000002E-2</v>
      </c>
      <c r="AB31" s="263">
        <v>5.6034948000000001E-2</v>
      </c>
      <c r="AC31" s="263">
        <v>6.4059313000000007E-2</v>
      </c>
      <c r="AD31" s="263">
        <v>6.5654134000000003E-2</v>
      </c>
      <c r="AE31" s="263">
        <v>7.0305253999999998E-2</v>
      </c>
      <c r="AF31" s="263">
        <v>6.8995731000000005E-2</v>
      </c>
      <c r="AG31" s="263">
        <v>7.1141313999999997E-2</v>
      </c>
      <c r="AH31" s="263">
        <v>6.9584044999999997E-2</v>
      </c>
      <c r="AI31" s="263">
        <v>6.4903416000000005E-2</v>
      </c>
      <c r="AJ31" s="263">
        <v>6.3516978000000002E-2</v>
      </c>
      <c r="AK31" s="263">
        <v>5.8141324000000001E-2</v>
      </c>
      <c r="AL31" s="263">
        <v>5.7872831999999999E-2</v>
      </c>
      <c r="AM31" s="263">
        <v>6.1028381999999999E-2</v>
      </c>
      <c r="AN31" s="263">
        <v>5.8013754000000001E-2</v>
      </c>
      <c r="AO31" s="263">
        <v>6.9976109999999994E-2</v>
      </c>
      <c r="AP31" s="263">
        <v>7.2223572E-2</v>
      </c>
      <c r="AQ31" s="263">
        <v>7.6791283000000002E-2</v>
      </c>
      <c r="AR31" s="263">
        <v>7.5929552999999997E-2</v>
      </c>
      <c r="AS31" s="263">
        <v>7.7757344000000006E-2</v>
      </c>
      <c r="AT31" s="263">
        <v>7.5741801999999997E-2</v>
      </c>
      <c r="AU31" s="263">
        <v>7.0594717000000001E-2</v>
      </c>
      <c r="AV31" s="263">
        <v>6.8395605999999998E-2</v>
      </c>
      <c r="AW31" s="263">
        <v>6.3859427999999996E-2</v>
      </c>
      <c r="AX31" s="263">
        <v>6.1797438000000003E-2</v>
      </c>
      <c r="AY31" s="263">
        <v>6.6385153000000002E-2</v>
      </c>
      <c r="AZ31" s="263">
        <v>6.4253235000000006E-2</v>
      </c>
      <c r="BA31" s="263">
        <v>7.6372499999999996E-2</v>
      </c>
      <c r="BB31" s="263">
        <v>7.91597E-2</v>
      </c>
      <c r="BC31" s="263">
        <v>8.4382299999999993E-2</v>
      </c>
      <c r="BD31" s="329">
        <v>8.3598000000000006E-2</v>
      </c>
      <c r="BE31" s="329">
        <v>8.6129499999999998E-2</v>
      </c>
      <c r="BF31" s="329">
        <v>8.4334800000000001E-2</v>
      </c>
      <c r="BG31" s="329">
        <v>7.8273499999999996E-2</v>
      </c>
      <c r="BH31" s="329">
        <v>7.5574299999999997E-2</v>
      </c>
      <c r="BI31" s="329">
        <v>6.82204E-2</v>
      </c>
      <c r="BJ31" s="329">
        <v>6.6924600000000001E-2</v>
      </c>
      <c r="BK31" s="329">
        <v>6.9992100000000002E-2</v>
      </c>
      <c r="BL31" s="329">
        <v>6.8205199999999994E-2</v>
      </c>
      <c r="BM31" s="329">
        <v>8.1660399999999994E-2</v>
      </c>
      <c r="BN31" s="329">
        <v>8.5001300000000002E-2</v>
      </c>
      <c r="BO31" s="329">
        <v>9.0826799999999999E-2</v>
      </c>
      <c r="BP31" s="329">
        <v>9.0148900000000004E-2</v>
      </c>
      <c r="BQ31" s="329">
        <v>9.2932500000000001E-2</v>
      </c>
      <c r="BR31" s="329">
        <v>9.0943599999999999E-2</v>
      </c>
      <c r="BS31" s="329">
        <v>8.4179299999999999E-2</v>
      </c>
      <c r="BT31" s="329">
        <v>8.0920199999999998E-2</v>
      </c>
      <c r="BU31" s="329">
        <v>7.2571399999999994E-2</v>
      </c>
      <c r="BV31" s="329">
        <v>7.0922499999999999E-2</v>
      </c>
    </row>
    <row r="32" spans="1:74" ht="12" customHeight="1" x14ac:dyDescent="0.25">
      <c r="A32" s="531"/>
      <c r="B32" s="167" t="s">
        <v>357</v>
      </c>
      <c r="C32" s="231"/>
      <c r="D32" s="231"/>
      <c r="E32" s="231"/>
      <c r="F32" s="231"/>
      <c r="G32" s="231"/>
      <c r="H32" s="231"/>
      <c r="I32" s="231"/>
      <c r="J32" s="231"/>
      <c r="K32" s="231"/>
      <c r="L32" s="231"/>
      <c r="M32" s="231"/>
      <c r="N32" s="231"/>
      <c r="O32" s="231"/>
      <c r="P32" s="231"/>
      <c r="Q32" s="231"/>
      <c r="R32" s="231"/>
      <c r="S32" s="231"/>
      <c r="T32" s="231"/>
      <c r="U32" s="231"/>
      <c r="V32" s="231"/>
      <c r="W32" s="231"/>
      <c r="X32" s="231"/>
      <c r="Y32" s="231"/>
      <c r="Z32" s="231"/>
      <c r="AA32" s="231"/>
      <c r="AB32" s="231"/>
      <c r="AC32" s="231"/>
      <c r="AD32" s="231"/>
      <c r="AE32" s="231"/>
      <c r="AF32" s="231"/>
      <c r="AG32" s="231"/>
      <c r="AH32" s="231"/>
      <c r="AI32" s="231"/>
      <c r="AJ32" s="231"/>
      <c r="AK32" s="231"/>
      <c r="AL32" s="231"/>
      <c r="AM32" s="231"/>
      <c r="AN32" s="231"/>
      <c r="AO32" s="231"/>
      <c r="AP32" s="231"/>
      <c r="AQ32" s="231"/>
      <c r="AR32" s="231"/>
      <c r="AS32" s="231"/>
      <c r="AT32" s="231"/>
      <c r="AU32" s="231"/>
      <c r="AV32" s="231"/>
      <c r="AW32" s="231"/>
      <c r="AX32" s="231"/>
      <c r="AY32" s="231"/>
      <c r="AZ32" s="231"/>
      <c r="BA32" s="231"/>
      <c r="BB32" s="231"/>
      <c r="BC32" s="231"/>
      <c r="BD32" s="331"/>
      <c r="BE32" s="331"/>
      <c r="BF32" s="331"/>
      <c r="BG32" s="331"/>
      <c r="BH32" s="331"/>
      <c r="BI32" s="331"/>
      <c r="BJ32" s="331"/>
      <c r="BK32" s="331"/>
      <c r="BL32" s="331"/>
      <c r="BM32" s="331"/>
      <c r="BN32" s="331"/>
      <c r="BO32" s="331"/>
      <c r="BP32" s="331"/>
      <c r="BQ32" s="331"/>
      <c r="BR32" s="331"/>
      <c r="BS32" s="331"/>
      <c r="BT32" s="331"/>
      <c r="BU32" s="331"/>
      <c r="BV32" s="331"/>
    </row>
    <row r="33" spans="1:74" ht="12" customHeight="1" x14ac:dyDescent="0.25">
      <c r="A33" s="531" t="s">
        <v>1392</v>
      </c>
      <c r="B33" s="533" t="s">
        <v>1396</v>
      </c>
      <c r="C33" s="263">
        <v>1.8130462592000001E-2</v>
      </c>
      <c r="D33" s="263">
        <v>2.0105243839E-2</v>
      </c>
      <c r="E33" s="263">
        <v>2.3623590874999999E-2</v>
      </c>
      <c r="F33" s="263">
        <v>2.4499541478E-2</v>
      </c>
      <c r="G33" s="263">
        <v>2.9458392747E-2</v>
      </c>
      <c r="H33" s="263">
        <v>2.5662178516999999E-2</v>
      </c>
      <c r="I33" s="263">
        <v>2.4728102389999999E-2</v>
      </c>
      <c r="J33" s="263">
        <v>2.7842450577000001E-2</v>
      </c>
      <c r="K33" s="263">
        <v>2.8344193133E-2</v>
      </c>
      <c r="L33" s="263">
        <v>2.8151924078999999E-2</v>
      </c>
      <c r="M33" s="263">
        <v>2.6626115329999998E-2</v>
      </c>
      <c r="N33" s="263">
        <v>2.6132668966E-2</v>
      </c>
      <c r="O33" s="263">
        <v>2.2603350301E-2</v>
      </c>
      <c r="P33" s="263">
        <v>2.3163240049E-2</v>
      </c>
      <c r="Q33" s="263">
        <v>2.8150750838000001E-2</v>
      </c>
      <c r="R33" s="263">
        <v>2.8025394251000001E-2</v>
      </c>
      <c r="S33" s="263">
        <v>3.1622039593000001E-2</v>
      </c>
      <c r="T33" s="263">
        <v>2.7943758554000001E-2</v>
      </c>
      <c r="U33" s="263">
        <v>3.1036045583999999E-2</v>
      </c>
      <c r="V33" s="263">
        <v>2.9069063613000001E-2</v>
      </c>
      <c r="W33" s="263">
        <v>2.7471543914000002E-2</v>
      </c>
      <c r="X33" s="263">
        <v>2.8137179407000001E-2</v>
      </c>
      <c r="Y33" s="263">
        <v>2.6295757542E-2</v>
      </c>
      <c r="Z33" s="263">
        <v>3.1459196306999997E-2</v>
      </c>
      <c r="AA33" s="263">
        <v>2.4692929575000001E-2</v>
      </c>
      <c r="AB33" s="263">
        <v>2.7480997367999999E-2</v>
      </c>
      <c r="AC33" s="263">
        <v>2.7244589826999999E-2</v>
      </c>
      <c r="AD33" s="263">
        <v>2.7313573930000001E-2</v>
      </c>
      <c r="AE33" s="263">
        <v>2.6920782221E-2</v>
      </c>
      <c r="AF33" s="263">
        <v>3.1676599876000001E-2</v>
      </c>
      <c r="AG33" s="263">
        <v>3.1376474223000002E-2</v>
      </c>
      <c r="AH33" s="263">
        <v>3.0120608478000001E-2</v>
      </c>
      <c r="AI33" s="263">
        <v>3.1482660454E-2</v>
      </c>
      <c r="AJ33" s="263">
        <v>2.7126125123999999E-2</v>
      </c>
      <c r="AK33" s="263">
        <v>3.0205757789E-2</v>
      </c>
      <c r="AL33" s="263">
        <v>3.5459701938E-2</v>
      </c>
      <c r="AM33" s="263">
        <v>2.2659433988000001E-2</v>
      </c>
      <c r="AN33" s="263">
        <v>2.5124963965E-2</v>
      </c>
      <c r="AO33" s="263">
        <v>3.2132874388999998E-2</v>
      </c>
      <c r="AP33" s="263">
        <v>3.1069978706E-2</v>
      </c>
      <c r="AQ33" s="263">
        <v>3.3343059511000001E-2</v>
      </c>
      <c r="AR33" s="263">
        <v>3.0600761409000001E-2</v>
      </c>
      <c r="AS33" s="263">
        <v>2.8665125938E-2</v>
      </c>
      <c r="AT33" s="263">
        <v>3.2847379608000001E-2</v>
      </c>
      <c r="AU33" s="263">
        <v>2.7499260553000001E-2</v>
      </c>
      <c r="AV33" s="263">
        <v>3.7405343642000002E-2</v>
      </c>
      <c r="AW33" s="263">
        <v>3.4420812435000003E-2</v>
      </c>
      <c r="AX33" s="263">
        <v>3.6541388692E-2</v>
      </c>
      <c r="AY33" s="263">
        <v>2.7490557448E-2</v>
      </c>
      <c r="AZ33" s="263">
        <v>2.987597141E-2</v>
      </c>
      <c r="BA33" s="263">
        <v>3.6516691676000003E-2</v>
      </c>
      <c r="BB33" s="263">
        <v>4.0635899687000002E-2</v>
      </c>
      <c r="BC33" s="263">
        <v>4.0725002763E-2</v>
      </c>
      <c r="BD33" s="329">
        <v>4.0967099999999999E-2</v>
      </c>
      <c r="BE33" s="329">
        <v>4.1766200000000003E-2</v>
      </c>
      <c r="BF33" s="329">
        <v>3.9292800000000003E-2</v>
      </c>
      <c r="BG33" s="329">
        <v>3.6152299999999998E-2</v>
      </c>
      <c r="BH33" s="329">
        <v>4.3162100000000002E-2</v>
      </c>
      <c r="BI33" s="329">
        <v>4.6040600000000001E-2</v>
      </c>
      <c r="BJ33" s="329">
        <v>4.9846700000000001E-2</v>
      </c>
      <c r="BK33" s="329">
        <v>4.2392300000000001E-2</v>
      </c>
      <c r="BL33" s="329">
        <v>3.9266799999999998E-2</v>
      </c>
      <c r="BM33" s="329">
        <v>4.5968700000000001E-2</v>
      </c>
      <c r="BN33" s="329">
        <v>4.4583999999999999E-2</v>
      </c>
      <c r="BO33" s="329">
        <v>4.3771999999999998E-2</v>
      </c>
      <c r="BP33" s="329">
        <v>4.5158700000000003E-2</v>
      </c>
      <c r="BQ33" s="329">
        <v>4.43314E-2</v>
      </c>
      <c r="BR33" s="329">
        <v>4.2355900000000002E-2</v>
      </c>
      <c r="BS33" s="329">
        <v>3.9089199999999998E-2</v>
      </c>
      <c r="BT33" s="329">
        <v>4.5553799999999998E-2</v>
      </c>
      <c r="BU33" s="329">
        <v>5.0489899999999997E-2</v>
      </c>
      <c r="BV33" s="329">
        <v>5.6036099999999998E-2</v>
      </c>
    </row>
    <row r="34" spans="1:74" ht="12" customHeight="1" x14ac:dyDescent="0.25">
      <c r="A34" s="531" t="s">
        <v>358</v>
      </c>
      <c r="B34" s="533" t="s">
        <v>1401</v>
      </c>
      <c r="C34" s="263">
        <v>9.5782245153999995E-2</v>
      </c>
      <c r="D34" s="263">
        <v>8.1402108924000002E-2</v>
      </c>
      <c r="E34" s="263">
        <v>9.5049445501000002E-2</v>
      </c>
      <c r="F34" s="263">
        <v>8.8954249503000002E-2</v>
      </c>
      <c r="G34" s="263">
        <v>0.1028689955</v>
      </c>
      <c r="H34" s="263">
        <v>9.7073196158000002E-2</v>
      </c>
      <c r="I34" s="263">
        <v>0.10062526462</v>
      </c>
      <c r="J34" s="263">
        <v>0.10372643535000001</v>
      </c>
      <c r="K34" s="263">
        <v>8.9100141344999995E-2</v>
      </c>
      <c r="L34" s="263">
        <v>9.8282352424000005E-2</v>
      </c>
      <c r="M34" s="263">
        <v>9.4634998885999994E-2</v>
      </c>
      <c r="N34" s="263">
        <v>9.6777543994000001E-2</v>
      </c>
      <c r="O34" s="263">
        <v>8.8729429050000003E-2</v>
      </c>
      <c r="P34" s="263">
        <v>8.9786979091999994E-2</v>
      </c>
      <c r="Q34" s="263">
        <v>9.4484610504999997E-2</v>
      </c>
      <c r="R34" s="263">
        <v>9.2887078706000006E-2</v>
      </c>
      <c r="S34" s="263">
        <v>0.10213439538000001</v>
      </c>
      <c r="T34" s="263">
        <v>9.9457407279000001E-2</v>
      </c>
      <c r="U34" s="263">
        <v>9.9723961202E-2</v>
      </c>
      <c r="V34" s="263">
        <v>9.8971484789999994E-2</v>
      </c>
      <c r="W34" s="263">
        <v>9.2380000391E-2</v>
      </c>
      <c r="X34" s="263">
        <v>0.10063895048</v>
      </c>
      <c r="Y34" s="263">
        <v>9.8262783510000007E-2</v>
      </c>
      <c r="Z34" s="263">
        <v>9.7703729505000003E-2</v>
      </c>
      <c r="AA34" s="263">
        <v>9.4474665112000006E-2</v>
      </c>
      <c r="AB34" s="263">
        <v>8.6671637208000002E-2</v>
      </c>
      <c r="AC34" s="263">
        <v>7.5413725449999996E-2</v>
      </c>
      <c r="AD34" s="263">
        <v>5.3746490485999998E-2</v>
      </c>
      <c r="AE34" s="263">
        <v>7.7817387530000004E-2</v>
      </c>
      <c r="AF34" s="263">
        <v>8.9546200672000004E-2</v>
      </c>
      <c r="AG34" s="263">
        <v>8.9105697504999998E-2</v>
      </c>
      <c r="AH34" s="263">
        <v>8.8130606220999996E-2</v>
      </c>
      <c r="AI34" s="263">
        <v>8.7427301297999999E-2</v>
      </c>
      <c r="AJ34" s="263">
        <v>8.3730014946000006E-2</v>
      </c>
      <c r="AK34" s="263">
        <v>8.6068310044999999E-2</v>
      </c>
      <c r="AL34" s="263">
        <v>8.7577519645999996E-2</v>
      </c>
      <c r="AM34" s="263">
        <v>7.7473572623999995E-2</v>
      </c>
      <c r="AN34" s="263">
        <v>7.2310210841000006E-2</v>
      </c>
      <c r="AO34" s="263">
        <v>9.2759789590999994E-2</v>
      </c>
      <c r="AP34" s="263">
        <v>8.5985589227000003E-2</v>
      </c>
      <c r="AQ34" s="263">
        <v>9.8783032083000002E-2</v>
      </c>
      <c r="AR34" s="263">
        <v>9.6026550439000005E-2</v>
      </c>
      <c r="AS34" s="263">
        <v>9.8675072764999996E-2</v>
      </c>
      <c r="AT34" s="263">
        <v>9.5797463597000004E-2</v>
      </c>
      <c r="AU34" s="263">
        <v>9.0691817073000003E-2</v>
      </c>
      <c r="AV34" s="263">
        <v>9.9456573270000001E-2</v>
      </c>
      <c r="AW34" s="263">
        <v>9.3970442091E-2</v>
      </c>
      <c r="AX34" s="263">
        <v>9.4877101002999994E-2</v>
      </c>
      <c r="AY34" s="263">
        <v>8.4904482712000004E-2</v>
      </c>
      <c r="AZ34" s="263">
        <v>7.9928523316000005E-2</v>
      </c>
      <c r="BA34" s="263">
        <v>9.4020582672000003E-2</v>
      </c>
      <c r="BB34" s="263">
        <v>9.6590700000000002E-2</v>
      </c>
      <c r="BC34" s="263">
        <v>9.4518199999999997E-2</v>
      </c>
      <c r="BD34" s="329">
        <v>9.2480499999999993E-2</v>
      </c>
      <c r="BE34" s="329">
        <v>9.5467999999999997E-2</v>
      </c>
      <c r="BF34" s="329">
        <v>9.5774100000000001E-2</v>
      </c>
      <c r="BG34" s="329">
        <v>9.0047199999999994E-2</v>
      </c>
      <c r="BH34" s="329">
        <v>9.4873399999999997E-2</v>
      </c>
      <c r="BI34" s="329">
        <v>9.2230300000000001E-2</v>
      </c>
      <c r="BJ34" s="329">
        <v>9.40801E-2</v>
      </c>
      <c r="BK34" s="329">
        <v>8.5027800000000001E-2</v>
      </c>
      <c r="BL34" s="329">
        <v>8.2395899999999994E-2</v>
      </c>
      <c r="BM34" s="329">
        <v>9.1633800000000001E-2</v>
      </c>
      <c r="BN34" s="329">
        <v>8.8979199999999994E-2</v>
      </c>
      <c r="BO34" s="329">
        <v>9.6382499999999996E-2</v>
      </c>
      <c r="BP34" s="329">
        <v>9.5116400000000004E-2</v>
      </c>
      <c r="BQ34" s="329">
        <v>9.5828099999999999E-2</v>
      </c>
      <c r="BR34" s="329">
        <v>9.6690399999999996E-2</v>
      </c>
      <c r="BS34" s="329">
        <v>9.0442599999999998E-2</v>
      </c>
      <c r="BT34" s="329">
        <v>9.5628099999999994E-2</v>
      </c>
      <c r="BU34" s="329">
        <v>9.3015799999999996E-2</v>
      </c>
      <c r="BV34" s="329">
        <v>9.5247100000000001E-2</v>
      </c>
    </row>
    <row r="35" spans="1:74" ht="12" customHeight="1" x14ac:dyDescent="0.25">
      <c r="A35" s="531" t="s">
        <v>359</v>
      </c>
      <c r="B35" s="533" t="s">
        <v>353</v>
      </c>
      <c r="C35" s="263">
        <v>0.11391270774999999</v>
      </c>
      <c r="D35" s="263">
        <v>0.10150735276</v>
      </c>
      <c r="E35" s="263">
        <v>0.11867303638</v>
      </c>
      <c r="F35" s="263">
        <v>0.11345379098</v>
      </c>
      <c r="G35" s="263">
        <v>0.13232738825000001</v>
      </c>
      <c r="H35" s="263">
        <v>0.12273537466999999</v>
      </c>
      <c r="I35" s="263">
        <v>0.12535336700999999</v>
      </c>
      <c r="J35" s="263">
        <v>0.13156888592999999</v>
      </c>
      <c r="K35" s="263">
        <v>0.11744433448</v>
      </c>
      <c r="L35" s="263">
        <v>0.1264342765</v>
      </c>
      <c r="M35" s="263">
        <v>0.12126111421999999</v>
      </c>
      <c r="N35" s="263">
        <v>0.12291021296</v>
      </c>
      <c r="O35" s="263">
        <v>0.11133277934999999</v>
      </c>
      <c r="P35" s="263">
        <v>0.11295021914</v>
      </c>
      <c r="Q35" s="263">
        <v>0.12263536134</v>
      </c>
      <c r="R35" s="263">
        <v>0.12091247296</v>
      </c>
      <c r="S35" s="263">
        <v>0.13375643498000001</v>
      </c>
      <c r="T35" s="263">
        <v>0.12740116583</v>
      </c>
      <c r="U35" s="263">
        <v>0.13076000678999999</v>
      </c>
      <c r="V35" s="263">
        <v>0.12804054840000001</v>
      </c>
      <c r="W35" s="263">
        <v>0.11985154431</v>
      </c>
      <c r="X35" s="263">
        <v>0.12877612989000001</v>
      </c>
      <c r="Y35" s="263">
        <v>0.12455854105</v>
      </c>
      <c r="Z35" s="263">
        <v>0.12916292581</v>
      </c>
      <c r="AA35" s="263">
        <v>0.11916759469</v>
      </c>
      <c r="AB35" s="263">
        <v>0.11415263458</v>
      </c>
      <c r="AC35" s="263">
        <v>0.10265831528</v>
      </c>
      <c r="AD35" s="263">
        <v>8.1060064415999999E-2</v>
      </c>
      <c r="AE35" s="263">
        <v>0.10473816975</v>
      </c>
      <c r="AF35" s="263">
        <v>0.12122280055</v>
      </c>
      <c r="AG35" s="263">
        <v>0.12048217173</v>
      </c>
      <c r="AH35" s="263">
        <v>0.1182512147</v>
      </c>
      <c r="AI35" s="263">
        <v>0.11890996175</v>
      </c>
      <c r="AJ35" s="263">
        <v>0.11085614007</v>
      </c>
      <c r="AK35" s="263">
        <v>0.11627406782999999</v>
      </c>
      <c r="AL35" s="263">
        <v>0.12303722157999999</v>
      </c>
      <c r="AM35" s="263">
        <v>0.10013300661000001</v>
      </c>
      <c r="AN35" s="263">
        <v>9.7435174804999997E-2</v>
      </c>
      <c r="AO35" s="263">
        <v>0.12489266398</v>
      </c>
      <c r="AP35" s="263">
        <v>0.11705556793000001</v>
      </c>
      <c r="AQ35" s="263">
        <v>0.13212609158999999</v>
      </c>
      <c r="AR35" s="263">
        <v>0.12662731185000001</v>
      </c>
      <c r="AS35" s="263">
        <v>0.12734019869999999</v>
      </c>
      <c r="AT35" s="263">
        <v>0.12864484321</v>
      </c>
      <c r="AU35" s="263">
        <v>0.11819107763</v>
      </c>
      <c r="AV35" s="263">
        <v>0.13686191690999999</v>
      </c>
      <c r="AW35" s="263">
        <v>0.12839125453</v>
      </c>
      <c r="AX35" s="263">
        <v>0.13141848969</v>
      </c>
      <c r="AY35" s="263">
        <v>0.11239504016</v>
      </c>
      <c r="AZ35" s="263">
        <v>0.10980449472999999</v>
      </c>
      <c r="BA35" s="263">
        <v>0.13251679999999999</v>
      </c>
      <c r="BB35" s="263">
        <v>0.1368577</v>
      </c>
      <c r="BC35" s="263">
        <v>0.13434380000000001</v>
      </c>
      <c r="BD35" s="329">
        <v>0.1334476</v>
      </c>
      <c r="BE35" s="329">
        <v>0.1372342</v>
      </c>
      <c r="BF35" s="329">
        <v>0.13506689999999999</v>
      </c>
      <c r="BG35" s="329">
        <v>0.12619939999999999</v>
      </c>
      <c r="BH35" s="329">
        <v>0.13803550000000001</v>
      </c>
      <c r="BI35" s="329">
        <v>0.1382709</v>
      </c>
      <c r="BJ35" s="329">
        <v>0.14392679999999999</v>
      </c>
      <c r="BK35" s="329">
        <v>0.12742010000000001</v>
      </c>
      <c r="BL35" s="329">
        <v>0.1216628</v>
      </c>
      <c r="BM35" s="329">
        <v>0.13760249999999999</v>
      </c>
      <c r="BN35" s="329">
        <v>0.13356309999999999</v>
      </c>
      <c r="BO35" s="329">
        <v>0.14015459999999999</v>
      </c>
      <c r="BP35" s="329">
        <v>0.14027510000000001</v>
      </c>
      <c r="BQ35" s="329">
        <v>0.14015949999999999</v>
      </c>
      <c r="BR35" s="329">
        <v>0.13904630000000001</v>
      </c>
      <c r="BS35" s="329">
        <v>0.1295317</v>
      </c>
      <c r="BT35" s="329">
        <v>0.1411819</v>
      </c>
      <c r="BU35" s="329">
        <v>0.14350570000000001</v>
      </c>
      <c r="BV35" s="329">
        <v>0.15128320000000001</v>
      </c>
    </row>
    <row r="36" spans="1:74" s="166" customFormat="1" ht="12" customHeight="1" x14ac:dyDescent="0.25">
      <c r="A36" s="132"/>
      <c r="B36" s="167" t="s">
        <v>360</v>
      </c>
      <c r="C36" s="168"/>
      <c r="D36" s="168"/>
      <c r="E36" s="168"/>
      <c r="F36" s="168"/>
      <c r="G36" s="168"/>
      <c r="H36" s="168"/>
      <c r="I36" s="168"/>
      <c r="J36" s="168"/>
      <c r="K36" s="168"/>
      <c r="L36" s="168"/>
      <c r="M36" s="168"/>
      <c r="N36" s="168"/>
      <c r="O36" s="168"/>
      <c r="P36" s="168"/>
      <c r="Q36" s="168"/>
      <c r="R36" s="168"/>
      <c r="S36" s="168"/>
      <c r="T36" s="168"/>
      <c r="U36" s="168"/>
      <c r="V36" s="168"/>
      <c r="W36" s="168"/>
      <c r="X36" s="168"/>
      <c r="Y36" s="168"/>
      <c r="Z36" s="168"/>
      <c r="AA36" s="168"/>
      <c r="AB36" s="168"/>
      <c r="AC36" s="168"/>
      <c r="AD36" s="168"/>
      <c r="AE36" s="168"/>
      <c r="AF36" s="168"/>
      <c r="AG36" s="168"/>
      <c r="AH36" s="168"/>
      <c r="AI36" s="168"/>
      <c r="AJ36" s="168"/>
      <c r="AK36" s="168"/>
      <c r="AL36" s="168"/>
      <c r="AM36" s="168"/>
      <c r="AN36" s="168"/>
      <c r="AO36" s="168"/>
      <c r="AP36" s="168"/>
      <c r="AQ36" s="168"/>
      <c r="AR36" s="168"/>
      <c r="AS36" s="168"/>
      <c r="AT36" s="168"/>
      <c r="AU36" s="168"/>
      <c r="AV36" s="168"/>
      <c r="AW36" s="168"/>
      <c r="AX36" s="168"/>
      <c r="AY36" s="168"/>
      <c r="AZ36" s="168"/>
      <c r="BA36" s="168"/>
      <c r="BB36" s="168"/>
      <c r="BC36" s="168"/>
      <c r="BD36" s="379"/>
      <c r="BE36" s="379"/>
      <c r="BF36" s="379"/>
      <c r="BG36" s="379"/>
      <c r="BH36" s="379"/>
      <c r="BI36" s="379"/>
      <c r="BJ36" s="379"/>
      <c r="BK36" s="379"/>
      <c r="BL36" s="379"/>
      <c r="BM36" s="379"/>
      <c r="BN36" s="379"/>
      <c r="BO36" s="379"/>
      <c r="BP36" s="379"/>
      <c r="BQ36" s="379"/>
      <c r="BR36" s="379"/>
      <c r="BS36" s="379"/>
      <c r="BT36" s="379"/>
      <c r="BU36" s="379"/>
      <c r="BV36" s="379"/>
    </row>
    <row r="37" spans="1:74" s="166" customFormat="1" ht="12" customHeight="1" x14ac:dyDescent="0.25">
      <c r="A37" s="531" t="s">
        <v>1392</v>
      </c>
      <c r="B37" s="533" t="s">
        <v>1396</v>
      </c>
      <c r="C37" s="263">
        <v>1.8130462592000001E-2</v>
      </c>
      <c r="D37" s="263">
        <v>2.0105243839E-2</v>
      </c>
      <c r="E37" s="263">
        <v>2.3623590874999999E-2</v>
      </c>
      <c r="F37" s="263">
        <v>2.4499541478E-2</v>
      </c>
      <c r="G37" s="263">
        <v>2.9458392747E-2</v>
      </c>
      <c r="H37" s="263">
        <v>2.5662178516999999E-2</v>
      </c>
      <c r="I37" s="263">
        <v>2.4728102389999999E-2</v>
      </c>
      <c r="J37" s="263">
        <v>2.7842450577000001E-2</v>
      </c>
      <c r="K37" s="263">
        <v>2.8344193133E-2</v>
      </c>
      <c r="L37" s="263">
        <v>2.8151924078999999E-2</v>
      </c>
      <c r="M37" s="263">
        <v>2.6626115329999998E-2</v>
      </c>
      <c r="N37" s="263">
        <v>2.6132668966E-2</v>
      </c>
      <c r="O37" s="263">
        <v>2.2603350301E-2</v>
      </c>
      <c r="P37" s="263">
        <v>2.3163240049E-2</v>
      </c>
      <c r="Q37" s="263">
        <v>2.8150750838000001E-2</v>
      </c>
      <c r="R37" s="263">
        <v>2.8025394251000001E-2</v>
      </c>
      <c r="S37" s="263">
        <v>3.1622039593000001E-2</v>
      </c>
      <c r="T37" s="263">
        <v>2.7943758554000001E-2</v>
      </c>
      <c r="U37" s="263">
        <v>3.1036045583999999E-2</v>
      </c>
      <c r="V37" s="263">
        <v>2.9069063613000001E-2</v>
      </c>
      <c r="W37" s="263">
        <v>2.7471543914000002E-2</v>
      </c>
      <c r="X37" s="263">
        <v>2.8137179407000001E-2</v>
      </c>
      <c r="Y37" s="263">
        <v>2.6295757542E-2</v>
      </c>
      <c r="Z37" s="263">
        <v>3.1459196306999997E-2</v>
      </c>
      <c r="AA37" s="263">
        <v>2.4692929575000001E-2</v>
      </c>
      <c r="AB37" s="263">
        <v>2.7480997367999999E-2</v>
      </c>
      <c r="AC37" s="263">
        <v>2.7244589826999999E-2</v>
      </c>
      <c r="AD37" s="263">
        <v>2.7313573930000001E-2</v>
      </c>
      <c r="AE37" s="263">
        <v>2.6920782221E-2</v>
      </c>
      <c r="AF37" s="263">
        <v>3.1676599876000001E-2</v>
      </c>
      <c r="AG37" s="263">
        <v>3.1376474223000002E-2</v>
      </c>
      <c r="AH37" s="263">
        <v>3.0120608478000001E-2</v>
      </c>
      <c r="AI37" s="263">
        <v>3.1482660454E-2</v>
      </c>
      <c r="AJ37" s="263">
        <v>2.7126125123999999E-2</v>
      </c>
      <c r="AK37" s="263">
        <v>3.0205757789E-2</v>
      </c>
      <c r="AL37" s="263">
        <v>3.5459701938E-2</v>
      </c>
      <c r="AM37" s="263">
        <v>2.2659433988000001E-2</v>
      </c>
      <c r="AN37" s="263">
        <v>2.5124963965E-2</v>
      </c>
      <c r="AO37" s="263">
        <v>3.2132874388999998E-2</v>
      </c>
      <c r="AP37" s="263">
        <v>3.1069978706E-2</v>
      </c>
      <c r="AQ37" s="263">
        <v>3.3343059511000001E-2</v>
      </c>
      <c r="AR37" s="263">
        <v>3.0600761409000001E-2</v>
      </c>
      <c r="AS37" s="263">
        <v>2.8665125938E-2</v>
      </c>
      <c r="AT37" s="263">
        <v>3.2847379608000001E-2</v>
      </c>
      <c r="AU37" s="263">
        <v>2.7499260553000001E-2</v>
      </c>
      <c r="AV37" s="263">
        <v>3.7405343642000002E-2</v>
      </c>
      <c r="AW37" s="263">
        <v>3.4420812435000003E-2</v>
      </c>
      <c r="AX37" s="263">
        <v>3.6541388692E-2</v>
      </c>
      <c r="AY37" s="263">
        <v>2.7490557448E-2</v>
      </c>
      <c r="AZ37" s="263">
        <v>2.987597141E-2</v>
      </c>
      <c r="BA37" s="263">
        <v>3.6516691676000003E-2</v>
      </c>
      <c r="BB37" s="263">
        <v>4.0635899687000002E-2</v>
      </c>
      <c r="BC37" s="263">
        <v>4.0725002763E-2</v>
      </c>
      <c r="BD37" s="329">
        <v>4.0967099999999999E-2</v>
      </c>
      <c r="BE37" s="329">
        <v>4.1766200000000003E-2</v>
      </c>
      <c r="BF37" s="329">
        <v>3.9292800000000003E-2</v>
      </c>
      <c r="BG37" s="329">
        <v>3.6152299999999998E-2</v>
      </c>
      <c r="BH37" s="329">
        <v>4.3162100000000002E-2</v>
      </c>
      <c r="BI37" s="329">
        <v>4.6040600000000001E-2</v>
      </c>
      <c r="BJ37" s="329">
        <v>4.9846700000000001E-2</v>
      </c>
      <c r="BK37" s="329">
        <v>4.2392300000000001E-2</v>
      </c>
      <c r="BL37" s="329">
        <v>3.9266799999999998E-2</v>
      </c>
      <c r="BM37" s="329">
        <v>4.5968700000000001E-2</v>
      </c>
      <c r="BN37" s="329">
        <v>4.4583999999999999E-2</v>
      </c>
      <c r="BO37" s="329">
        <v>4.3771999999999998E-2</v>
      </c>
      <c r="BP37" s="329">
        <v>4.5158700000000003E-2</v>
      </c>
      <c r="BQ37" s="329">
        <v>4.43314E-2</v>
      </c>
      <c r="BR37" s="329">
        <v>4.2355900000000002E-2</v>
      </c>
      <c r="BS37" s="329">
        <v>3.9089199999999998E-2</v>
      </c>
      <c r="BT37" s="329">
        <v>4.5553799999999998E-2</v>
      </c>
      <c r="BU37" s="329">
        <v>5.0489899999999997E-2</v>
      </c>
      <c r="BV37" s="329">
        <v>5.6036099999999998E-2</v>
      </c>
    </row>
    <row r="38" spans="1:74" s="166" customFormat="1" ht="12" customHeight="1" x14ac:dyDescent="0.25">
      <c r="A38" s="532" t="s">
        <v>973</v>
      </c>
      <c r="B38" s="533" t="s">
        <v>1033</v>
      </c>
      <c r="C38" s="263">
        <v>7.2637480000000004E-2</v>
      </c>
      <c r="D38" s="263">
        <v>6.6229024999999997E-2</v>
      </c>
      <c r="E38" s="263">
        <v>7.2299721999999997E-2</v>
      </c>
      <c r="F38" s="263">
        <v>6.8476586000000006E-2</v>
      </c>
      <c r="G38" s="263">
        <v>7.2294540000000004E-2</v>
      </c>
      <c r="H38" s="263">
        <v>7.1296266999999997E-2</v>
      </c>
      <c r="I38" s="263">
        <v>7.4606097999999996E-2</v>
      </c>
      <c r="J38" s="263">
        <v>7.5373009000000005E-2</v>
      </c>
      <c r="K38" s="263">
        <v>6.8472219000000001E-2</v>
      </c>
      <c r="L38" s="263">
        <v>7.2349464000000002E-2</v>
      </c>
      <c r="M38" s="263">
        <v>7.0413608000000003E-2</v>
      </c>
      <c r="N38" s="263">
        <v>7.0785864000000004E-2</v>
      </c>
      <c r="O38" s="263">
        <v>7.0153872000000006E-2</v>
      </c>
      <c r="P38" s="263">
        <v>6.3485331000000006E-2</v>
      </c>
      <c r="Q38" s="263">
        <v>6.8586227999999999E-2</v>
      </c>
      <c r="R38" s="263">
        <v>6.8966341E-2</v>
      </c>
      <c r="S38" s="263">
        <v>7.2293118000000003E-2</v>
      </c>
      <c r="T38" s="263">
        <v>7.0915046999999995E-2</v>
      </c>
      <c r="U38" s="263">
        <v>7.2376734999999998E-2</v>
      </c>
      <c r="V38" s="263">
        <v>7.0974086000000006E-2</v>
      </c>
      <c r="W38" s="263">
        <v>6.4984178000000004E-2</v>
      </c>
      <c r="X38" s="263">
        <v>6.8767954000000006E-2</v>
      </c>
      <c r="Y38" s="263">
        <v>6.9604830000000006E-2</v>
      </c>
      <c r="Z38" s="263">
        <v>7.3875534000000007E-2</v>
      </c>
      <c r="AA38" s="263">
        <v>7.3865770999999997E-2</v>
      </c>
      <c r="AB38" s="263">
        <v>6.7647374999999996E-2</v>
      </c>
      <c r="AC38" s="263">
        <v>6.5207065999999994E-2</v>
      </c>
      <c r="AD38" s="263">
        <v>3.7735757000000002E-2</v>
      </c>
      <c r="AE38" s="263">
        <v>4.6906284999999999E-2</v>
      </c>
      <c r="AF38" s="263">
        <v>5.7481765999999997E-2</v>
      </c>
      <c r="AG38" s="263">
        <v>6.3542210000000002E-2</v>
      </c>
      <c r="AH38" s="263">
        <v>6.2937717000000004E-2</v>
      </c>
      <c r="AI38" s="263">
        <v>6.1526271E-2</v>
      </c>
      <c r="AJ38" s="263">
        <v>6.5532831999999999E-2</v>
      </c>
      <c r="AK38" s="263">
        <v>6.6161330000000004E-2</v>
      </c>
      <c r="AL38" s="263">
        <v>6.6603605999999996E-2</v>
      </c>
      <c r="AM38" s="263">
        <v>6.3691237999999997E-2</v>
      </c>
      <c r="AN38" s="263">
        <v>5.0615849999999997E-2</v>
      </c>
      <c r="AO38" s="263">
        <v>6.4772805000000003E-2</v>
      </c>
      <c r="AP38" s="263">
        <v>6.2308547999999998E-2</v>
      </c>
      <c r="AQ38" s="263">
        <v>6.8947701E-2</v>
      </c>
      <c r="AR38" s="263">
        <v>6.7722234000000006E-2</v>
      </c>
      <c r="AS38" s="263">
        <v>6.9386911999999995E-2</v>
      </c>
      <c r="AT38" s="263">
        <v>6.4267886999999996E-2</v>
      </c>
      <c r="AU38" s="263">
        <v>6.2037307E-2</v>
      </c>
      <c r="AV38" s="263">
        <v>7.1073844999999997E-2</v>
      </c>
      <c r="AW38" s="263">
        <v>7.1497285999999993E-2</v>
      </c>
      <c r="AX38" s="263">
        <v>7.3015488000000003E-2</v>
      </c>
      <c r="AY38" s="263">
        <v>7.0949164999999995E-2</v>
      </c>
      <c r="AZ38" s="263">
        <v>6.2490577999999998E-2</v>
      </c>
      <c r="BA38" s="263">
        <v>7.1887800000000002E-2</v>
      </c>
      <c r="BB38" s="263">
        <v>6.9506700000000005E-2</v>
      </c>
      <c r="BC38" s="263">
        <v>6.7175499999999999E-2</v>
      </c>
      <c r="BD38" s="329">
        <v>6.55892E-2</v>
      </c>
      <c r="BE38" s="329">
        <v>6.8613800000000003E-2</v>
      </c>
      <c r="BF38" s="329">
        <v>6.8459400000000004E-2</v>
      </c>
      <c r="BG38" s="329">
        <v>6.5454399999999996E-2</v>
      </c>
      <c r="BH38" s="329">
        <v>6.7769599999999999E-2</v>
      </c>
      <c r="BI38" s="329">
        <v>6.8040699999999996E-2</v>
      </c>
      <c r="BJ38" s="329">
        <v>6.9966899999999999E-2</v>
      </c>
      <c r="BK38" s="329">
        <v>6.7399200000000006E-2</v>
      </c>
      <c r="BL38" s="329">
        <v>6.0912500000000001E-2</v>
      </c>
      <c r="BM38" s="329">
        <v>6.7332500000000003E-2</v>
      </c>
      <c r="BN38" s="329">
        <v>6.4317700000000005E-2</v>
      </c>
      <c r="BO38" s="329">
        <v>6.8545800000000004E-2</v>
      </c>
      <c r="BP38" s="329">
        <v>6.7108299999999996E-2</v>
      </c>
      <c r="BQ38" s="329">
        <v>6.8129300000000004E-2</v>
      </c>
      <c r="BR38" s="329">
        <v>6.7899500000000002E-2</v>
      </c>
      <c r="BS38" s="329">
        <v>6.5068899999999999E-2</v>
      </c>
      <c r="BT38" s="329">
        <v>6.7577999999999999E-2</v>
      </c>
      <c r="BU38" s="329">
        <v>6.8148799999999995E-2</v>
      </c>
      <c r="BV38" s="329">
        <v>7.0564299999999996E-2</v>
      </c>
    </row>
    <row r="39" spans="1:74" s="166" customFormat="1" ht="12" customHeight="1" x14ac:dyDescent="0.25">
      <c r="A39" s="531" t="s">
        <v>43</v>
      </c>
      <c r="B39" s="533" t="s">
        <v>1034</v>
      </c>
      <c r="C39" s="263">
        <v>9.9457766266999995E-2</v>
      </c>
      <c r="D39" s="263">
        <v>8.4525829900000002E-2</v>
      </c>
      <c r="E39" s="263">
        <v>9.8696817564999997E-2</v>
      </c>
      <c r="F39" s="263">
        <v>9.2367758440000003E-2</v>
      </c>
      <c r="G39" s="263">
        <v>0.10681642312</v>
      </c>
      <c r="H39" s="263">
        <v>0.10079822267999999</v>
      </c>
      <c r="I39" s="263">
        <v>0.10448661803000001</v>
      </c>
      <c r="J39" s="263">
        <v>0.10770678244</v>
      </c>
      <c r="K39" s="263">
        <v>9.2519263030000007E-2</v>
      </c>
      <c r="L39" s="263">
        <v>0.10205375371</v>
      </c>
      <c r="M39" s="263">
        <v>9.8266457469999999E-2</v>
      </c>
      <c r="N39" s="263">
        <v>0.10049120735</v>
      </c>
      <c r="O39" s="263">
        <v>9.2141963162000004E-2</v>
      </c>
      <c r="P39" s="263">
        <v>9.3240121940000004E-2</v>
      </c>
      <c r="Q39" s="263">
        <v>9.8118403404999999E-2</v>
      </c>
      <c r="R39" s="263">
        <v>9.6459444069999997E-2</v>
      </c>
      <c r="S39" s="263">
        <v>0.10606237547</v>
      </c>
      <c r="T39" s="263">
        <v>0.10328245912</v>
      </c>
      <c r="U39" s="263">
        <v>0.10355929032</v>
      </c>
      <c r="V39" s="263">
        <v>0.10277786849999999</v>
      </c>
      <c r="W39" s="263">
        <v>9.5932876259999994E-2</v>
      </c>
      <c r="X39" s="263">
        <v>0.10450944104</v>
      </c>
      <c r="Y39" s="263">
        <v>0.10204189806</v>
      </c>
      <c r="Z39" s="263">
        <v>0.10146138527</v>
      </c>
      <c r="AA39" s="263">
        <v>9.8723579483000007E-2</v>
      </c>
      <c r="AB39" s="263">
        <v>9.0569603156999995E-2</v>
      </c>
      <c r="AC39" s="263">
        <v>7.8805475235999997E-2</v>
      </c>
      <c r="AD39" s="263">
        <v>5.6163646880000001E-2</v>
      </c>
      <c r="AE39" s="263">
        <v>8.1316993827E-2</v>
      </c>
      <c r="AF39" s="263">
        <v>9.3573354179999998E-2</v>
      </c>
      <c r="AG39" s="263">
        <v>9.3113153236999993E-2</v>
      </c>
      <c r="AH39" s="263">
        <v>9.2094190201000001E-2</v>
      </c>
      <c r="AI39" s="263">
        <v>9.1359249609999998E-2</v>
      </c>
      <c r="AJ39" s="263">
        <v>8.7495811785000002E-2</v>
      </c>
      <c r="AK39" s="263">
        <v>8.9939236477000001E-2</v>
      </c>
      <c r="AL39" s="263">
        <v>9.1516317508000003E-2</v>
      </c>
      <c r="AM39" s="263">
        <v>8.0958015361999994E-2</v>
      </c>
      <c r="AN39" s="263">
        <v>7.5562307324000003E-2</v>
      </c>
      <c r="AO39" s="263">
        <v>9.6931574982000002E-2</v>
      </c>
      <c r="AP39" s="263">
        <v>8.9852764550999997E-2</v>
      </c>
      <c r="AQ39" s="263">
        <v>0.10322573957</v>
      </c>
      <c r="AR39" s="263">
        <v>0.10034533684999999</v>
      </c>
      <c r="AS39" s="263">
        <v>0.10311296225</v>
      </c>
      <c r="AT39" s="263">
        <v>0.10010588811</v>
      </c>
      <c r="AU39" s="263">
        <v>9.4770636808999997E-2</v>
      </c>
      <c r="AV39" s="263">
        <v>0.10392955111</v>
      </c>
      <c r="AW39" s="263">
        <v>9.8196763943000004E-2</v>
      </c>
      <c r="AX39" s="263">
        <v>9.9144225022999993E-2</v>
      </c>
      <c r="AY39" s="263">
        <v>8.8723154679999999E-2</v>
      </c>
      <c r="AZ39" s="263">
        <v>8.3523301980000006E-2</v>
      </c>
      <c r="BA39" s="263">
        <v>9.8250592132999998E-2</v>
      </c>
      <c r="BB39" s="263">
        <v>9.6311504263999995E-2</v>
      </c>
      <c r="BC39" s="263">
        <v>0.10286816715</v>
      </c>
      <c r="BD39" s="329">
        <v>9.6639900000000001E-2</v>
      </c>
      <c r="BE39" s="329">
        <v>9.9761799999999998E-2</v>
      </c>
      <c r="BF39" s="329">
        <v>0.10008160000000001</v>
      </c>
      <c r="BG39" s="329">
        <v>9.4097100000000003E-2</v>
      </c>
      <c r="BH39" s="329">
        <v>9.9140400000000004E-2</v>
      </c>
      <c r="BI39" s="329">
        <v>9.6378500000000006E-2</v>
      </c>
      <c r="BJ39" s="329">
        <v>9.8311399999999993E-2</v>
      </c>
      <c r="BK39" s="329">
        <v>8.8852100000000003E-2</v>
      </c>
      <c r="BL39" s="329">
        <v>8.6101800000000006E-2</v>
      </c>
      <c r="BM39" s="329">
        <v>9.5755099999999996E-2</v>
      </c>
      <c r="BN39" s="329">
        <v>9.2981099999999997E-2</v>
      </c>
      <c r="BO39" s="329">
        <v>0.1007175</v>
      </c>
      <c r="BP39" s="329">
        <v>9.9394399999999994E-2</v>
      </c>
      <c r="BQ39" s="329">
        <v>0.10013809999999999</v>
      </c>
      <c r="BR39" s="329">
        <v>0.10103910000000001</v>
      </c>
      <c r="BS39" s="329">
        <v>9.4510300000000005E-2</v>
      </c>
      <c r="BT39" s="329">
        <v>9.9929000000000004E-2</v>
      </c>
      <c r="BU39" s="329">
        <v>9.7199300000000002E-2</v>
      </c>
      <c r="BV39" s="329">
        <v>9.9530999999999994E-2</v>
      </c>
    </row>
    <row r="40" spans="1:74" s="166" customFormat="1" ht="12" customHeight="1" x14ac:dyDescent="0.25">
      <c r="A40" s="528" t="s">
        <v>31</v>
      </c>
      <c r="B40" s="533" t="s">
        <v>457</v>
      </c>
      <c r="C40" s="263">
        <v>1.7604412999999999E-2</v>
      </c>
      <c r="D40" s="263">
        <v>1.6470571999999999E-2</v>
      </c>
      <c r="E40" s="263">
        <v>1.7836069999999999E-2</v>
      </c>
      <c r="F40" s="263">
        <v>1.6034152999999999E-2</v>
      </c>
      <c r="G40" s="263">
        <v>1.7980525000000001E-2</v>
      </c>
      <c r="H40" s="263">
        <v>1.7052873999999999E-2</v>
      </c>
      <c r="I40" s="263">
        <v>1.7862092E-2</v>
      </c>
      <c r="J40" s="263">
        <v>1.7838819999999998E-2</v>
      </c>
      <c r="K40" s="263">
        <v>1.730845E-2</v>
      </c>
      <c r="L40" s="263">
        <v>1.6983365E-2</v>
      </c>
      <c r="M40" s="263">
        <v>1.7335178E-2</v>
      </c>
      <c r="N40" s="263">
        <v>1.8558274999999999E-2</v>
      </c>
      <c r="O40" s="263">
        <v>1.7770536E-2</v>
      </c>
      <c r="P40" s="263">
        <v>1.6381640999999999E-2</v>
      </c>
      <c r="Q40" s="263">
        <v>1.80605E-2</v>
      </c>
      <c r="R40" s="263">
        <v>1.6386077999999998E-2</v>
      </c>
      <c r="S40" s="263">
        <v>1.7342197E-2</v>
      </c>
      <c r="T40" s="263">
        <v>1.7047362999999999E-2</v>
      </c>
      <c r="U40" s="263">
        <v>1.7640728000000001E-2</v>
      </c>
      <c r="V40" s="263">
        <v>1.7799173000000001E-2</v>
      </c>
      <c r="W40" s="263">
        <v>1.7397763E-2</v>
      </c>
      <c r="X40" s="263">
        <v>1.5554215E-2</v>
      </c>
      <c r="Y40" s="263">
        <v>1.3977527E-2</v>
      </c>
      <c r="Z40" s="263">
        <v>1.5926823999999999E-2</v>
      </c>
      <c r="AA40" s="263">
        <v>1.5445708000000001E-2</v>
      </c>
      <c r="AB40" s="263">
        <v>1.5823770000000001E-2</v>
      </c>
      <c r="AC40" s="263">
        <v>1.8232338000000001E-2</v>
      </c>
      <c r="AD40" s="263">
        <v>1.7302423000000001E-2</v>
      </c>
      <c r="AE40" s="263">
        <v>1.7329596999999999E-2</v>
      </c>
      <c r="AF40" s="263">
        <v>1.6382786E-2</v>
      </c>
      <c r="AG40" s="263">
        <v>1.7057795000000001E-2</v>
      </c>
      <c r="AH40" s="263">
        <v>1.6985305999999999E-2</v>
      </c>
      <c r="AI40" s="263">
        <v>1.6504583E-2</v>
      </c>
      <c r="AJ40" s="263">
        <v>1.6674188E-2</v>
      </c>
      <c r="AK40" s="263">
        <v>1.7476495000000002E-2</v>
      </c>
      <c r="AL40" s="263">
        <v>1.7685322999999999E-2</v>
      </c>
      <c r="AM40" s="263">
        <v>1.7428731999999999E-2</v>
      </c>
      <c r="AN40" s="263">
        <v>1.6403560000000001E-2</v>
      </c>
      <c r="AO40" s="263">
        <v>1.6348425E-2</v>
      </c>
      <c r="AP40" s="263">
        <v>1.6576960000000002E-2</v>
      </c>
      <c r="AQ40" s="263">
        <v>1.7379018E-2</v>
      </c>
      <c r="AR40" s="263">
        <v>1.7622725999999998E-2</v>
      </c>
      <c r="AS40" s="263">
        <v>1.7632615000000001E-2</v>
      </c>
      <c r="AT40" s="263">
        <v>1.7345346000000001E-2</v>
      </c>
      <c r="AU40" s="263">
        <v>1.7140945000000001E-2</v>
      </c>
      <c r="AV40" s="263">
        <v>1.6889957000000001E-2</v>
      </c>
      <c r="AW40" s="263">
        <v>1.7036229E-2</v>
      </c>
      <c r="AX40" s="263">
        <v>1.8150441E-2</v>
      </c>
      <c r="AY40" s="263">
        <v>1.8549336999999999E-2</v>
      </c>
      <c r="AZ40" s="263">
        <v>1.5838033000000001E-2</v>
      </c>
      <c r="BA40" s="263">
        <v>1.6708799999999999E-2</v>
      </c>
      <c r="BB40" s="263">
        <v>1.6685499999999999E-2</v>
      </c>
      <c r="BC40" s="263">
        <v>1.8054500000000001E-2</v>
      </c>
      <c r="BD40" s="329">
        <v>1.8328799999999999E-2</v>
      </c>
      <c r="BE40" s="329">
        <v>1.8402000000000002E-2</v>
      </c>
      <c r="BF40" s="329">
        <v>1.7928900000000001E-2</v>
      </c>
      <c r="BG40" s="329">
        <v>1.7643699999999998E-2</v>
      </c>
      <c r="BH40" s="329">
        <v>1.7527500000000001E-2</v>
      </c>
      <c r="BI40" s="329">
        <v>1.64546E-2</v>
      </c>
      <c r="BJ40" s="329">
        <v>1.8396300000000001E-2</v>
      </c>
      <c r="BK40" s="329">
        <v>1.7848099999999999E-2</v>
      </c>
      <c r="BL40" s="329">
        <v>1.56752E-2</v>
      </c>
      <c r="BM40" s="329">
        <v>1.6756299999999998E-2</v>
      </c>
      <c r="BN40" s="329">
        <v>1.49468E-2</v>
      </c>
      <c r="BO40" s="329">
        <v>1.73378E-2</v>
      </c>
      <c r="BP40" s="329">
        <v>1.8305200000000001E-2</v>
      </c>
      <c r="BQ40" s="329">
        <v>1.84449E-2</v>
      </c>
      <c r="BR40" s="329">
        <v>1.79297E-2</v>
      </c>
      <c r="BS40" s="329">
        <v>1.7586399999999999E-2</v>
      </c>
      <c r="BT40" s="329">
        <v>1.66959E-2</v>
      </c>
      <c r="BU40" s="329">
        <v>1.6456499999999999E-2</v>
      </c>
      <c r="BV40" s="329">
        <v>1.7819100000000001E-2</v>
      </c>
    </row>
    <row r="41" spans="1:74" s="166" customFormat="1" ht="12" customHeight="1" x14ac:dyDescent="0.25">
      <c r="A41" s="528" t="s">
        <v>30</v>
      </c>
      <c r="B41" s="533" t="s">
        <v>49</v>
      </c>
      <c r="C41" s="263">
        <v>0.228183354</v>
      </c>
      <c r="D41" s="263">
        <v>0.226710153</v>
      </c>
      <c r="E41" s="263">
        <v>0.23543493900000001</v>
      </c>
      <c r="F41" s="263">
        <v>0.25596036700000002</v>
      </c>
      <c r="G41" s="263">
        <v>0.27716476000000001</v>
      </c>
      <c r="H41" s="263">
        <v>0.25124753500000002</v>
      </c>
      <c r="I41" s="263">
        <v>0.22850611200000001</v>
      </c>
      <c r="J41" s="263">
        <v>0.200441906</v>
      </c>
      <c r="K41" s="263">
        <v>0.17448381199999999</v>
      </c>
      <c r="L41" s="263">
        <v>0.17796672999999999</v>
      </c>
      <c r="M41" s="263">
        <v>0.19949337</v>
      </c>
      <c r="N41" s="263">
        <v>0.20754535700000001</v>
      </c>
      <c r="O41" s="263">
        <v>0.22082448399999999</v>
      </c>
      <c r="P41" s="263">
        <v>0.203751189</v>
      </c>
      <c r="Q41" s="263">
        <v>0.234504139</v>
      </c>
      <c r="R41" s="263">
        <v>0.24773867399999999</v>
      </c>
      <c r="S41" s="263">
        <v>0.28480008000000001</v>
      </c>
      <c r="T41" s="263">
        <v>0.25003248</v>
      </c>
      <c r="U41" s="263">
        <v>0.22151542299999999</v>
      </c>
      <c r="V41" s="263">
        <v>0.201063034</v>
      </c>
      <c r="W41" s="263">
        <v>0.16497189300000001</v>
      </c>
      <c r="X41" s="263">
        <v>0.16301326399999999</v>
      </c>
      <c r="Y41" s="263">
        <v>0.18003770399999999</v>
      </c>
      <c r="Z41" s="263">
        <v>0.19126320499999999</v>
      </c>
      <c r="AA41" s="263">
        <v>0.21491970099999999</v>
      </c>
      <c r="AB41" s="263">
        <v>0.22694050599999999</v>
      </c>
      <c r="AC41" s="263">
        <v>0.20899933200000001</v>
      </c>
      <c r="AD41" s="263">
        <v>0.20348407299999999</v>
      </c>
      <c r="AE41" s="263">
        <v>0.26298085599999999</v>
      </c>
      <c r="AF41" s="263">
        <v>0.24563859299999999</v>
      </c>
      <c r="AG41" s="263">
        <v>0.23460563100000001</v>
      </c>
      <c r="AH41" s="263">
        <v>0.20426665199999999</v>
      </c>
      <c r="AI41" s="263">
        <v>0.16386919899999999</v>
      </c>
      <c r="AJ41" s="263">
        <v>0.165023693</v>
      </c>
      <c r="AK41" s="263">
        <v>0.18329129899999999</v>
      </c>
      <c r="AL41" s="263">
        <v>0.18868834300000001</v>
      </c>
      <c r="AM41" s="263">
        <v>0.226465955</v>
      </c>
      <c r="AN41" s="263">
        <v>0.189705228</v>
      </c>
      <c r="AO41" s="263">
        <v>0.189265129</v>
      </c>
      <c r="AP41" s="263">
        <v>0.16845122500000001</v>
      </c>
      <c r="AQ41" s="263">
        <v>0.19997821399999999</v>
      </c>
      <c r="AR41" s="263">
        <v>0.21121346499999999</v>
      </c>
      <c r="AS41" s="263">
        <v>0.19399849699999999</v>
      </c>
      <c r="AT41" s="263">
        <v>0.18383207900000001</v>
      </c>
      <c r="AU41" s="263">
        <v>0.157618971</v>
      </c>
      <c r="AV41" s="263">
        <v>0.157905183</v>
      </c>
      <c r="AW41" s="263">
        <v>0.17949437800000001</v>
      </c>
      <c r="AX41" s="263">
        <v>0.22502459599999999</v>
      </c>
      <c r="AY41" s="263">
        <v>0.23701995300000001</v>
      </c>
      <c r="AZ41" s="263">
        <v>0.207656216</v>
      </c>
      <c r="BA41" s="263">
        <v>0.22359010000000001</v>
      </c>
      <c r="BB41" s="263">
        <v>0.18932350000000001</v>
      </c>
      <c r="BC41" s="263">
        <v>0.2178986</v>
      </c>
      <c r="BD41" s="329">
        <v>0.23884440000000001</v>
      </c>
      <c r="BE41" s="329">
        <v>0.22501309999999999</v>
      </c>
      <c r="BF41" s="329">
        <v>0.18486759999999999</v>
      </c>
      <c r="BG41" s="329">
        <v>0.1520021</v>
      </c>
      <c r="BH41" s="329">
        <v>0.15018870000000001</v>
      </c>
      <c r="BI41" s="329">
        <v>0.1682584</v>
      </c>
      <c r="BJ41" s="329">
        <v>0.1861186</v>
      </c>
      <c r="BK41" s="329">
        <v>0.21259349999999999</v>
      </c>
      <c r="BL41" s="329">
        <v>0.19056029999999999</v>
      </c>
      <c r="BM41" s="329">
        <v>0.21340999999999999</v>
      </c>
      <c r="BN41" s="329">
        <v>0.21584929999999999</v>
      </c>
      <c r="BO41" s="329">
        <v>0.25025560000000002</v>
      </c>
      <c r="BP41" s="329">
        <v>0.2438448</v>
      </c>
      <c r="BQ41" s="329">
        <v>0.2251283</v>
      </c>
      <c r="BR41" s="329">
        <v>0.1908754</v>
      </c>
      <c r="BS41" s="329">
        <v>0.1590279</v>
      </c>
      <c r="BT41" s="329">
        <v>0.15736810000000001</v>
      </c>
      <c r="BU41" s="329">
        <v>0.17590520000000001</v>
      </c>
      <c r="BV41" s="329">
        <v>0.1955972</v>
      </c>
    </row>
    <row r="42" spans="1:74" s="166" customFormat="1" ht="12" customHeight="1" x14ac:dyDescent="0.25">
      <c r="A42" s="528" t="s">
        <v>32</v>
      </c>
      <c r="B42" s="533" t="s">
        <v>1397</v>
      </c>
      <c r="C42" s="263">
        <v>4.8528189663000001E-2</v>
      </c>
      <c r="D42" s="263">
        <v>5.5447303991000001E-2</v>
      </c>
      <c r="E42" s="263">
        <v>7.3555969435999999E-2</v>
      </c>
      <c r="F42" s="263">
        <v>8.6121975567000006E-2</v>
      </c>
      <c r="G42" s="263">
        <v>9.6405131199999994E-2</v>
      </c>
      <c r="H42" s="263">
        <v>0.10209653851</v>
      </c>
      <c r="I42" s="263">
        <v>9.7077116456999998E-2</v>
      </c>
      <c r="J42" s="263">
        <v>9.5071062809000004E-2</v>
      </c>
      <c r="K42" s="263">
        <v>8.4510261963000002E-2</v>
      </c>
      <c r="L42" s="263">
        <v>7.2291028830999998E-2</v>
      </c>
      <c r="M42" s="263">
        <v>5.5619672455999997E-2</v>
      </c>
      <c r="N42" s="263">
        <v>4.8380993369000001E-2</v>
      </c>
      <c r="O42" s="263">
        <v>5.2377574980000001E-2</v>
      </c>
      <c r="P42" s="263">
        <v>5.6329875591999999E-2</v>
      </c>
      <c r="Q42" s="263">
        <v>8.3911340653000002E-2</v>
      </c>
      <c r="R42" s="263">
        <v>9.5074575327999997E-2</v>
      </c>
      <c r="S42" s="263">
        <v>0.1019940567</v>
      </c>
      <c r="T42" s="263">
        <v>0.10979514626</v>
      </c>
      <c r="U42" s="263">
        <v>0.11291465717</v>
      </c>
      <c r="V42" s="263">
        <v>0.10903189828</v>
      </c>
      <c r="W42" s="263">
        <v>9.5222219733000005E-2</v>
      </c>
      <c r="X42" s="263">
        <v>8.4766227084000001E-2</v>
      </c>
      <c r="Y42" s="263">
        <v>6.2850199120999997E-2</v>
      </c>
      <c r="Z42" s="263">
        <v>5.2791469283999998E-2</v>
      </c>
      <c r="AA42" s="263">
        <v>6.3760140133000007E-2</v>
      </c>
      <c r="AB42" s="263">
        <v>7.6803756597999998E-2</v>
      </c>
      <c r="AC42" s="263">
        <v>9.2157041447999993E-2</v>
      </c>
      <c r="AD42" s="263">
        <v>0.11022033555000001</v>
      </c>
      <c r="AE42" s="263">
        <v>0.13034278871999999</v>
      </c>
      <c r="AF42" s="263">
        <v>0.13036638331</v>
      </c>
      <c r="AG42" s="263">
        <v>0.14029600981000001</v>
      </c>
      <c r="AH42" s="263">
        <v>0.12662137778999999</v>
      </c>
      <c r="AI42" s="263">
        <v>0.10756387494</v>
      </c>
      <c r="AJ42" s="263">
        <v>9.7520694689000001E-2</v>
      </c>
      <c r="AK42" s="263">
        <v>7.9291008580000003E-2</v>
      </c>
      <c r="AL42" s="263">
        <v>7.1225349825999998E-2</v>
      </c>
      <c r="AM42" s="263">
        <v>7.8827649365999994E-2</v>
      </c>
      <c r="AN42" s="263">
        <v>8.6822161581000007E-2</v>
      </c>
      <c r="AO42" s="263">
        <v>0.12407871948</v>
      </c>
      <c r="AP42" s="263">
        <v>0.14306691527000001</v>
      </c>
      <c r="AQ42" s="263">
        <v>0.16066020373000001</v>
      </c>
      <c r="AR42" s="263">
        <v>0.15732588691999999</v>
      </c>
      <c r="AS42" s="263">
        <v>0.15896935693</v>
      </c>
      <c r="AT42" s="263">
        <v>0.15538462886000001</v>
      </c>
      <c r="AU42" s="263">
        <v>0.14351428956000001</v>
      </c>
      <c r="AV42" s="263">
        <v>0.12142962478</v>
      </c>
      <c r="AW42" s="263">
        <v>0.10323636042000001</v>
      </c>
      <c r="AX42" s="263">
        <v>8.5557207506000002E-2</v>
      </c>
      <c r="AY42" s="263">
        <v>0.10404160341</v>
      </c>
      <c r="AZ42" s="263">
        <v>0.11800221608</v>
      </c>
      <c r="BA42" s="263">
        <v>0.15600541274999999</v>
      </c>
      <c r="BB42" s="263">
        <v>0.17536769999999999</v>
      </c>
      <c r="BC42" s="263">
        <v>0.19939779999999999</v>
      </c>
      <c r="BD42" s="329">
        <v>0.19700300000000001</v>
      </c>
      <c r="BE42" s="329">
        <v>0.20130429999999999</v>
      </c>
      <c r="BF42" s="329">
        <v>0.19415060000000001</v>
      </c>
      <c r="BG42" s="329">
        <v>0.17686080000000001</v>
      </c>
      <c r="BH42" s="329">
        <v>0.1534673</v>
      </c>
      <c r="BI42" s="329">
        <v>0.1239801</v>
      </c>
      <c r="BJ42" s="329">
        <v>0.1075523</v>
      </c>
      <c r="BK42" s="329">
        <v>0.1261321</v>
      </c>
      <c r="BL42" s="329">
        <v>0.14214740000000001</v>
      </c>
      <c r="BM42" s="329">
        <v>0.19248889999999999</v>
      </c>
      <c r="BN42" s="329">
        <v>0.2147319</v>
      </c>
      <c r="BO42" s="329">
        <v>0.2435176</v>
      </c>
      <c r="BP42" s="329">
        <v>0.24289289999999999</v>
      </c>
      <c r="BQ42" s="329">
        <v>0.24581259999999999</v>
      </c>
      <c r="BR42" s="329">
        <v>0.2386036</v>
      </c>
      <c r="BS42" s="329">
        <v>0.21475320000000001</v>
      </c>
      <c r="BT42" s="329">
        <v>0.1881128</v>
      </c>
      <c r="BU42" s="329">
        <v>0.15213740000000001</v>
      </c>
      <c r="BV42" s="329">
        <v>0.13378989999999999</v>
      </c>
    </row>
    <row r="43" spans="1:74" s="166" customFormat="1" ht="12" customHeight="1" x14ac:dyDescent="0.25">
      <c r="A43" s="499" t="s">
        <v>35</v>
      </c>
      <c r="B43" s="533" t="s">
        <v>823</v>
      </c>
      <c r="C43" s="263">
        <v>4.3327806000000003E-2</v>
      </c>
      <c r="D43" s="263">
        <v>4.0156374000000002E-2</v>
      </c>
      <c r="E43" s="263">
        <v>4.3239896E-2</v>
      </c>
      <c r="F43" s="263">
        <v>4.0661248999999997E-2</v>
      </c>
      <c r="G43" s="263">
        <v>4.0752546000000001E-2</v>
      </c>
      <c r="H43" s="263">
        <v>3.8992618999999999E-2</v>
      </c>
      <c r="I43" s="263">
        <v>3.9499776E-2</v>
      </c>
      <c r="J43" s="263">
        <v>3.9887805999999998E-2</v>
      </c>
      <c r="K43" s="263">
        <v>3.6521179000000001E-2</v>
      </c>
      <c r="L43" s="263">
        <v>4.0945495999999998E-2</v>
      </c>
      <c r="M43" s="263">
        <v>4.0939298999999998E-2</v>
      </c>
      <c r="N43" s="263">
        <v>4.2423245999999998E-2</v>
      </c>
      <c r="O43" s="263">
        <v>3.9485496000000002E-2</v>
      </c>
      <c r="P43" s="263">
        <v>3.5551074000000002E-2</v>
      </c>
      <c r="Q43" s="263">
        <v>3.8428786E-2</v>
      </c>
      <c r="R43" s="263">
        <v>3.5559329000000001E-2</v>
      </c>
      <c r="S43" s="263">
        <v>3.6011205999999997E-2</v>
      </c>
      <c r="T43" s="263">
        <v>3.6189988999999999E-2</v>
      </c>
      <c r="U43" s="263">
        <v>3.6536956000000002E-2</v>
      </c>
      <c r="V43" s="263">
        <v>3.7000975999999998E-2</v>
      </c>
      <c r="W43" s="263">
        <v>3.4604369000000003E-2</v>
      </c>
      <c r="X43" s="263">
        <v>3.7279246000000002E-2</v>
      </c>
      <c r="Y43" s="263">
        <v>3.6963159000000002E-2</v>
      </c>
      <c r="Z43" s="263">
        <v>3.8835986000000003E-2</v>
      </c>
      <c r="AA43" s="263">
        <v>3.9660246000000003E-2</v>
      </c>
      <c r="AB43" s="263">
        <v>3.6438415000000002E-2</v>
      </c>
      <c r="AC43" s="263">
        <v>3.9023346E-2</v>
      </c>
      <c r="AD43" s="263">
        <v>3.6510069999999999E-2</v>
      </c>
      <c r="AE43" s="263">
        <v>3.7236096000000003E-2</v>
      </c>
      <c r="AF43" s="263">
        <v>3.4279259999999999E-2</v>
      </c>
      <c r="AG43" s="263">
        <v>3.5906116000000002E-2</v>
      </c>
      <c r="AH43" s="263">
        <v>3.6431826E-2</v>
      </c>
      <c r="AI43" s="263">
        <v>3.425135E-2</v>
      </c>
      <c r="AJ43" s="263">
        <v>3.6323016E-2</v>
      </c>
      <c r="AK43" s="263">
        <v>3.5730430000000001E-2</v>
      </c>
      <c r="AL43" s="263">
        <v>3.7943866E-2</v>
      </c>
      <c r="AM43" s="263">
        <v>3.8273396000000001E-2</v>
      </c>
      <c r="AN43" s="263">
        <v>3.3971043999999999E-2</v>
      </c>
      <c r="AO43" s="263">
        <v>3.7991365999999999E-2</v>
      </c>
      <c r="AP43" s="263">
        <v>3.5740169000000002E-2</v>
      </c>
      <c r="AQ43" s="263">
        <v>3.6834265999999997E-2</v>
      </c>
      <c r="AR43" s="263">
        <v>3.4073469000000002E-2</v>
      </c>
      <c r="AS43" s="263">
        <v>3.5563445999999999E-2</v>
      </c>
      <c r="AT43" s="263">
        <v>3.5375436000000003E-2</v>
      </c>
      <c r="AU43" s="263">
        <v>3.4678789000000002E-2</v>
      </c>
      <c r="AV43" s="263">
        <v>3.5314496000000001E-2</v>
      </c>
      <c r="AW43" s="263">
        <v>3.5386138999999997E-2</v>
      </c>
      <c r="AX43" s="263">
        <v>3.8229706000000002E-2</v>
      </c>
      <c r="AY43" s="263">
        <v>3.6943426000000001E-2</v>
      </c>
      <c r="AZ43" s="263">
        <v>3.3388583999999999E-2</v>
      </c>
      <c r="BA43" s="263">
        <v>3.70102E-2</v>
      </c>
      <c r="BB43" s="263">
        <v>3.54323E-2</v>
      </c>
      <c r="BC43" s="263">
        <v>3.6296399999999999E-2</v>
      </c>
      <c r="BD43" s="329">
        <v>3.4251799999999999E-2</v>
      </c>
      <c r="BE43" s="329">
        <v>3.60469E-2</v>
      </c>
      <c r="BF43" s="329">
        <v>3.6237400000000003E-2</v>
      </c>
      <c r="BG43" s="329">
        <v>3.4870199999999997E-2</v>
      </c>
      <c r="BH43" s="329">
        <v>3.6016300000000001E-2</v>
      </c>
      <c r="BI43" s="329">
        <v>3.5317500000000002E-2</v>
      </c>
      <c r="BJ43" s="329">
        <v>3.77715E-2</v>
      </c>
      <c r="BK43" s="329">
        <v>3.7401299999999998E-2</v>
      </c>
      <c r="BL43" s="329">
        <v>3.33269E-2</v>
      </c>
      <c r="BM43" s="329">
        <v>3.7135899999999999E-2</v>
      </c>
      <c r="BN43" s="329">
        <v>3.5809000000000001E-2</v>
      </c>
      <c r="BO43" s="329">
        <v>3.6577499999999999E-2</v>
      </c>
      <c r="BP43" s="329">
        <v>3.4209099999999999E-2</v>
      </c>
      <c r="BQ43" s="329">
        <v>3.5689800000000001E-2</v>
      </c>
      <c r="BR43" s="329">
        <v>3.5805499999999997E-2</v>
      </c>
      <c r="BS43" s="329">
        <v>3.4548700000000002E-2</v>
      </c>
      <c r="BT43" s="329">
        <v>3.5483599999999997E-2</v>
      </c>
      <c r="BU43" s="329">
        <v>3.4759499999999999E-2</v>
      </c>
      <c r="BV43" s="329">
        <v>3.7302500000000002E-2</v>
      </c>
    </row>
    <row r="44" spans="1:74" s="166" customFormat="1" ht="12" customHeight="1" x14ac:dyDescent="0.25">
      <c r="A44" s="499" t="s">
        <v>34</v>
      </c>
      <c r="B44" s="533" t="s">
        <v>1032</v>
      </c>
      <c r="C44" s="263">
        <v>0.196775642</v>
      </c>
      <c r="D44" s="263">
        <v>0.17639603400000001</v>
      </c>
      <c r="E44" s="263">
        <v>0.19288852200000001</v>
      </c>
      <c r="F44" s="263">
        <v>0.180630136</v>
      </c>
      <c r="G44" s="263">
        <v>0.18919197200000001</v>
      </c>
      <c r="H44" s="263">
        <v>0.186552736</v>
      </c>
      <c r="I44" s="263">
        <v>0.196191052</v>
      </c>
      <c r="J44" s="263">
        <v>0.194517892</v>
      </c>
      <c r="K44" s="263">
        <v>0.181761856</v>
      </c>
      <c r="L44" s="263">
        <v>0.18670193199999999</v>
      </c>
      <c r="M44" s="263">
        <v>0.18471542599999999</v>
      </c>
      <c r="N44" s="263">
        <v>0.195690432</v>
      </c>
      <c r="O44" s="263">
        <v>0.19658711600000001</v>
      </c>
      <c r="P44" s="263">
        <v>0.17616957699999999</v>
      </c>
      <c r="Q44" s="263">
        <v>0.18954305599999999</v>
      </c>
      <c r="R44" s="263">
        <v>0.17795223600000001</v>
      </c>
      <c r="S44" s="263">
        <v>0.185529306</v>
      </c>
      <c r="T44" s="263">
        <v>0.182425056</v>
      </c>
      <c r="U44" s="263">
        <v>0.19253205600000001</v>
      </c>
      <c r="V44" s="263">
        <v>0.19348526599999999</v>
      </c>
      <c r="W44" s="263">
        <v>0.18203434600000001</v>
      </c>
      <c r="X44" s="263">
        <v>0.18496954600000001</v>
      </c>
      <c r="Y44" s="263">
        <v>0.18403715600000001</v>
      </c>
      <c r="Z44" s="263">
        <v>0.19207121599999999</v>
      </c>
      <c r="AA44" s="263">
        <v>0.181928172</v>
      </c>
      <c r="AB44" s="263">
        <v>0.17104695</v>
      </c>
      <c r="AC44" s="263">
        <v>0.17777027200000001</v>
      </c>
      <c r="AD44" s="263">
        <v>0.167055341</v>
      </c>
      <c r="AE44" s="263">
        <v>0.172220292</v>
      </c>
      <c r="AF44" s="263">
        <v>0.165223021</v>
      </c>
      <c r="AG44" s="263">
        <v>0.170854902</v>
      </c>
      <c r="AH44" s="263">
        <v>0.17328132199999999</v>
      </c>
      <c r="AI44" s="263">
        <v>0.16520592100000001</v>
      </c>
      <c r="AJ44" s="263">
        <v>0.170814202</v>
      </c>
      <c r="AK44" s="263">
        <v>0.170405631</v>
      </c>
      <c r="AL44" s="263">
        <v>0.17885489199999999</v>
      </c>
      <c r="AM44" s="263">
        <v>0.18128345600000001</v>
      </c>
      <c r="AN44" s="263">
        <v>0.16130929499999999</v>
      </c>
      <c r="AO44" s="263">
        <v>0.17609123600000001</v>
      </c>
      <c r="AP44" s="263">
        <v>0.167213783</v>
      </c>
      <c r="AQ44" s="263">
        <v>0.179364886</v>
      </c>
      <c r="AR44" s="263">
        <v>0.173709473</v>
      </c>
      <c r="AS44" s="263">
        <v>0.18341068599999999</v>
      </c>
      <c r="AT44" s="263">
        <v>0.178797966</v>
      </c>
      <c r="AU44" s="263">
        <v>0.17293041300000001</v>
      </c>
      <c r="AV44" s="263">
        <v>0.17373361600000001</v>
      </c>
      <c r="AW44" s="263">
        <v>0.16559781300000001</v>
      </c>
      <c r="AX44" s="263">
        <v>0.174038586</v>
      </c>
      <c r="AY44" s="263">
        <v>0.174864508</v>
      </c>
      <c r="AZ44" s="263">
        <v>0.16227635400000001</v>
      </c>
      <c r="BA44" s="263">
        <v>0.17404685</v>
      </c>
      <c r="BB44" s="263">
        <v>0.16352475999999999</v>
      </c>
      <c r="BC44" s="263">
        <v>0.17199853000000001</v>
      </c>
      <c r="BD44" s="329">
        <v>0.17216129999999999</v>
      </c>
      <c r="BE44" s="329">
        <v>0.1828495</v>
      </c>
      <c r="BF44" s="329">
        <v>0.1829857</v>
      </c>
      <c r="BG44" s="329">
        <v>0.17488400000000001</v>
      </c>
      <c r="BH44" s="329">
        <v>0.1800688</v>
      </c>
      <c r="BI44" s="329">
        <v>0.17513010000000001</v>
      </c>
      <c r="BJ44" s="329">
        <v>0.18422520000000001</v>
      </c>
      <c r="BK44" s="329">
        <v>0.18594530000000001</v>
      </c>
      <c r="BL44" s="329">
        <v>0.1686272</v>
      </c>
      <c r="BM44" s="329">
        <v>0.17823049999999999</v>
      </c>
      <c r="BN44" s="329">
        <v>0.170378</v>
      </c>
      <c r="BO44" s="329">
        <v>0.17635899999999999</v>
      </c>
      <c r="BP44" s="329">
        <v>0.17511460000000001</v>
      </c>
      <c r="BQ44" s="329">
        <v>0.18475549999999999</v>
      </c>
      <c r="BR44" s="329">
        <v>0.18472340000000001</v>
      </c>
      <c r="BS44" s="329">
        <v>0.1760832</v>
      </c>
      <c r="BT44" s="329">
        <v>0.18143409999999999</v>
      </c>
      <c r="BU44" s="329">
        <v>0.1759531</v>
      </c>
      <c r="BV44" s="329">
        <v>0.18554029999999999</v>
      </c>
    </row>
    <row r="45" spans="1:74" s="166" customFormat="1" ht="12" customHeight="1" x14ac:dyDescent="0.25">
      <c r="A45" s="528" t="s">
        <v>97</v>
      </c>
      <c r="B45" s="533" t="s">
        <v>458</v>
      </c>
      <c r="C45" s="263">
        <v>0.23278976269000001</v>
      </c>
      <c r="D45" s="263">
        <v>0.21089434288</v>
      </c>
      <c r="E45" s="263">
        <v>0.24066441146000001</v>
      </c>
      <c r="F45" s="263">
        <v>0.24040196132</v>
      </c>
      <c r="G45" s="263">
        <v>0.21787306294</v>
      </c>
      <c r="H45" s="263">
        <v>0.22471188727999999</v>
      </c>
      <c r="I45" s="263">
        <v>0.14959366940999999</v>
      </c>
      <c r="J45" s="263">
        <v>0.18053417722000001</v>
      </c>
      <c r="K45" s="263">
        <v>0.16844034386000001</v>
      </c>
      <c r="L45" s="263">
        <v>0.19272835997000001</v>
      </c>
      <c r="M45" s="263">
        <v>0.20020624089</v>
      </c>
      <c r="N45" s="263">
        <v>0.22105885938</v>
      </c>
      <c r="O45" s="263">
        <v>0.2161514581</v>
      </c>
      <c r="P45" s="263">
        <v>0.20123746882999999</v>
      </c>
      <c r="Q45" s="263">
        <v>0.22926746001000001</v>
      </c>
      <c r="R45" s="263">
        <v>0.25724530075000002</v>
      </c>
      <c r="S45" s="263">
        <v>0.22936314343</v>
      </c>
      <c r="T45" s="263">
        <v>0.19970441551000001</v>
      </c>
      <c r="U45" s="263">
        <v>0.19666161374999999</v>
      </c>
      <c r="V45" s="263">
        <v>0.17777508732</v>
      </c>
      <c r="W45" s="263">
        <v>0.21812099837999999</v>
      </c>
      <c r="X45" s="263">
        <v>0.24576492034</v>
      </c>
      <c r="Y45" s="263">
        <v>0.22404662420999999</v>
      </c>
      <c r="Z45" s="263">
        <v>0.23701535021</v>
      </c>
      <c r="AA45" s="263">
        <v>0.25020542015000002</v>
      </c>
      <c r="AB45" s="263">
        <v>0.25900728682000002</v>
      </c>
      <c r="AC45" s="263">
        <v>0.26086400308000002</v>
      </c>
      <c r="AD45" s="263">
        <v>0.26471284825000002</v>
      </c>
      <c r="AE45" s="263">
        <v>0.25249242430000002</v>
      </c>
      <c r="AF45" s="263">
        <v>0.26837701514000001</v>
      </c>
      <c r="AG45" s="263">
        <v>0.20292252155000001</v>
      </c>
      <c r="AH45" s="263">
        <v>0.20447700381</v>
      </c>
      <c r="AI45" s="263">
        <v>0.20572093406</v>
      </c>
      <c r="AJ45" s="263">
        <v>0.25572313462000001</v>
      </c>
      <c r="AK45" s="263">
        <v>0.29395870633999999</v>
      </c>
      <c r="AL45" s="263">
        <v>0.28388547399000003</v>
      </c>
      <c r="AM45" s="263">
        <v>0.27022003788999999</v>
      </c>
      <c r="AN45" s="263">
        <v>0.23828942674</v>
      </c>
      <c r="AO45" s="263">
        <v>0.35489199187999998</v>
      </c>
      <c r="AP45" s="263">
        <v>0.321306535</v>
      </c>
      <c r="AQ45" s="263">
        <v>0.29811972610999998</v>
      </c>
      <c r="AR45" s="263">
        <v>0.23628478761999999</v>
      </c>
      <c r="AS45" s="263">
        <v>0.19128758895</v>
      </c>
      <c r="AT45" s="263">
        <v>0.2377716788</v>
      </c>
      <c r="AU45" s="263">
        <v>0.25475361486999998</v>
      </c>
      <c r="AV45" s="263">
        <v>0.28789341770999999</v>
      </c>
      <c r="AW45" s="263">
        <v>0.31983236576000001</v>
      </c>
      <c r="AX45" s="263">
        <v>0.36101278106000001</v>
      </c>
      <c r="AY45" s="263">
        <v>0.33984385287000002</v>
      </c>
      <c r="AZ45" s="263">
        <v>0.33955946866999998</v>
      </c>
      <c r="BA45" s="263">
        <v>0.38466546000000001</v>
      </c>
      <c r="BB45" s="263">
        <v>0.36965140000000002</v>
      </c>
      <c r="BC45" s="263">
        <v>0.34397919999999998</v>
      </c>
      <c r="BD45" s="329">
        <v>0.26505190000000001</v>
      </c>
      <c r="BE45" s="329">
        <v>0.21095990000000001</v>
      </c>
      <c r="BF45" s="329">
        <v>0.2564999</v>
      </c>
      <c r="BG45" s="329">
        <v>0.2882324</v>
      </c>
      <c r="BH45" s="329">
        <v>0.31275170000000002</v>
      </c>
      <c r="BI45" s="329">
        <v>0.34520909999999999</v>
      </c>
      <c r="BJ45" s="329">
        <v>0.38512289999999999</v>
      </c>
      <c r="BK45" s="329">
        <v>0.35503639999999997</v>
      </c>
      <c r="BL45" s="329">
        <v>0.35718709999999998</v>
      </c>
      <c r="BM45" s="329">
        <v>0.41138799999999998</v>
      </c>
      <c r="BN45" s="329">
        <v>0.38687860000000002</v>
      </c>
      <c r="BO45" s="329">
        <v>0.36057810000000001</v>
      </c>
      <c r="BP45" s="329">
        <v>0.2748777</v>
      </c>
      <c r="BQ45" s="329">
        <v>0.2182267</v>
      </c>
      <c r="BR45" s="329">
        <v>0.26804230000000001</v>
      </c>
      <c r="BS45" s="329">
        <v>0.30223660000000002</v>
      </c>
      <c r="BT45" s="329">
        <v>0.32669379999999998</v>
      </c>
      <c r="BU45" s="329">
        <v>0.35397420000000002</v>
      </c>
      <c r="BV45" s="329">
        <v>0.4057094</v>
      </c>
    </row>
    <row r="46" spans="1:74" ht="12" customHeight="1" x14ac:dyDescent="0.25">
      <c r="A46" s="534" t="s">
        <v>24</v>
      </c>
      <c r="B46" s="535" t="s">
        <v>779</v>
      </c>
      <c r="C46" s="264">
        <v>0.95743482422000004</v>
      </c>
      <c r="D46" s="264">
        <v>0.89693483960999998</v>
      </c>
      <c r="E46" s="264">
        <v>0.99823989933000001</v>
      </c>
      <c r="F46" s="264">
        <v>1.0051536928</v>
      </c>
      <c r="G46" s="264">
        <v>1.0479373190000001</v>
      </c>
      <c r="H46" s="264">
        <v>1.0184108220000001</v>
      </c>
      <c r="I46" s="264">
        <v>0.93255059527999995</v>
      </c>
      <c r="J46" s="264">
        <v>0.93921386703999998</v>
      </c>
      <c r="K46" s="264">
        <v>0.85236152599000004</v>
      </c>
      <c r="L46" s="264">
        <v>0.89017200958999998</v>
      </c>
      <c r="M46" s="264">
        <v>0.89361533714999997</v>
      </c>
      <c r="N46" s="264">
        <v>0.93106686507000003</v>
      </c>
      <c r="O46" s="264">
        <v>0.92809581253999995</v>
      </c>
      <c r="P46" s="264">
        <v>0.86930948641000005</v>
      </c>
      <c r="Q46" s="264">
        <v>0.9885706259</v>
      </c>
      <c r="R46" s="264">
        <v>1.0234073494</v>
      </c>
      <c r="S46" s="264">
        <v>1.0650174732</v>
      </c>
      <c r="T46" s="264">
        <v>0.99733569044000003</v>
      </c>
      <c r="U46" s="264">
        <v>0.98477347082</v>
      </c>
      <c r="V46" s="264">
        <v>0.93897641871000004</v>
      </c>
      <c r="W46" s="264">
        <v>0.90074013927999996</v>
      </c>
      <c r="X46" s="264">
        <v>0.93276196385999999</v>
      </c>
      <c r="Y46" s="264">
        <v>0.89985481393</v>
      </c>
      <c r="Z46" s="264">
        <v>0.93470013406999997</v>
      </c>
      <c r="AA46" s="264">
        <v>0.96320163134000003</v>
      </c>
      <c r="AB46" s="264">
        <v>0.97175862593999995</v>
      </c>
      <c r="AC46" s="264">
        <v>0.96830343258999996</v>
      </c>
      <c r="AD46" s="264">
        <v>0.92049802562000005</v>
      </c>
      <c r="AE46" s="264">
        <v>1.0277460651000001</v>
      </c>
      <c r="AF46" s="264">
        <v>1.0429987325000001</v>
      </c>
      <c r="AG46" s="264">
        <v>0.98967479281000004</v>
      </c>
      <c r="AH46" s="264">
        <v>0.94721597129000001</v>
      </c>
      <c r="AI46" s="264">
        <v>0.87748400305999996</v>
      </c>
      <c r="AJ46" s="264">
        <v>0.92223366321</v>
      </c>
      <c r="AK46" s="264">
        <v>0.96645986518000004</v>
      </c>
      <c r="AL46" s="264">
        <v>0.97186284625999997</v>
      </c>
      <c r="AM46" s="264">
        <v>0.97980787560000004</v>
      </c>
      <c r="AN46" s="264">
        <v>0.87780381760000004</v>
      </c>
      <c r="AO46" s="264">
        <v>1.0925040797000001</v>
      </c>
      <c r="AP46" s="264">
        <v>1.0355868425000001</v>
      </c>
      <c r="AQ46" s="264">
        <v>1.0978527799</v>
      </c>
      <c r="AR46" s="264">
        <v>1.0288980997999999</v>
      </c>
      <c r="AS46" s="264">
        <v>0.98202714408000003</v>
      </c>
      <c r="AT46" s="264">
        <v>1.0057282454000001</v>
      </c>
      <c r="AU46" s="264">
        <v>0.9649441768</v>
      </c>
      <c r="AV46" s="264">
        <v>1.0055749951999999</v>
      </c>
      <c r="AW46" s="264">
        <v>1.0246981185999999</v>
      </c>
      <c r="AX46" s="264">
        <v>1.1107143713000001</v>
      </c>
      <c r="AY46" s="264">
        <v>1.0984255114000001</v>
      </c>
      <c r="AZ46" s="264">
        <v>1.0526107171000001</v>
      </c>
      <c r="BA46" s="264">
        <v>1.2002584658</v>
      </c>
      <c r="BB46" s="264">
        <v>1.1606939999999999</v>
      </c>
      <c r="BC46" s="264">
        <v>1.193395</v>
      </c>
      <c r="BD46" s="327">
        <v>1.1288370000000001</v>
      </c>
      <c r="BE46" s="327">
        <v>1.0847180000000001</v>
      </c>
      <c r="BF46" s="327">
        <v>1.0805039999999999</v>
      </c>
      <c r="BG46" s="327">
        <v>1.040197</v>
      </c>
      <c r="BH46" s="327">
        <v>1.060093</v>
      </c>
      <c r="BI46" s="327">
        <v>1.07481</v>
      </c>
      <c r="BJ46" s="327">
        <v>1.1373120000000001</v>
      </c>
      <c r="BK46" s="327">
        <v>1.1335999999999999</v>
      </c>
      <c r="BL46" s="327">
        <v>1.0938049999999999</v>
      </c>
      <c r="BM46" s="327">
        <v>1.2584660000000001</v>
      </c>
      <c r="BN46" s="327">
        <v>1.2404759999999999</v>
      </c>
      <c r="BO46" s="327">
        <v>1.297661</v>
      </c>
      <c r="BP46" s="327">
        <v>1.200906</v>
      </c>
      <c r="BQ46" s="327">
        <v>1.140657</v>
      </c>
      <c r="BR46" s="327">
        <v>1.1472739999999999</v>
      </c>
      <c r="BS46" s="327">
        <v>1.1029040000000001</v>
      </c>
      <c r="BT46" s="327">
        <v>1.118849</v>
      </c>
      <c r="BU46" s="327">
        <v>1.125024</v>
      </c>
      <c r="BV46" s="327">
        <v>1.2018899999999999</v>
      </c>
    </row>
    <row r="47" spans="1:74" s="540" customFormat="1" ht="12" customHeight="1" x14ac:dyDescent="0.25">
      <c r="A47" s="537"/>
      <c r="B47" s="538" t="s">
        <v>0</v>
      </c>
      <c r="C47" s="539"/>
      <c r="D47" s="539"/>
      <c r="E47" s="539"/>
      <c r="F47" s="539"/>
      <c r="G47" s="539"/>
      <c r="H47" s="539"/>
      <c r="I47" s="539"/>
      <c r="J47" s="539"/>
      <c r="K47" s="539"/>
      <c r="L47" s="539"/>
      <c r="M47" s="539"/>
      <c r="N47" s="539"/>
      <c r="O47" s="539"/>
      <c r="P47" s="539"/>
      <c r="Q47" s="539"/>
      <c r="R47" s="539"/>
      <c r="S47" s="539"/>
      <c r="T47" s="539"/>
      <c r="U47" s="539"/>
      <c r="V47" s="539"/>
      <c r="W47" s="539"/>
      <c r="X47" s="539"/>
      <c r="Y47" s="539"/>
      <c r="Z47" s="539"/>
      <c r="AA47" s="539"/>
      <c r="AB47" s="539"/>
      <c r="AC47" s="539"/>
      <c r="AD47" s="539"/>
      <c r="AE47" s="539"/>
      <c r="AF47" s="539"/>
      <c r="AG47" s="539"/>
      <c r="AH47" s="539"/>
      <c r="AI47" s="263"/>
      <c r="AJ47" s="263"/>
      <c r="AK47" s="263"/>
      <c r="AL47" s="263"/>
      <c r="AM47" s="263"/>
      <c r="AN47" s="263"/>
      <c r="AO47" s="263"/>
      <c r="AP47" s="263"/>
      <c r="AQ47" s="263"/>
      <c r="AR47" s="263"/>
      <c r="AS47" s="263"/>
      <c r="AT47" s="263"/>
      <c r="AU47" s="263"/>
      <c r="AV47" s="263"/>
      <c r="AW47" s="263"/>
      <c r="AX47" s="263"/>
      <c r="AY47" s="263"/>
      <c r="AZ47" s="263"/>
      <c r="BA47" s="263"/>
      <c r="BB47" s="263"/>
      <c r="BC47" s="263"/>
      <c r="BD47" s="263"/>
      <c r="BE47" s="263"/>
      <c r="BF47" s="263"/>
      <c r="BG47" s="263"/>
      <c r="BH47" s="263"/>
      <c r="BI47" s="263"/>
      <c r="BJ47" s="263"/>
      <c r="BK47" s="263"/>
      <c r="BL47" s="263"/>
      <c r="BM47" s="263"/>
      <c r="BN47" s="263"/>
      <c r="BO47" s="263"/>
      <c r="BP47" s="263"/>
      <c r="BQ47" s="263"/>
      <c r="BR47" s="263"/>
      <c r="BS47" s="263"/>
      <c r="BT47" s="539"/>
      <c r="BU47" s="539"/>
      <c r="BV47" s="539"/>
    </row>
    <row r="48" spans="1:74" s="540" customFormat="1" ht="12" customHeight="1" x14ac:dyDescent="0.25">
      <c r="A48" s="537"/>
      <c r="B48" s="538" t="s">
        <v>1035</v>
      </c>
      <c r="C48" s="539"/>
      <c r="D48" s="539"/>
      <c r="E48" s="539"/>
      <c r="F48" s="539"/>
      <c r="G48" s="539"/>
      <c r="H48" s="539"/>
      <c r="I48" s="539"/>
      <c r="J48" s="539"/>
      <c r="K48" s="539"/>
      <c r="L48" s="539"/>
      <c r="M48" s="539"/>
      <c r="N48" s="539"/>
      <c r="O48" s="539"/>
      <c r="P48" s="539"/>
      <c r="Q48" s="539"/>
      <c r="R48" s="539"/>
      <c r="S48" s="539"/>
      <c r="T48" s="539"/>
      <c r="U48" s="539"/>
      <c r="V48" s="539"/>
      <c r="W48" s="539"/>
      <c r="X48" s="539"/>
      <c r="Y48" s="539"/>
      <c r="Z48" s="539"/>
      <c r="AA48" s="539"/>
      <c r="AB48" s="539"/>
      <c r="AC48" s="539"/>
      <c r="AD48" s="539"/>
      <c r="AE48" s="539"/>
      <c r="AF48" s="539"/>
      <c r="AG48" s="539"/>
      <c r="AH48" s="539"/>
      <c r="AI48" s="539"/>
      <c r="AJ48" s="539"/>
      <c r="AK48" s="539"/>
      <c r="AL48" s="539"/>
      <c r="AM48" s="731"/>
      <c r="AN48" s="731"/>
      <c r="AO48" s="731"/>
      <c r="AP48" s="731"/>
      <c r="AQ48" s="731"/>
      <c r="AR48" s="731"/>
      <c r="AS48" s="731"/>
      <c r="AT48" s="731"/>
      <c r="AU48" s="731"/>
      <c r="AV48" s="731"/>
      <c r="AW48" s="731"/>
      <c r="AX48" s="731"/>
      <c r="AY48" s="731"/>
      <c r="AZ48" s="731"/>
      <c r="BA48" s="731"/>
      <c r="BB48" s="731"/>
      <c r="BC48" s="731"/>
      <c r="BD48" s="731"/>
      <c r="BE48" s="731"/>
      <c r="BF48" s="731"/>
      <c r="BG48" s="731"/>
      <c r="BH48" s="731"/>
      <c r="BI48" s="731"/>
      <c r="BJ48" s="731"/>
      <c r="BK48" s="731"/>
      <c r="BL48" s="731"/>
      <c r="BM48" s="731"/>
      <c r="BN48" s="731"/>
      <c r="BO48" s="731"/>
      <c r="BP48" s="731"/>
      <c r="BQ48" s="731"/>
      <c r="BR48" s="731"/>
      <c r="BS48" s="731"/>
      <c r="BT48" s="539"/>
      <c r="BU48" s="539"/>
      <c r="BV48" s="539"/>
    </row>
    <row r="49" spans="1:74" s="540" customFormat="1" ht="12" customHeight="1" x14ac:dyDescent="0.25">
      <c r="A49" s="537"/>
      <c r="B49" s="538" t="s">
        <v>824</v>
      </c>
      <c r="C49" s="539"/>
      <c r="D49" s="539"/>
      <c r="E49" s="539"/>
      <c r="F49" s="539"/>
      <c r="G49" s="539"/>
      <c r="H49" s="539"/>
      <c r="I49" s="539"/>
      <c r="J49" s="539"/>
      <c r="K49" s="539"/>
      <c r="L49" s="539"/>
      <c r="M49" s="539"/>
      <c r="N49" s="539"/>
      <c r="O49" s="539"/>
      <c r="P49" s="539"/>
      <c r="Q49" s="539"/>
      <c r="R49" s="539"/>
      <c r="S49" s="539"/>
      <c r="T49" s="539"/>
      <c r="U49" s="539"/>
      <c r="V49" s="539"/>
      <c r="W49" s="539"/>
      <c r="X49" s="539"/>
      <c r="Y49" s="539"/>
      <c r="Z49" s="539"/>
      <c r="AA49" s="539"/>
      <c r="AB49" s="539"/>
      <c r="AC49" s="539"/>
      <c r="AD49" s="539"/>
      <c r="AE49" s="539"/>
      <c r="AF49" s="539"/>
      <c r="AG49" s="539"/>
      <c r="AH49" s="539"/>
      <c r="AI49" s="539"/>
      <c r="AJ49" s="539"/>
      <c r="AK49" s="539"/>
      <c r="AL49" s="539"/>
      <c r="AM49" s="263"/>
      <c r="AN49" s="263"/>
      <c r="AO49" s="263"/>
      <c r="AP49" s="263"/>
      <c r="AQ49" s="263"/>
      <c r="AR49" s="263"/>
      <c r="AS49" s="263"/>
      <c r="AT49" s="263"/>
      <c r="AU49" s="263"/>
      <c r="AV49" s="263"/>
      <c r="AW49" s="263"/>
      <c r="AX49" s="263"/>
      <c r="AY49" s="263"/>
      <c r="AZ49" s="263"/>
      <c r="BA49" s="263"/>
      <c r="BB49" s="263"/>
      <c r="BC49" s="263"/>
      <c r="BD49" s="263"/>
      <c r="BE49" s="263"/>
      <c r="BF49" s="263"/>
      <c r="BG49" s="263"/>
      <c r="BH49" s="263"/>
      <c r="BI49" s="263"/>
      <c r="BJ49" s="263"/>
      <c r="BK49" s="263"/>
      <c r="BL49" s="263"/>
      <c r="BM49" s="263"/>
      <c r="BN49" s="263"/>
      <c r="BO49" s="263"/>
      <c r="BP49" s="263"/>
      <c r="BQ49" s="263"/>
      <c r="BR49" s="263"/>
      <c r="BS49" s="263"/>
      <c r="BT49" s="539"/>
      <c r="BU49" s="539"/>
      <c r="BV49" s="539"/>
    </row>
    <row r="50" spans="1:74" s="540" customFormat="1" ht="12" customHeight="1" x14ac:dyDescent="0.25">
      <c r="A50" s="537"/>
      <c r="B50" s="541" t="s">
        <v>1036</v>
      </c>
      <c r="C50" s="541"/>
      <c r="D50" s="541"/>
      <c r="E50" s="541"/>
      <c r="F50" s="541"/>
      <c r="G50" s="541"/>
      <c r="H50" s="541"/>
      <c r="I50" s="541"/>
      <c r="J50" s="541"/>
      <c r="K50" s="541"/>
      <c r="L50" s="541"/>
      <c r="M50" s="541"/>
      <c r="N50" s="541"/>
      <c r="O50" s="541"/>
      <c r="P50" s="541"/>
      <c r="Q50" s="541"/>
      <c r="R50" s="541"/>
      <c r="S50" s="541"/>
      <c r="T50" s="541"/>
      <c r="U50" s="541"/>
      <c r="V50" s="541"/>
      <c r="W50" s="541"/>
      <c r="X50" s="541"/>
      <c r="Y50" s="541"/>
      <c r="Z50" s="541"/>
      <c r="AA50" s="541"/>
      <c r="AB50" s="541"/>
      <c r="AC50" s="541"/>
      <c r="AD50" s="541"/>
      <c r="AE50" s="541"/>
      <c r="AF50" s="541"/>
      <c r="AG50" s="541"/>
      <c r="AH50" s="541"/>
      <c r="AI50" s="541"/>
      <c r="AJ50" s="541"/>
      <c r="AK50" s="541"/>
      <c r="AL50" s="541"/>
      <c r="AM50" s="263"/>
      <c r="AN50" s="263"/>
      <c r="AO50" s="263"/>
      <c r="AP50" s="263"/>
      <c r="AQ50" s="263"/>
      <c r="AR50" s="263"/>
      <c r="AS50" s="263"/>
      <c r="AT50" s="263"/>
      <c r="AU50" s="263"/>
      <c r="AV50" s="263"/>
      <c r="AW50" s="263"/>
      <c r="AX50" s="263"/>
      <c r="AY50" s="263"/>
      <c r="AZ50" s="263"/>
      <c r="BA50" s="263"/>
      <c r="BB50" s="263"/>
      <c r="BC50" s="263"/>
      <c r="BD50" s="263"/>
      <c r="BE50" s="263"/>
      <c r="BF50" s="263"/>
      <c r="BG50" s="263"/>
      <c r="BH50" s="263"/>
      <c r="BI50" s="263"/>
      <c r="BJ50" s="263"/>
      <c r="BK50" s="263"/>
      <c r="BL50" s="263"/>
      <c r="BM50" s="263"/>
      <c r="BN50" s="263"/>
      <c r="BO50" s="263"/>
      <c r="BP50" s="263"/>
      <c r="BQ50" s="263"/>
      <c r="BR50" s="263"/>
      <c r="BS50" s="263"/>
      <c r="BT50" s="541"/>
      <c r="BU50" s="541"/>
      <c r="BV50" s="541"/>
    </row>
    <row r="51" spans="1:74" s="540" customFormat="1" ht="20.5" customHeight="1" x14ac:dyDescent="0.25">
      <c r="A51" s="537"/>
      <c r="B51" s="819" t="s">
        <v>1400</v>
      </c>
      <c r="C51" s="755"/>
      <c r="D51" s="755"/>
      <c r="E51" s="755"/>
      <c r="F51" s="755"/>
      <c r="G51" s="755"/>
      <c r="H51" s="755"/>
      <c r="I51" s="755"/>
      <c r="J51" s="755"/>
      <c r="K51" s="755"/>
      <c r="L51" s="755"/>
      <c r="M51" s="755"/>
      <c r="N51" s="755"/>
      <c r="O51" s="755"/>
      <c r="P51" s="755"/>
      <c r="Q51" s="752"/>
      <c r="R51" s="541"/>
      <c r="S51" s="541"/>
      <c r="T51" s="541"/>
      <c r="U51" s="541"/>
      <c r="V51" s="541"/>
      <c r="W51" s="541"/>
      <c r="X51" s="541"/>
      <c r="Y51" s="541"/>
      <c r="Z51" s="541"/>
      <c r="AA51" s="541"/>
      <c r="AB51" s="541"/>
      <c r="AC51" s="541"/>
      <c r="AD51" s="541"/>
      <c r="AE51" s="541"/>
      <c r="AF51" s="541"/>
      <c r="AG51" s="541"/>
      <c r="AH51" s="541"/>
      <c r="AI51" s="541"/>
      <c r="AJ51" s="541"/>
      <c r="AK51" s="541"/>
      <c r="AL51" s="541"/>
      <c r="AM51" s="263"/>
      <c r="AN51" s="263"/>
      <c r="AO51" s="263"/>
      <c r="AP51" s="263"/>
      <c r="AQ51" s="263"/>
      <c r="AR51" s="263"/>
      <c r="AS51" s="263"/>
      <c r="AT51" s="263"/>
      <c r="AU51" s="263"/>
      <c r="AV51" s="263"/>
      <c r="AW51" s="263"/>
      <c r="AX51" s="263"/>
      <c r="AY51" s="263"/>
      <c r="AZ51" s="263"/>
      <c r="BA51" s="263"/>
      <c r="BB51" s="263"/>
      <c r="BC51" s="263"/>
      <c r="BD51" s="263"/>
      <c r="BE51" s="263"/>
      <c r="BF51" s="263"/>
      <c r="BG51" s="263"/>
      <c r="BH51" s="263"/>
      <c r="BI51" s="263"/>
      <c r="BJ51" s="263"/>
      <c r="BK51" s="263"/>
      <c r="BL51" s="263"/>
      <c r="BM51" s="263"/>
      <c r="BN51" s="263"/>
      <c r="BO51" s="263"/>
      <c r="BP51" s="263"/>
      <c r="BQ51" s="263"/>
      <c r="BR51" s="263"/>
      <c r="BS51" s="263"/>
      <c r="BT51" s="541"/>
      <c r="BU51" s="541"/>
      <c r="BV51" s="541"/>
    </row>
    <row r="52" spans="1:74" s="540" customFormat="1" ht="12" customHeight="1" x14ac:dyDescent="0.25">
      <c r="A52" s="537"/>
      <c r="B52" s="538" t="s">
        <v>1398</v>
      </c>
      <c r="C52" s="539"/>
      <c r="D52" s="539"/>
      <c r="E52" s="539"/>
      <c r="F52" s="539"/>
      <c r="G52" s="539"/>
      <c r="H52" s="539"/>
      <c r="I52" s="539"/>
      <c r="J52" s="539"/>
      <c r="K52" s="539"/>
      <c r="L52" s="539"/>
      <c r="M52" s="539"/>
      <c r="N52" s="539"/>
      <c r="O52" s="539"/>
      <c r="P52" s="539"/>
      <c r="Q52" s="539"/>
      <c r="R52" s="539"/>
      <c r="S52" s="539"/>
      <c r="T52" s="539"/>
      <c r="U52" s="539"/>
      <c r="V52" s="539"/>
      <c r="W52" s="539"/>
      <c r="X52" s="539"/>
      <c r="Y52" s="539"/>
      <c r="Z52" s="539"/>
      <c r="AA52" s="539"/>
      <c r="AB52" s="539"/>
      <c r="AC52" s="539"/>
      <c r="AD52" s="539"/>
      <c r="AE52" s="539"/>
      <c r="AF52" s="539"/>
      <c r="AG52" s="539"/>
      <c r="AH52" s="539"/>
      <c r="AI52" s="539"/>
      <c r="AJ52" s="539"/>
      <c r="AK52" s="539"/>
      <c r="AL52" s="539"/>
      <c r="AM52" s="731"/>
      <c r="AN52" s="731"/>
      <c r="AO52" s="731"/>
      <c r="AP52" s="731"/>
      <c r="AQ52" s="731"/>
      <c r="AR52" s="731"/>
      <c r="AS52" s="731"/>
      <c r="AT52" s="731"/>
      <c r="AU52" s="731"/>
      <c r="AV52" s="731"/>
      <c r="AW52" s="731"/>
      <c r="AX52" s="731"/>
      <c r="AY52" s="731"/>
      <c r="AZ52" s="731"/>
      <c r="BA52" s="731"/>
      <c r="BB52" s="731"/>
      <c r="BC52" s="731"/>
      <c r="BD52" s="731"/>
      <c r="BE52" s="731"/>
      <c r="BF52" s="731"/>
      <c r="BG52" s="731"/>
      <c r="BH52" s="731"/>
      <c r="BI52" s="731"/>
      <c r="BJ52" s="731"/>
      <c r="BK52" s="731"/>
      <c r="BL52" s="731"/>
      <c r="BM52" s="731"/>
      <c r="BN52" s="731"/>
      <c r="BO52" s="731"/>
      <c r="BP52" s="731"/>
      <c r="BQ52" s="731"/>
      <c r="BR52" s="731"/>
      <c r="BS52" s="731"/>
      <c r="BT52" s="539"/>
      <c r="BU52" s="539"/>
      <c r="BV52" s="539"/>
    </row>
    <row r="53" spans="1:74" s="540" customFormat="1" ht="22" customHeight="1" x14ac:dyDescent="0.25">
      <c r="A53" s="537"/>
      <c r="B53" s="819" t="s">
        <v>1399</v>
      </c>
      <c r="C53" s="755"/>
      <c r="D53" s="755"/>
      <c r="E53" s="755"/>
      <c r="F53" s="755"/>
      <c r="G53" s="755"/>
      <c r="H53" s="755"/>
      <c r="I53" s="755"/>
      <c r="J53" s="755"/>
      <c r="K53" s="755"/>
      <c r="L53" s="755"/>
      <c r="M53" s="755"/>
      <c r="N53" s="755"/>
      <c r="O53" s="755"/>
      <c r="P53" s="755"/>
      <c r="Q53" s="752"/>
      <c r="R53" s="539"/>
      <c r="S53" s="539"/>
      <c r="T53" s="539"/>
      <c r="U53" s="539"/>
      <c r="V53" s="539"/>
      <c r="W53" s="539"/>
      <c r="X53" s="539"/>
      <c r="Y53" s="539"/>
      <c r="Z53" s="539"/>
      <c r="AA53" s="539"/>
      <c r="AB53" s="539"/>
      <c r="AC53" s="539"/>
      <c r="AD53" s="539"/>
      <c r="AE53" s="539"/>
      <c r="AF53" s="539"/>
      <c r="AG53" s="539"/>
      <c r="AH53" s="539"/>
      <c r="AI53" s="539"/>
      <c r="AJ53" s="539"/>
      <c r="AK53" s="539"/>
      <c r="AL53" s="539"/>
      <c r="AM53" s="263"/>
      <c r="AN53" s="539"/>
      <c r="AO53" s="539"/>
      <c r="AP53" s="539"/>
      <c r="AQ53" s="539"/>
      <c r="AR53" s="539"/>
      <c r="AS53" s="539"/>
      <c r="AT53" s="539"/>
      <c r="AU53" s="539"/>
      <c r="AV53" s="539"/>
      <c r="AW53" s="539"/>
      <c r="AX53" s="539"/>
      <c r="AY53" s="539"/>
      <c r="AZ53" s="539"/>
      <c r="BA53" s="539"/>
      <c r="BB53" s="539"/>
      <c r="BC53" s="539"/>
      <c r="BD53" s="621"/>
      <c r="BE53" s="621"/>
      <c r="BF53" s="621"/>
      <c r="BG53" s="539"/>
      <c r="BH53" s="539"/>
      <c r="BI53" s="539"/>
      <c r="BJ53" s="539"/>
      <c r="BK53" s="539"/>
      <c r="BL53" s="539"/>
      <c r="BM53" s="539"/>
      <c r="BN53" s="539"/>
      <c r="BO53" s="539"/>
      <c r="BP53" s="539"/>
      <c r="BQ53" s="539"/>
      <c r="BR53" s="539"/>
      <c r="BS53" s="539"/>
      <c r="BT53" s="539"/>
      <c r="BU53" s="539"/>
      <c r="BV53" s="539"/>
    </row>
    <row r="54" spans="1:74" s="540" customFormat="1" ht="12" customHeight="1" x14ac:dyDescent="0.2">
      <c r="A54" s="537"/>
      <c r="B54" s="536" t="s">
        <v>808</v>
      </c>
      <c r="C54" s="720"/>
      <c r="D54" s="720"/>
      <c r="E54" s="720"/>
      <c r="F54" s="720"/>
      <c r="G54" s="720"/>
      <c r="H54" s="720"/>
      <c r="I54" s="720"/>
      <c r="J54" s="720"/>
      <c r="K54" s="720"/>
      <c r="L54" s="720"/>
      <c r="M54" s="720"/>
      <c r="N54" s="720"/>
      <c r="O54" s="720"/>
      <c r="P54" s="720"/>
      <c r="Q54" s="719"/>
      <c r="R54" s="539"/>
      <c r="S54" s="539"/>
      <c r="T54" s="539"/>
      <c r="U54" s="539"/>
      <c r="V54" s="539"/>
      <c r="W54" s="539"/>
      <c r="X54" s="539"/>
      <c r="Y54" s="539"/>
      <c r="Z54" s="539"/>
      <c r="AA54" s="539"/>
      <c r="AB54" s="539"/>
      <c r="AC54" s="539"/>
      <c r="AD54" s="539"/>
      <c r="AE54" s="539"/>
      <c r="AF54" s="539"/>
      <c r="AG54" s="539"/>
      <c r="AH54" s="539"/>
      <c r="AI54" s="539"/>
      <c r="AJ54" s="539"/>
      <c r="AK54" s="539"/>
      <c r="AL54" s="539"/>
      <c r="AM54" s="539"/>
      <c r="AN54" s="539"/>
      <c r="AO54" s="539"/>
      <c r="AP54" s="539"/>
      <c r="AQ54" s="539"/>
      <c r="AR54" s="539"/>
      <c r="AS54" s="539"/>
      <c r="AT54" s="539"/>
      <c r="AU54" s="539"/>
      <c r="AV54" s="539"/>
      <c r="AW54" s="539"/>
      <c r="AX54" s="539"/>
      <c r="AY54" s="539"/>
      <c r="AZ54" s="539"/>
      <c r="BA54" s="539"/>
      <c r="BB54" s="539"/>
      <c r="BC54" s="539"/>
      <c r="BD54" s="621"/>
      <c r="BE54" s="621"/>
      <c r="BF54" s="621"/>
      <c r="BG54" s="539"/>
      <c r="BH54" s="539"/>
      <c r="BI54" s="539"/>
      <c r="BJ54" s="539"/>
      <c r="BK54" s="539"/>
      <c r="BL54" s="539"/>
      <c r="BM54" s="539"/>
      <c r="BN54" s="539"/>
      <c r="BO54" s="539"/>
      <c r="BP54" s="539"/>
      <c r="BQ54" s="539"/>
      <c r="BR54" s="539"/>
      <c r="BS54" s="539"/>
      <c r="BT54" s="539"/>
      <c r="BU54" s="539"/>
      <c r="BV54" s="539"/>
    </row>
    <row r="55" spans="1:74" s="540" customFormat="1" ht="12" customHeight="1" x14ac:dyDescent="0.25">
      <c r="A55" s="537"/>
      <c r="B55" s="763" t="str">
        <f>"Notes: "&amp;"EIA completed modeling and analysis for this report on " &amp;Dates!D2&amp;"."</f>
        <v>Notes: EIA completed modeling and analysis for this report on Thursday June 2, 2022.</v>
      </c>
      <c r="C55" s="762"/>
      <c r="D55" s="762"/>
      <c r="E55" s="762"/>
      <c r="F55" s="762"/>
      <c r="G55" s="762"/>
      <c r="H55" s="762"/>
      <c r="I55" s="762"/>
      <c r="J55" s="762"/>
      <c r="K55" s="762"/>
      <c r="L55" s="762"/>
      <c r="M55" s="762"/>
      <c r="N55" s="762"/>
      <c r="O55" s="762"/>
      <c r="P55" s="762"/>
      <c r="Q55" s="762"/>
      <c r="R55" s="539"/>
      <c r="S55" s="539"/>
      <c r="T55" s="539"/>
      <c r="U55" s="539"/>
      <c r="V55" s="539"/>
      <c r="W55" s="539"/>
      <c r="X55" s="539"/>
      <c r="Y55" s="539"/>
      <c r="Z55" s="539"/>
      <c r="AA55" s="539"/>
      <c r="AB55" s="539"/>
      <c r="AC55" s="539"/>
      <c r="AD55" s="539"/>
      <c r="AE55" s="539"/>
      <c r="AF55" s="539"/>
      <c r="AG55" s="539"/>
      <c r="AH55" s="539"/>
      <c r="AI55" s="539"/>
      <c r="AJ55" s="539"/>
      <c r="AK55" s="539"/>
      <c r="AL55" s="539"/>
      <c r="AM55" s="539"/>
      <c r="AN55" s="539"/>
      <c r="AO55" s="539"/>
      <c r="AP55" s="539"/>
      <c r="AQ55" s="539"/>
      <c r="AR55" s="539"/>
      <c r="AS55" s="539"/>
      <c r="AT55" s="539"/>
      <c r="AU55" s="539"/>
      <c r="AV55" s="539"/>
      <c r="AW55" s="539"/>
      <c r="AX55" s="539"/>
      <c r="AY55" s="539"/>
      <c r="AZ55" s="539"/>
      <c r="BA55" s="539"/>
      <c r="BB55" s="539"/>
      <c r="BC55" s="539"/>
      <c r="BD55" s="621"/>
      <c r="BE55" s="621"/>
      <c r="BF55" s="621"/>
      <c r="BG55" s="539"/>
      <c r="BH55" s="539"/>
      <c r="BI55" s="539"/>
      <c r="BJ55" s="539"/>
      <c r="BK55" s="539"/>
      <c r="BL55" s="539"/>
      <c r="BM55" s="539"/>
      <c r="BN55" s="539"/>
      <c r="BO55" s="539"/>
      <c r="BP55" s="539"/>
      <c r="BQ55" s="539"/>
      <c r="BR55" s="539"/>
      <c r="BS55" s="539"/>
      <c r="BT55" s="539"/>
      <c r="BU55" s="539"/>
      <c r="BV55" s="539"/>
    </row>
    <row r="56" spans="1:74" s="540" customFormat="1" ht="12" customHeight="1" x14ac:dyDescent="0.25">
      <c r="A56" s="537"/>
      <c r="B56" s="763" t="s">
        <v>351</v>
      </c>
      <c r="C56" s="762"/>
      <c r="D56" s="762"/>
      <c r="E56" s="762"/>
      <c r="F56" s="762"/>
      <c r="G56" s="762"/>
      <c r="H56" s="762"/>
      <c r="I56" s="762"/>
      <c r="J56" s="762"/>
      <c r="K56" s="762"/>
      <c r="L56" s="762"/>
      <c r="M56" s="762"/>
      <c r="N56" s="762"/>
      <c r="O56" s="762"/>
      <c r="P56" s="762"/>
      <c r="Q56" s="762"/>
      <c r="R56" s="539"/>
      <c r="S56" s="539"/>
      <c r="T56" s="539"/>
      <c r="U56" s="539"/>
      <c r="V56" s="539"/>
      <c r="W56" s="539"/>
      <c r="X56" s="539"/>
      <c r="Y56" s="539"/>
      <c r="Z56" s="539"/>
      <c r="AA56" s="539"/>
      <c r="AB56" s="539"/>
      <c r="AC56" s="539"/>
      <c r="AD56" s="539"/>
      <c r="AE56" s="539"/>
      <c r="AF56" s="539"/>
      <c r="AG56" s="539"/>
      <c r="AH56" s="539"/>
      <c r="AI56" s="539"/>
      <c r="AJ56" s="539"/>
      <c r="AK56" s="539"/>
      <c r="AL56" s="539"/>
      <c r="AM56" s="539"/>
      <c r="AN56" s="539"/>
      <c r="AO56" s="539"/>
      <c r="AP56" s="539"/>
      <c r="AQ56" s="539"/>
      <c r="AR56" s="539"/>
      <c r="AS56" s="539"/>
      <c r="AT56" s="539"/>
      <c r="AU56" s="539"/>
      <c r="AV56" s="539"/>
      <c r="AW56" s="539"/>
      <c r="AX56" s="539"/>
      <c r="AY56" s="539"/>
      <c r="AZ56" s="539"/>
      <c r="BA56" s="539"/>
      <c r="BB56" s="539"/>
      <c r="BC56" s="539"/>
      <c r="BD56" s="621"/>
      <c r="BE56" s="621"/>
      <c r="BF56" s="621"/>
      <c r="BG56" s="539"/>
      <c r="BH56" s="539"/>
      <c r="BI56" s="539"/>
      <c r="BJ56" s="539"/>
      <c r="BK56" s="539"/>
      <c r="BL56" s="539"/>
      <c r="BM56" s="539"/>
      <c r="BN56" s="539"/>
      <c r="BO56" s="539"/>
      <c r="BP56" s="539"/>
      <c r="BQ56" s="539"/>
      <c r="BR56" s="539"/>
      <c r="BS56" s="539"/>
      <c r="BT56" s="539"/>
      <c r="BU56" s="539"/>
      <c r="BV56" s="539"/>
    </row>
    <row r="57" spans="1:74" s="540" customFormat="1" ht="12" customHeight="1" x14ac:dyDescent="0.25">
      <c r="A57" s="537"/>
      <c r="B57" s="820" t="s">
        <v>361</v>
      </c>
      <c r="C57" s="752"/>
      <c r="D57" s="752"/>
      <c r="E57" s="752"/>
      <c r="F57" s="752"/>
      <c r="G57" s="752"/>
      <c r="H57" s="752"/>
      <c r="I57" s="752"/>
      <c r="J57" s="752"/>
      <c r="K57" s="752"/>
      <c r="L57" s="752"/>
      <c r="M57" s="752"/>
      <c r="N57" s="752"/>
      <c r="O57" s="752"/>
      <c r="P57" s="752"/>
      <c r="Q57" s="752"/>
      <c r="R57" s="539"/>
      <c r="S57" s="539"/>
      <c r="T57" s="539"/>
      <c r="U57" s="539"/>
      <c r="V57" s="539"/>
      <c r="W57" s="539"/>
      <c r="X57" s="539"/>
      <c r="Y57" s="539"/>
      <c r="Z57" s="539"/>
      <c r="AA57" s="539"/>
      <c r="AB57" s="539"/>
      <c r="AC57" s="539"/>
      <c r="AD57" s="539"/>
      <c r="AE57" s="539"/>
      <c r="AF57" s="539"/>
      <c r="AG57" s="539"/>
      <c r="AH57" s="539"/>
      <c r="AI57" s="539"/>
      <c r="AJ57" s="539"/>
      <c r="AK57" s="539"/>
      <c r="AL57" s="539"/>
      <c r="AM57" s="539"/>
      <c r="AN57" s="539"/>
      <c r="AO57" s="539"/>
      <c r="AP57" s="539"/>
      <c r="AQ57" s="539"/>
      <c r="AR57" s="539"/>
      <c r="AS57" s="539"/>
      <c r="AT57" s="539"/>
      <c r="AU57" s="539"/>
      <c r="AV57" s="539"/>
      <c r="AW57" s="539"/>
      <c r="AX57" s="539"/>
      <c r="AY57" s="539"/>
      <c r="AZ57" s="539"/>
      <c r="BA57" s="539"/>
      <c r="BB57" s="539"/>
      <c r="BC57" s="539"/>
      <c r="BD57" s="621"/>
      <c r="BE57" s="621"/>
      <c r="BF57" s="621"/>
      <c r="BG57" s="539"/>
      <c r="BH57" s="539"/>
      <c r="BI57" s="539"/>
      <c r="BJ57" s="539"/>
      <c r="BK57" s="539"/>
      <c r="BL57" s="539"/>
      <c r="BM57" s="539"/>
      <c r="BN57" s="539"/>
      <c r="BO57" s="539"/>
      <c r="BP57" s="539"/>
      <c r="BQ57" s="539"/>
      <c r="BR57" s="539"/>
      <c r="BS57" s="539"/>
      <c r="BT57" s="539"/>
      <c r="BU57" s="539"/>
      <c r="BV57" s="539"/>
    </row>
    <row r="58" spans="1:74" s="540" customFormat="1" ht="12" customHeight="1" x14ac:dyDescent="0.25">
      <c r="A58" s="537"/>
      <c r="B58" s="543" t="s">
        <v>831</v>
      </c>
      <c r="C58" s="544"/>
      <c r="D58" s="544"/>
      <c r="E58" s="544"/>
      <c r="F58" s="544"/>
      <c r="G58" s="544"/>
      <c r="H58" s="544"/>
      <c r="I58" s="544"/>
      <c r="J58" s="544"/>
      <c r="K58" s="544"/>
      <c r="L58" s="544"/>
      <c r="M58" s="544"/>
      <c r="N58" s="544"/>
      <c r="O58" s="544"/>
      <c r="P58" s="544"/>
      <c r="Q58" s="544"/>
      <c r="R58" s="544"/>
      <c r="S58" s="544"/>
      <c r="T58" s="544"/>
      <c r="U58" s="544"/>
      <c r="V58" s="544"/>
      <c r="W58" s="544"/>
      <c r="X58" s="544"/>
      <c r="Y58" s="544"/>
      <c r="Z58" s="544"/>
      <c r="AA58" s="544"/>
      <c r="AB58" s="544"/>
      <c r="AC58" s="544"/>
      <c r="AD58" s="544"/>
      <c r="AE58" s="544"/>
      <c r="AF58" s="544"/>
      <c r="AG58" s="544"/>
      <c r="AH58" s="544"/>
      <c r="AI58" s="544"/>
      <c r="AJ58" s="544"/>
      <c r="AK58" s="544"/>
      <c r="AL58" s="544"/>
      <c r="AM58" s="544"/>
      <c r="AN58" s="544"/>
      <c r="AO58" s="544"/>
      <c r="AP58" s="544"/>
      <c r="AQ58" s="544"/>
      <c r="AR58" s="544"/>
      <c r="AS58" s="544"/>
      <c r="AT58" s="544"/>
      <c r="AU58" s="544"/>
      <c r="AV58" s="544"/>
      <c r="AW58" s="544"/>
      <c r="AX58" s="544"/>
      <c r="AY58" s="544"/>
      <c r="AZ58" s="544"/>
      <c r="BA58" s="544"/>
      <c r="BB58" s="544"/>
      <c r="BC58" s="544"/>
      <c r="BD58" s="622"/>
      <c r="BE58" s="622"/>
      <c r="BF58" s="622"/>
      <c r="BG58" s="544"/>
      <c r="BH58" s="544"/>
      <c r="BI58" s="544"/>
      <c r="BJ58" s="544"/>
      <c r="BK58" s="544"/>
      <c r="BL58" s="544"/>
      <c r="BM58" s="544"/>
      <c r="BN58" s="544"/>
      <c r="BO58" s="544"/>
      <c r="BP58" s="544"/>
      <c r="BQ58" s="544"/>
      <c r="BR58" s="544"/>
      <c r="BS58" s="544"/>
      <c r="BT58" s="544"/>
      <c r="BU58" s="544"/>
      <c r="BV58" s="544"/>
    </row>
    <row r="59" spans="1:74" s="540" customFormat="1" ht="12" customHeight="1" x14ac:dyDescent="0.25">
      <c r="A59" s="537"/>
      <c r="B59" s="764" t="s">
        <v>1362</v>
      </c>
      <c r="C59" s="752"/>
      <c r="D59" s="752"/>
      <c r="E59" s="752"/>
      <c r="F59" s="752"/>
      <c r="G59" s="752"/>
      <c r="H59" s="752"/>
      <c r="I59" s="752"/>
      <c r="J59" s="752"/>
      <c r="K59" s="752"/>
      <c r="L59" s="752"/>
      <c r="M59" s="752"/>
      <c r="N59" s="752"/>
      <c r="O59" s="752"/>
      <c r="P59" s="752"/>
      <c r="Q59" s="752"/>
      <c r="R59" s="545"/>
      <c r="S59" s="545"/>
      <c r="T59" s="545"/>
      <c r="U59" s="545"/>
      <c r="V59" s="545"/>
      <c r="W59" s="545"/>
      <c r="X59" s="545"/>
      <c r="Y59" s="545"/>
      <c r="Z59" s="545"/>
      <c r="AA59" s="545"/>
      <c r="AB59" s="545"/>
      <c r="AC59" s="545"/>
      <c r="AD59" s="545"/>
      <c r="AE59" s="545"/>
      <c r="AF59" s="545"/>
      <c r="AG59" s="545"/>
      <c r="AH59" s="545"/>
      <c r="AI59" s="545"/>
      <c r="AJ59" s="545"/>
      <c r="AK59" s="545"/>
      <c r="AL59" s="545"/>
      <c r="AM59" s="545"/>
      <c r="AN59" s="545"/>
      <c r="AO59" s="545"/>
      <c r="AP59" s="545"/>
      <c r="AQ59" s="545"/>
      <c r="AR59" s="545"/>
      <c r="AS59" s="545"/>
      <c r="AT59" s="545"/>
      <c r="AU59" s="545"/>
      <c r="AV59" s="545"/>
      <c r="AW59" s="545"/>
      <c r="AX59" s="545"/>
      <c r="AY59" s="545"/>
      <c r="AZ59" s="545"/>
      <c r="BA59" s="545"/>
      <c r="BB59" s="545"/>
      <c r="BC59" s="545"/>
      <c r="BD59" s="622"/>
      <c r="BE59" s="622"/>
      <c r="BF59" s="622"/>
      <c r="BG59" s="545"/>
      <c r="BH59" s="545"/>
      <c r="BI59" s="545"/>
      <c r="BJ59" s="545"/>
      <c r="BK59" s="545"/>
      <c r="BL59" s="545"/>
      <c r="BM59" s="545"/>
      <c r="BN59" s="545"/>
      <c r="BO59" s="545"/>
      <c r="BP59" s="545"/>
      <c r="BQ59" s="545"/>
      <c r="BR59" s="545"/>
      <c r="BS59" s="545"/>
      <c r="BT59" s="545"/>
      <c r="BU59" s="545"/>
      <c r="BV59" s="545"/>
    </row>
  </sheetData>
  <mergeCells count="13">
    <mergeCell ref="B59:Q59"/>
    <mergeCell ref="BK3:BV3"/>
    <mergeCell ref="A1:A2"/>
    <mergeCell ref="C3:N3"/>
    <mergeCell ref="O3:Z3"/>
    <mergeCell ref="AA3:AL3"/>
    <mergeCell ref="AM3:AX3"/>
    <mergeCell ref="AY3:BJ3"/>
    <mergeCell ref="B53:Q53"/>
    <mergeCell ref="B56:Q56"/>
    <mergeCell ref="B55:Q55"/>
    <mergeCell ref="B57:Q57"/>
    <mergeCell ref="B51:Q51"/>
  </mergeCells>
  <phoneticPr fontId="0" type="noConversion"/>
  <hyperlinks>
    <hyperlink ref="A1:A2" location="Contents!A1" display="Table of Contents"/>
  </hyperlinks>
  <pageMargins left="0.25" right="0.25" top="0.25" bottom="0.25" header="0.5" footer="0.5"/>
  <pageSetup scale="83" orientation="portrait" r:id="rId1"/>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V56"/>
  <sheetViews>
    <sheetView showGridLines="0" workbookViewId="0">
      <pane xSplit="2" ySplit="4" topLeftCell="AV5" activePane="bottomRight" state="frozen"/>
      <selection activeCell="BF63" sqref="BF63"/>
      <selection pane="topRight" activeCell="BF63" sqref="BF63"/>
      <selection pane="bottomLeft" activeCell="BF63" sqref="BF63"/>
      <selection pane="bottomRight" activeCell="B1" sqref="B1"/>
    </sheetView>
  </sheetViews>
  <sheetFormatPr defaultColWidth="9.1796875" defaultRowHeight="12" customHeight="1" x14ac:dyDescent="0.35"/>
  <cols>
    <col min="1" max="1" width="12.453125" style="645" customWidth="1"/>
    <col min="2" max="2" width="26" style="645" customWidth="1"/>
    <col min="3" max="55" width="6.54296875" style="645" customWidth="1"/>
    <col min="56" max="58" width="6.54296875" style="660" customWidth="1"/>
    <col min="59" max="74" width="6.54296875" style="645" customWidth="1"/>
    <col min="75" max="16384" width="9.1796875" style="645"/>
  </cols>
  <sheetData>
    <row r="1" spans="1:74" ht="12.75" customHeight="1" x14ac:dyDescent="0.35">
      <c r="A1" s="824" t="s">
        <v>792</v>
      </c>
      <c r="B1" s="648" t="s">
        <v>1037</v>
      </c>
      <c r="C1" s="646"/>
      <c r="D1" s="646"/>
      <c r="E1" s="646"/>
      <c r="F1" s="646"/>
      <c r="G1" s="646"/>
      <c r="H1" s="646"/>
      <c r="I1" s="646"/>
      <c r="J1" s="646"/>
      <c r="K1" s="646"/>
      <c r="L1" s="646"/>
      <c r="M1" s="646"/>
      <c r="N1" s="646"/>
      <c r="O1" s="646"/>
      <c r="P1" s="646"/>
      <c r="Q1" s="646"/>
    </row>
    <row r="2" spans="1:74" ht="12.75" customHeight="1" x14ac:dyDescent="0.35">
      <c r="A2" s="824"/>
      <c r="B2" s="647" t="str">
        <f>"U.S. Energy Information Administration  |  Short-Term Energy Outlook - "&amp;Dates!$D$1</f>
        <v>U.S. Energy Information Administration  |  Short-Term Energy Outlook - June 2022</v>
      </c>
      <c r="C2" s="646"/>
      <c r="D2" s="646"/>
      <c r="E2" s="646"/>
      <c r="F2" s="646"/>
      <c r="G2" s="646"/>
      <c r="H2" s="646"/>
      <c r="I2" s="646"/>
      <c r="J2" s="646"/>
      <c r="K2" s="646"/>
      <c r="L2" s="646"/>
      <c r="M2" s="646"/>
      <c r="N2" s="646"/>
      <c r="O2" s="646"/>
      <c r="P2" s="646"/>
      <c r="Q2" s="646"/>
    </row>
    <row r="3" spans="1:74" ht="12.75" customHeight="1" x14ac:dyDescent="0.35">
      <c r="A3" s="651"/>
      <c r="B3" s="652"/>
      <c r="C3" s="825">
        <f>Dates!D3</f>
        <v>2018</v>
      </c>
      <c r="D3" s="826"/>
      <c r="E3" s="826"/>
      <c r="F3" s="826"/>
      <c r="G3" s="826"/>
      <c r="H3" s="826"/>
      <c r="I3" s="826"/>
      <c r="J3" s="826"/>
      <c r="K3" s="826"/>
      <c r="L3" s="826"/>
      <c r="M3" s="826"/>
      <c r="N3" s="827"/>
      <c r="O3" s="825">
        <f>C3+1</f>
        <v>2019</v>
      </c>
      <c r="P3" s="826"/>
      <c r="Q3" s="826"/>
      <c r="R3" s="826"/>
      <c r="S3" s="826"/>
      <c r="T3" s="826"/>
      <c r="U3" s="826"/>
      <c r="V3" s="826"/>
      <c r="W3" s="826"/>
      <c r="X3" s="826"/>
      <c r="Y3" s="826"/>
      <c r="Z3" s="827"/>
      <c r="AA3" s="825">
        <f>O3+1</f>
        <v>2020</v>
      </c>
      <c r="AB3" s="826"/>
      <c r="AC3" s="826"/>
      <c r="AD3" s="826"/>
      <c r="AE3" s="826"/>
      <c r="AF3" s="826"/>
      <c r="AG3" s="826"/>
      <c r="AH3" s="826"/>
      <c r="AI3" s="826"/>
      <c r="AJ3" s="826"/>
      <c r="AK3" s="826"/>
      <c r="AL3" s="827"/>
      <c r="AM3" s="825">
        <f>AA3+1</f>
        <v>2021</v>
      </c>
      <c r="AN3" s="826"/>
      <c r="AO3" s="826"/>
      <c r="AP3" s="826"/>
      <c r="AQ3" s="826"/>
      <c r="AR3" s="826"/>
      <c r="AS3" s="826"/>
      <c r="AT3" s="826"/>
      <c r="AU3" s="826"/>
      <c r="AV3" s="826"/>
      <c r="AW3" s="826"/>
      <c r="AX3" s="827"/>
      <c r="AY3" s="825">
        <f>AM3+1</f>
        <v>2022</v>
      </c>
      <c r="AZ3" s="826"/>
      <c r="BA3" s="826"/>
      <c r="BB3" s="826"/>
      <c r="BC3" s="826"/>
      <c r="BD3" s="826"/>
      <c r="BE3" s="826"/>
      <c r="BF3" s="826"/>
      <c r="BG3" s="826"/>
      <c r="BH3" s="826"/>
      <c r="BI3" s="826"/>
      <c r="BJ3" s="827"/>
      <c r="BK3" s="825">
        <f>AY3+1</f>
        <v>2023</v>
      </c>
      <c r="BL3" s="826"/>
      <c r="BM3" s="826"/>
      <c r="BN3" s="826"/>
      <c r="BO3" s="826"/>
      <c r="BP3" s="826"/>
      <c r="BQ3" s="826"/>
      <c r="BR3" s="826"/>
      <c r="BS3" s="826"/>
      <c r="BT3" s="826"/>
      <c r="BU3" s="826"/>
      <c r="BV3" s="827"/>
    </row>
    <row r="4" spans="1:74" ht="12.75" customHeight="1" x14ac:dyDescent="0.35">
      <c r="A4" s="651"/>
      <c r="B4" s="653"/>
      <c r="C4" s="654" t="s">
        <v>470</v>
      </c>
      <c r="D4" s="654" t="s">
        <v>471</v>
      </c>
      <c r="E4" s="654" t="s">
        <v>472</v>
      </c>
      <c r="F4" s="654" t="s">
        <v>473</v>
      </c>
      <c r="G4" s="654" t="s">
        <v>474</v>
      </c>
      <c r="H4" s="654" t="s">
        <v>475</v>
      </c>
      <c r="I4" s="654" t="s">
        <v>476</v>
      </c>
      <c r="J4" s="654" t="s">
        <v>477</v>
      </c>
      <c r="K4" s="654" t="s">
        <v>478</v>
      </c>
      <c r="L4" s="654" t="s">
        <v>479</v>
      </c>
      <c r="M4" s="654" t="s">
        <v>480</v>
      </c>
      <c r="N4" s="654" t="s">
        <v>481</v>
      </c>
      <c r="O4" s="654" t="s">
        <v>470</v>
      </c>
      <c r="P4" s="654" t="s">
        <v>471</v>
      </c>
      <c r="Q4" s="654" t="s">
        <v>472</v>
      </c>
      <c r="R4" s="654" t="s">
        <v>473</v>
      </c>
      <c r="S4" s="654" t="s">
        <v>474</v>
      </c>
      <c r="T4" s="654" t="s">
        <v>475</v>
      </c>
      <c r="U4" s="654" t="s">
        <v>476</v>
      </c>
      <c r="V4" s="654" t="s">
        <v>477</v>
      </c>
      <c r="W4" s="654" t="s">
        <v>478</v>
      </c>
      <c r="X4" s="654" t="s">
        <v>479</v>
      </c>
      <c r="Y4" s="654" t="s">
        <v>480</v>
      </c>
      <c r="Z4" s="654" t="s">
        <v>481</v>
      </c>
      <c r="AA4" s="654" t="s">
        <v>470</v>
      </c>
      <c r="AB4" s="654" t="s">
        <v>471</v>
      </c>
      <c r="AC4" s="654" t="s">
        <v>472</v>
      </c>
      <c r="AD4" s="654" t="s">
        <v>473</v>
      </c>
      <c r="AE4" s="654" t="s">
        <v>474</v>
      </c>
      <c r="AF4" s="654" t="s">
        <v>475</v>
      </c>
      <c r="AG4" s="654" t="s">
        <v>476</v>
      </c>
      <c r="AH4" s="654" t="s">
        <v>477</v>
      </c>
      <c r="AI4" s="654" t="s">
        <v>478</v>
      </c>
      <c r="AJ4" s="654" t="s">
        <v>479</v>
      </c>
      <c r="AK4" s="654" t="s">
        <v>480</v>
      </c>
      <c r="AL4" s="654" t="s">
        <v>481</v>
      </c>
      <c r="AM4" s="654" t="s">
        <v>470</v>
      </c>
      <c r="AN4" s="654" t="s">
        <v>471</v>
      </c>
      <c r="AO4" s="654" t="s">
        <v>472</v>
      </c>
      <c r="AP4" s="654" t="s">
        <v>473</v>
      </c>
      <c r="AQ4" s="654" t="s">
        <v>474</v>
      </c>
      <c r="AR4" s="654" t="s">
        <v>475</v>
      </c>
      <c r="AS4" s="654" t="s">
        <v>476</v>
      </c>
      <c r="AT4" s="654" t="s">
        <v>477</v>
      </c>
      <c r="AU4" s="654" t="s">
        <v>478</v>
      </c>
      <c r="AV4" s="654" t="s">
        <v>479</v>
      </c>
      <c r="AW4" s="654" t="s">
        <v>480</v>
      </c>
      <c r="AX4" s="654" t="s">
        <v>481</v>
      </c>
      <c r="AY4" s="654" t="s">
        <v>470</v>
      </c>
      <c r="AZ4" s="654" t="s">
        <v>471</v>
      </c>
      <c r="BA4" s="654" t="s">
        <v>472</v>
      </c>
      <c r="BB4" s="654" t="s">
        <v>473</v>
      </c>
      <c r="BC4" s="654" t="s">
        <v>474</v>
      </c>
      <c r="BD4" s="654" t="s">
        <v>475</v>
      </c>
      <c r="BE4" s="654" t="s">
        <v>476</v>
      </c>
      <c r="BF4" s="654" t="s">
        <v>477</v>
      </c>
      <c r="BG4" s="654" t="s">
        <v>478</v>
      </c>
      <c r="BH4" s="654" t="s">
        <v>479</v>
      </c>
      <c r="BI4" s="654" t="s">
        <v>480</v>
      </c>
      <c r="BJ4" s="654" t="s">
        <v>481</v>
      </c>
      <c r="BK4" s="654" t="s">
        <v>470</v>
      </c>
      <c r="BL4" s="654" t="s">
        <v>471</v>
      </c>
      <c r="BM4" s="654" t="s">
        <v>472</v>
      </c>
      <c r="BN4" s="654" t="s">
        <v>473</v>
      </c>
      <c r="BO4" s="654" t="s">
        <v>474</v>
      </c>
      <c r="BP4" s="654" t="s">
        <v>475</v>
      </c>
      <c r="BQ4" s="654" t="s">
        <v>476</v>
      </c>
      <c r="BR4" s="654" t="s">
        <v>477</v>
      </c>
      <c r="BS4" s="654" t="s">
        <v>478</v>
      </c>
      <c r="BT4" s="654" t="s">
        <v>479</v>
      </c>
      <c r="BU4" s="654" t="s">
        <v>480</v>
      </c>
      <c r="BV4" s="654" t="s">
        <v>481</v>
      </c>
    </row>
    <row r="5" spans="1:74" ht="12" customHeight="1" x14ac:dyDescent="0.35">
      <c r="A5" s="651"/>
      <c r="B5" s="650" t="s">
        <v>1045</v>
      </c>
      <c r="C5" s="646"/>
      <c r="D5" s="646"/>
      <c r="E5" s="646"/>
      <c r="F5" s="646"/>
      <c r="G5" s="646"/>
      <c r="H5" s="646"/>
      <c r="I5" s="646"/>
      <c r="J5" s="646"/>
      <c r="K5" s="646"/>
      <c r="L5" s="646"/>
      <c r="M5" s="646"/>
      <c r="N5" s="646"/>
      <c r="O5" s="646"/>
      <c r="P5" s="646"/>
      <c r="Q5" s="646"/>
      <c r="BG5" s="660"/>
      <c r="BH5" s="660"/>
      <c r="BI5" s="660"/>
    </row>
    <row r="6" spans="1:74" ht="12" customHeight="1" x14ac:dyDescent="0.35">
      <c r="A6" s="651"/>
      <c r="B6" s="650" t="s">
        <v>1046</v>
      </c>
      <c r="C6" s="646"/>
      <c r="D6" s="646"/>
      <c r="E6" s="646"/>
      <c r="F6" s="646"/>
      <c r="G6" s="646"/>
      <c r="H6" s="646"/>
      <c r="I6" s="646"/>
      <c r="J6" s="646"/>
      <c r="K6" s="646"/>
      <c r="L6" s="646"/>
      <c r="M6" s="646"/>
      <c r="N6" s="646"/>
      <c r="O6" s="646"/>
      <c r="P6" s="646"/>
      <c r="Q6" s="646"/>
      <c r="BG6" s="660"/>
      <c r="BH6" s="660"/>
      <c r="BI6" s="660"/>
    </row>
    <row r="7" spans="1:74" ht="12" customHeight="1" x14ac:dyDescent="0.35">
      <c r="A7" s="651" t="s">
        <v>1038</v>
      </c>
      <c r="B7" s="649" t="s">
        <v>1047</v>
      </c>
      <c r="C7" s="659">
        <v>6810.5</v>
      </c>
      <c r="D7" s="659">
        <v>6813.5</v>
      </c>
      <c r="E7" s="659">
        <v>6788.1</v>
      </c>
      <c r="F7" s="659">
        <v>6788.1</v>
      </c>
      <c r="G7" s="659">
        <v>6788.1</v>
      </c>
      <c r="H7" s="659">
        <v>6836.5</v>
      </c>
      <c r="I7" s="659">
        <v>6760.5</v>
      </c>
      <c r="J7" s="659">
        <v>6753.4</v>
      </c>
      <c r="K7" s="659">
        <v>6731.3</v>
      </c>
      <c r="L7" s="659">
        <v>6731.3</v>
      </c>
      <c r="M7" s="659">
        <v>6730.2</v>
      </c>
      <c r="N7" s="659">
        <v>6672.8</v>
      </c>
      <c r="O7" s="659">
        <v>6736.7</v>
      </c>
      <c r="P7" s="659">
        <v>6689.6</v>
      </c>
      <c r="Q7" s="659">
        <v>6689.6</v>
      </c>
      <c r="R7" s="659">
        <v>6571.8</v>
      </c>
      <c r="S7" s="659">
        <v>6560.6</v>
      </c>
      <c r="T7" s="659">
        <v>6545.8</v>
      </c>
      <c r="U7" s="659">
        <v>6528.7</v>
      </c>
      <c r="V7" s="659">
        <v>6530.5</v>
      </c>
      <c r="W7" s="659">
        <v>6528.5</v>
      </c>
      <c r="X7" s="659">
        <v>6425.9</v>
      </c>
      <c r="Y7" s="659">
        <v>6390.2</v>
      </c>
      <c r="Z7" s="659">
        <v>6506.4</v>
      </c>
      <c r="AA7" s="659">
        <v>6385.4</v>
      </c>
      <c r="AB7" s="659">
        <v>6385.4</v>
      </c>
      <c r="AC7" s="659">
        <v>6347.4</v>
      </c>
      <c r="AD7" s="659">
        <v>6346.5</v>
      </c>
      <c r="AE7" s="659">
        <v>6347.5</v>
      </c>
      <c r="AF7" s="659">
        <v>6345.5</v>
      </c>
      <c r="AG7" s="659">
        <v>6255.1</v>
      </c>
      <c r="AH7" s="659">
        <v>6294.7</v>
      </c>
      <c r="AI7" s="659">
        <v>6296.1</v>
      </c>
      <c r="AJ7" s="659">
        <v>6296.1</v>
      </c>
      <c r="AK7" s="659">
        <v>6293.4</v>
      </c>
      <c r="AL7" s="659">
        <v>6294.8</v>
      </c>
      <c r="AM7" s="659">
        <v>6181</v>
      </c>
      <c r="AN7" s="659">
        <v>6161.1</v>
      </c>
      <c r="AO7" s="659">
        <v>6161.1</v>
      </c>
      <c r="AP7" s="659">
        <v>6008.5</v>
      </c>
      <c r="AQ7" s="659">
        <v>6008.5</v>
      </c>
      <c r="AR7" s="659">
        <v>5997.3</v>
      </c>
      <c r="AS7" s="659">
        <v>5997.3</v>
      </c>
      <c r="AT7" s="659">
        <v>5979.8</v>
      </c>
      <c r="AU7" s="659">
        <v>5979.8</v>
      </c>
      <c r="AV7" s="659">
        <v>5978.5</v>
      </c>
      <c r="AW7" s="659">
        <v>5978.5</v>
      </c>
      <c r="AX7" s="659">
        <v>5977</v>
      </c>
      <c r="AY7" s="659">
        <v>5976.9</v>
      </c>
      <c r="AZ7" s="659">
        <v>5974.5</v>
      </c>
      <c r="BA7" s="659">
        <v>5971.7</v>
      </c>
      <c r="BB7" s="659">
        <v>5971.7</v>
      </c>
      <c r="BC7" s="659">
        <v>5976.3</v>
      </c>
      <c r="BD7" s="661">
        <v>6008.3</v>
      </c>
      <c r="BE7" s="661">
        <v>6008.3</v>
      </c>
      <c r="BF7" s="661">
        <v>6008.3</v>
      </c>
      <c r="BG7" s="661">
        <v>6010.3</v>
      </c>
      <c r="BH7" s="661">
        <v>6011.9</v>
      </c>
      <c r="BI7" s="661">
        <v>6008.7</v>
      </c>
      <c r="BJ7" s="661">
        <v>6002.9</v>
      </c>
      <c r="BK7" s="661">
        <v>5975.9</v>
      </c>
      <c r="BL7" s="661">
        <v>5978.9</v>
      </c>
      <c r="BM7" s="661">
        <v>5978.9</v>
      </c>
      <c r="BN7" s="661">
        <v>5978.9</v>
      </c>
      <c r="BO7" s="661">
        <v>5978.9</v>
      </c>
      <c r="BP7" s="661">
        <v>5978.9</v>
      </c>
      <c r="BQ7" s="661">
        <v>5920.4</v>
      </c>
      <c r="BR7" s="661">
        <v>5920.4</v>
      </c>
      <c r="BS7" s="661">
        <v>5920.4</v>
      </c>
      <c r="BT7" s="661">
        <v>5920.4</v>
      </c>
      <c r="BU7" s="661">
        <v>5920.4</v>
      </c>
      <c r="BV7" s="661">
        <v>5920.4</v>
      </c>
    </row>
    <row r="8" spans="1:74" ht="12" customHeight="1" x14ac:dyDescent="0.35">
      <c r="A8" s="651" t="s">
        <v>1039</v>
      </c>
      <c r="B8" s="649" t="s">
        <v>1048</v>
      </c>
      <c r="C8" s="659">
        <v>4175.8999999999996</v>
      </c>
      <c r="D8" s="659">
        <v>4178.8999999999996</v>
      </c>
      <c r="E8" s="659">
        <v>4153.5</v>
      </c>
      <c r="F8" s="659">
        <v>4153.5</v>
      </c>
      <c r="G8" s="659">
        <v>4153.5</v>
      </c>
      <c r="H8" s="659">
        <v>4201.8999999999996</v>
      </c>
      <c r="I8" s="659">
        <v>4125.8999999999996</v>
      </c>
      <c r="J8" s="659">
        <v>4118.8</v>
      </c>
      <c r="K8" s="659">
        <v>4115.2</v>
      </c>
      <c r="L8" s="659">
        <v>4115.2</v>
      </c>
      <c r="M8" s="659">
        <v>4114.1000000000004</v>
      </c>
      <c r="N8" s="659">
        <v>4111.7</v>
      </c>
      <c r="O8" s="659">
        <v>3984.5</v>
      </c>
      <c r="P8" s="659">
        <v>3984.5</v>
      </c>
      <c r="Q8" s="659">
        <v>3984.5</v>
      </c>
      <c r="R8" s="659">
        <v>3949.7</v>
      </c>
      <c r="S8" s="659">
        <v>3938.5</v>
      </c>
      <c r="T8" s="659">
        <v>3938.7</v>
      </c>
      <c r="U8" s="659">
        <v>3921.6</v>
      </c>
      <c r="V8" s="659">
        <v>3923.4</v>
      </c>
      <c r="W8" s="659">
        <v>3921.4</v>
      </c>
      <c r="X8" s="659">
        <v>3908.1</v>
      </c>
      <c r="Y8" s="659">
        <v>3909.4</v>
      </c>
      <c r="Z8" s="659">
        <v>3909.6</v>
      </c>
      <c r="AA8" s="659">
        <v>3867</v>
      </c>
      <c r="AB8" s="659">
        <v>3867</v>
      </c>
      <c r="AC8" s="659">
        <v>3867</v>
      </c>
      <c r="AD8" s="659">
        <v>3866.1</v>
      </c>
      <c r="AE8" s="659">
        <v>3867.1</v>
      </c>
      <c r="AF8" s="659">
        <v>3865.1</v>
      </c>
      <c r="AG8" s="659">
        <v>3788.4</v>
      </c>
      <c r="AH8" s="659">
        <v>3790</v>
      </c>
      <c r="AI8" s="659">
        <v>3791.4</v>
      </c>
      <c r="AJ8" s="659">
        <v>3791.4</v>
      </c>
      <c r="AK8" s="659">
        <v>3788.7</v>
      </c>
      <c r="AL8" s="659">
        <v>3790.1</v>
      </c>
      <c r="AM8" s="659">
        <v>3720.2</v>
      </c>
      <c r="AN8" s="659">
        <v>3700.3</v>
      </c>
      <c r="AO8" s="659">
        <v>3700.3</v>
      </c>
      <c r="AP8" s="659">
        <v>3690.7</v>
      </c>
      <c r="AQ8" s="659">
        <v>3690.7</v>
      </c>
      <c r="AR8" s="659">
        <v>3679.5</v>
      </c>
      <c r="AS8" s="659">
        <v>3679.5</v>
      </c>
      <c r="AT8" s="659">
        <v>3677.2</v>
      </c>
      <c r="AU8" s="659">
        <v>3677.2</v>
      </c>
      <c r="AV8" s="659">
        <v>3675.9</v>
      </c>
      <c r="AW8" s="659">
        <v>3675.9</v>
      </c>
      <c r="AX8" s="659">
        <v>3674.4</v>
      </c>
      <c r="AY8" s="659">
        <v>3674.3</v>
      </c>
      <c r="AZ8" s="659">
        <v>3671.9</v>
      </c>
      <c r="BA8" s="659">
        <v>3669.1</v>
      </c>
      <c r="BB8" s="659">
        <v>3669.1</v>
      </c>
      <c r="BC8" s="659">
        <v>3673.7</v>
      </c>
      <c r="BD8" s="661">
        <v>3705.7</v>
      </c>
      <c r="BE8" s="661">
        <v>3705.7</v>
      </c>
      <c r="BF8" s="661">
        <v>3705.7</v>
      </c>
      <c r="BG8" s="661">
        <v>3707.7</v>
      </c>
      <c r="BH8" s="661">
        <v>3709.3</v>
      </c>
      <c r="BI8" s="661">
        <v>3706.1</v>
      </c>
      <c r="BJ8" s="661">
        <v>3700.3</v>
      </c>
      <c r="BK8" s="661">
        <v>3673.3</v>
      </c>
      <c r="BL8" s="661">
        <v>3676.3</v>
      </c>
      <c r="BM8" s="661">
        <v>3676.3</v>
      </c>
      <c r="BN8" s="661">
        <v>3676.3</v>
      </c>
      <c r="BO8" s="661">
        <v>3676.3</v>
      </c>
      <c r="BP8" s="661">
        <v>3676.3</v>
      </c>
      <c r="BQ8" s="661">
        <v>3617.8</v>
      </c>
      <c r="BR8" s="661">
        <v>3617.8</v>
      </c>
      <c r="BS8" s="661">
        <v>3617.8</v>
      </c>
      <c r="BT8" s="661">
        <v>3617.8</v>
      </c>
      <c r="BU8" s="661">
        <v>3617.8</v>
      </c>
      <c r="BV8" s="661">
        <v>3617.8</v>
      </c>
    </row>
    <row r="9" spans="1:74" ht="12" customHeight="1" x14ac:dyDescent="0.35">
      <c r="A9" s="651" t="s">
        <v>1040</v>
      </c>
      <c r="B9" s="649" t="s">
        <v>1049</v>
      </c>
      <c r="C9" s="659">
        <v>2634.6</v>
      </c>
      <c r="D9" s="659">
        <v>2634.6</v>
      </c>
      <c r="E9" s="659">
        <v>2634.6</v>
      </c>
      <c r="F9" s="659">
        <v>2634.6</v>
      </c>
      <c r="G9" s="659">
        <v>2634.6</v>
      </c>
      <c r="H9" s="659">
        <v>2634.6</v>
      </c>
      <c r="I9" s="659">
        <v>2634.6</v>
      </c>
      <c r="J9" s="659">
        <v>2634.6</v>
      </c>
      <c r="K9" s="659">
        <v>2616.1</v>
      </c>
      <c r="L9" s="659">
        <v>2616.1</v>
      </c>
      <c r="M9" s="659">
        <v>2616.1</v>
      </c>
      <c r="N9" s="659">
        <v>2561.1</v>
      </c>
      <c r="O9" s="659">
        <v>2752.2</v>
      </c>
      <c r="P9" s="659">
        <v>2705.1</v>
      </c>
      <c r="Q9" s="659">
        <v>2705.1</v>
      </c>
      <c r="R9" s="659">
        <v>2622.1</v>
      </c>
      <c r="S9" s="659">
        <v>2622.1</v>
      </c>
      <c r="T9" s="659">
        <v>2607.1</v>
      </c>
      <c r="U9" s="659">
        <v>2607.1</v>
      </c>
      <c r="V9" s="659">
        <v>2607.1</v>
      </c>
      <c r="W9" s="659">
        <v>2607.1</v>
      </c>
      <c r="X9" s="659">
        <v>2517.8000000000002</v>
      </c>
      <c r="Y9" s="659">
        <v>2480.8000000000002</v>
      </c>
      <c r="Z9" s="659">
        <v>2596.8000000000002</v>
      </c>
      <c r="AA9" s="659">
        <v>2518.4</v>
      </c>
      <c r="AB9" s="659">
        <v>2518.4</v>
      </c>
      <c r="AC9" s="659">
        <v>2480.4</v>
      </c>
      <c r="AD9" s="659">
        <v>2480.4</v>
      </c>
      <c r="AE9" s="659">
        <v>2480.4</v>
      </c>
      <c r="AF9" s="659">
        <v>2480.4</v>
      </c>
      <c r="AG9" s="659">
        <v>2466.6999999999998</v>
      </c>
      <c r="AH9" s="659">
        <v>2504.6999999999998</v>
      </c>
      <c r="AI9" s="659">
        <v>2504.6999999999998</v>
      </c>
      <c r="AJ9" s="659">
        <v>2504.6999999999998</v>
      </c>
      <c r="AK9" s="659">
        <v>2504.6999999999998</v>
      </c>
      <c r="AL9" s="659">
        <v>2504.6999999999998</v>
      </c>
      <c r="AM9" s="659">
        <v>2460.8000000000002</v>
      </c>
      <c r="AN9" s="659">
        <v>2460.8000000000002</v>
      </c>
      <c r="AO9" s="659">
        <v>2460.8000000000002</v>
      </c>
      <c r="AP9" s="659">
        <v>2317.8000000000002</v>
      </c>
      <c r="AQ9" s="659">
        <v>2317.8000000000002</v>
      </c>
      <c r="AR9" s="659">
        <v>2317.8000000000002</v>
      </c>
      <c r="AS9" s="659">
        <v>2317.8000000000002</v>
      </c>
      <c r="AT9" s="659">
        <v>2302.6</v>
      </c>
      <c r="AU9" s="659">
        <v>2302.6</v>
      </c>
      <c r="AV9" s="659">
        <v>2302.6</v>
      </c>
      <c r="AW9" s="659">
        <v>2302.6</v>
      </c>
      <c r="AX9" s="659">
        <v>2302.6</v>
      </c>
      <c r="AY9" s="659">
        <v>2302.6</v>
      </c>
      <c r="AZ9" s="659">
        <v>2302.6</v>
      </c>
      <c r="BA9" s="659">
        <v>2302.6</v>
      </c>
      <c r="BB9" s="659">
        <v>2302.6</v>
      </c>
      <c r="BC9" s="659">
        <v>2302.6</v>
      </c>
      <c r="BD9" s="661">
        <v>2302.6</v>
      </c>
      <c r="BE9" s="661">
        <v>2302.6</v>
      </c>
      <c r="BF9" s="661">
        <v>2302.6</v>
      </c>
      <c r="BG9" s="661">
        <v>2302.6</v>
      </c>
      <c r="BH9" s="661">
        <v>2302.6</v>
      </c>
      <c r="BI9" s="661">
        <v>2302.6</v>
      </c>
      <c r="BJ9" s="661">
        <v>2302.6</v>
      </c>
      <c r="BK9" s="661">
        <v>2302.6</v>
      </c>
      <c r="BL9" s="661">
        <v>2302.6</v>
      </c>
      <c r="BM9" s="661">
        <v>2302.6</v>
      </c>
      <c r="BN9" s="661">
        <v>2302.6</v>
      </c>
      <c r="BO9" s="661">
        <v>2302.6</v>
      </c>
      <c r="BP9" s="661">
        <v>2302.6</v>
      </c>
      <c r="BQ9" s="661">
        <v>2302.6</v>
      </c>
      <c r="BR9" s="661">
        <v>2302.6</v>
      </c>
      <c r="BS9" s="661">
        <v>2302.6</v>
      </c>
      <c r="BT9" s="661">
        <v>2302.6</v>
      </c>
      <c r="BU9" s="661">
        <v>2302.6</v>
      </c>
      <c r="BV9" s="661">
        <v>2302.6</v>
      </c>
    </row>
    <row r="10" spans="1:74" ht="12" customHeight="1" x14ac:dyDescent="0.35">
      <c r="A10" s="651" t="s">
        <v>1041</v>
      </c>
      <c r="B10" s="649" t="s">
        <v>1050</v>
      </c>
      <c r="C10" s="659">
        <v>78518.3</v>
      </c>
      <c r="D10" s="659">
        <v>78528.7</v>
      </c>
      <c r="E10" s="659">
        <v>78528.7</v>
      </c>
      <c r="F10" s="659">
        <v>78528.7</v>
      </c>
      <c r="G10" s="659">
        <v>78528.7</v>
      </c>
      <c r="H10" s="659">
        <v>78489.7</v>
      </c>
      <c r="I10" s="659">
        <v>78489.7</v>
      </c>
      <c r="J10" s="659">
        <v>78487.5</v>
      </c>
      <c r="K10" s="659">
        <v>78487.5</v>
      </c>
      <c r="L10" s="659">
        <v>78487.5</v>
      </c>
      <c r="M10" s="659">
        <v>78609.5</v>
      </c>
      <c r="N10" s="659">
        <v>78610.600000000006</v>
      </c>
      <c r="O10" s="659">
        <v>78430.100000000006</v>
      </c>
      <c r="P10" s="659">
        <v>78430.100000000006</v>
      </c>
      <c r="Q10" s="659">
        <v>78419.100000000006</v>
      </c>
      <c r="R10" s="659">
        <v>78417.899999999994</v>
      </c>
      <c r="S10" s="659">
        <v>78421.3</v>
      </c>
      <c r="T10" s="659">
        <v>78396.600000000006</v>
      </c>
      <c r="U10" s="659">
        <v>78396.600000000006</v>
      </c>
      <c r="V10" s="659">
        <v>78396.399999999994</v>
      </c>
      <c r="W10" s="659">
        <v>78292.600000000006</v>
      </c>
      <c r="X10" s="659">
        <v>78291.899999999994</v>
      </c>
      <c r="Y10" s="659">
        <v>78286.5</v>
      </c>
      <c r="Z10" s="659">
        <v>78287.7</v>
      </c>
      <c r="AA10" s="659">
        <v>78527.3</v>
      </c>
      <c r="AB10" s="659">
        <v>78527.3</v>
      </c>
      <c r="AC10" s="659">
        <v>78527.3</v>
      </c>
      <c r="AD10" s="659">
        <v>78527.3</v>
      </c>
      <c r="AE10" s="659">
        <v>78527.3</v>
      </c>
      <c r="AF10" s="659">
        <v>78521.3</v>
      </c>
      <c r="AG10" s="659">
        <v>78547.399999999994</v>
      </c>
      <c r="AH10" s="659">
        <v>78547.399999999994</v>
      </c>
      <c r="AI10" s="659">
        <v>78667.7</v>
      </c>
      <c r="AJ10" s="659">
        <v>78667.7</v>
      </c>
      <c r="AK10" s="659">
        <v>78667.7</v>
      </c>
      <c r="AL10" s="659">
        <v>78670.399999999994</v>
      </c>
      <c r="AM10" s="659">
        <v>78740.2</v>
      </c>
      <c r="AN10" s="659">
        <v>78736.2</v>
      </c>
      <c r="AO10" s="659">
        <v>78736.3</v>
      </c>
      <c r="AP10" s="659">
        <v>78740.800000000003</v>
      </c>
      <c r="AQ10" s="659">
        <v>78768.3</v>
      </c>
      <c r="AR10" s="659">
        <v>78795.8</v>
      </c>
      <c r="AS10" s="659">
        <v>78795.8</v>
      </c>
      <c r="AT10" s="659">
        <v>78795.8</v>
      </c>
      <c r="AU10" s="659">
        <v>78798.3</v>
      </c>
      <c r="AV10" s="659">
        <v>78798.3</v>
      </c>
      <c r="AW10" s="659">
        <v>78798.3</v>
      </c>
      <c r="AX10" s="659">
        <v>78798.3</v>
      </c>
      <c r="AY10" s="659">
        <v>78830.899999999994</v>
      </c>
      <c r="AZ10" s="659">
        <v>78832.600000000006</v>
      </c>
      <c r="BA10" s="659">
        <v>78844.3</v>
      </c>
      <c r="BB10" s="659">
        <v>78844.3</v>
      </c>
      <c r="BC10" s="659">
        <v>78845.3</v>
      </c>
      <c r="BD10" s="661">
        <v>78850.899999999994</v>
      </c>
      <c r="BE10" s="661">
        <v>78855.899999999994</v>
      </c>
      <c r="BF10" s="661">
        <v>78877.899999999994</v>
      </c>
      <c r="BG10" s="661">
        <v>78893.899999999994</v>
      </c>
      <c r="BH10" s="661">
        <v>78893.899999999994</v>
      </c>
      <c r="BI10" s="661">
        <v>78911.899999999994</v>
      </c>
      <c r="BJ10" s="661">
        <v>78916.5</v>
      </c>
      <c r="BK10" s="661">
        <v>78916.5</v>
      </c>
      <c r="BL10" s="661">
        <v>78916.5</v>
      </c>
      <c r="BM10" s="661">
        <v>78916.5</v>
      </c>
      <c r="BN10" s="661">
        <v>78915</v>
      </c>
      <c r="BO10" s="661">
        <v>78915</v>
      </c>
      <c r="BP10" s="661">
        <v>78925.399999999994</v>
      </c>
      <c r="BQ10" s="661">
        <v>78925.399999999994</v>
      </c>
      <c r="BR10" s="661">
        <v>78944.399999999994</v>
      </c>
      <c r="BS10" s="661">
        <v>78951.899999999994</v>
      </c>
      <c r="BT10" s="661">
        <v>78951.899999999994</v>
      </c>
      <c r="BU10" s="661">
        <v>78951.899999999994</v>
      </c>
      <c r="BV10" s="661">
        <v>78962.2</v>
      </c>
    </row>
    <row r="11" spans="1:74" ht="12" customHeight="1" x14ac:dyDescent="0.35">
      <c r="A11" s="651" t="s">
        <v>1042</v>
      </c>
      <c r="B11" s="649" t="s">
        <v>85</v>
      </c>
      <c r="C11" s="659">
        <v>2380.1</v>
      </c>
      <c r="D11" s="659">
        <v>2380.1</v>
      </c>
      <c r="E11" s="659">
        <v>2390.1</v>
      </c>
      <c r="F11" s="659">
        <v>2368.8000000000002</v>
      </c>
      <c r="G11" s="659">
        <v>2368.8000000000002</v>
      </c>
      <c r="H11" s="659">
        <v>2368.8000000000002</v>
      </c>
      <c r="I11" s="659">
        <v>2368.8000000000002</v>
      </c>
      <c r="J11" s="659">
        <v>2368.8000000000002</v>
      </c>
      <c r="K11" s="659">
        <v>2368.8000000000002</v>
      </c>
      <c r="L11" s="659">
        <v>2368.8000000000002</v>
      </c>
      <c r="M11" s="659">
        <v>2368.8000000000002</v>
      </c>
      <c r="N11" s="659">
        <v>2375.8000000000002</v>
      </c>
      <c r="O11" s="659">
        <v>2464.5</v>
      </c>
      <c r="P11" s="659">
        <v>2460.8000000000002</v>
      </c>
      <c r="Q11" s="659">
        <v>2460.8000000000002</v>
      </c>
      <c r="R11" s="659">
        <v>2460.8000000000002</v>
      </c>
      <c r="S11" s="659">
        <v>2460.8000000000002</v>
      </c>
      <c r="T11" s="659">
        <v>2460.8000000000002</v>
      </c>
      <c r="U11" s="659">
        <v>2460.8000000000002</v>
      </c>
      <c r="V11" s="659">
        <v>2460.8000000000002</v>
      </c>
      <c r="W11" s="659">
        <v>2460.8000000000002</v>
      </c>
      <c r="X11" s="659">
        <v>2460.8000000000002</v>
      </c>
      <c r="Y11" s="659">
        <v>2480.8000000000002</v>
      </c>
      <c r="Z11" s="659">
        <v>2480.8000000000002</v>
      </c>
      <c r="AA11" s="659">
        <v>2465.6999999999998</v>
      </c>
      <c r="AB11" s="659">
        <v>2465.6999999999998</v>
      </c>
      <c r="AC11" s="659">
        <v>2465.6999999999998</v>
      </c>
      <c r="AD11" s="659">
        <v>2476.4</v>
      </c>
      <c r="AE11" s="659">
        <v>2461.8000000000002</v>
      </c>
      <c r="AF11" s="659">
        <v>2482.9</v>
      </c>
      <c r="AG11" s="659">
        <v>2482.9</v>
      </c>
      <c r="AH11" s="659">
        <v>2482.9</v>
      </c>
      <c r="AI11" s="659">
        <v>2482.9</v>
      </c>
      <c r="AJ11" s="659">
        <v>2482.9</v>
      </c>
      <c r="AK11" s="659">
        <v>2482.9</v>
      </c>
      <c r="AL11" s="659">
        <v>2482.9</v>
      </c>
      <c r="AM11" s="659">
        <v>2482.9</v>
      </c>
      <c r="AN11" s="659">
        <v>2482.9</v>
      </c>
      <c r="AO11" s="659">
        <v>2482.9</v>
      </c>
      <c r="AP11" s="659">
        <v>2482.9</v>
      </c>
      <c r="AQ11" s="659">
        <v>2482.9</v>
      </c>
      <c r="AR11" s="659">
        <v>2482.9</v>
      </c>
      <c r="AS11" s="659">
        <v>2482.9</v>
      </c>
      <c r="AT11" s="659">
        <v>2482.9</v>
      </c>
      <c r="AU11" s="659">
        <v>2482.9</v>
      </c>
      <c r="AV11" s="659">
        <v>2482.9</v>
      </c>
      <c r="AW11" s="659">
        <v>2482.9</v>
      </c>
      <c r="AX11" s="659">
        <v>2482.9</v>
      </c>
      <c r="AY11" s="659">
        <v>2482.9</v>
      </c>
      <c r="AZ11" s="659">
        <v>2482.9</v>
      </c>
      <c r="BA11" s="659">
        <v>2482.9</v>
      </c>
      <c r="BB11" s="659">
        <v>2499.9</v>
      </c>
      <c r="BC11" s="659">
        <v>2499.9</v>
      </c>
      <c r="BD11" s="661">
        <v>2516.9</v>
      </c>
      <c r="BE11" s="661">
        <v>2516.9</v>
      </c>
      <c r="BF11" s="661">
        <v>2516.9</v>
      </c>
      <c r="BG11" s="661">
        <v>2516.9</v>
      </c>
      <c r="BH11" s="661">
        <v>2541.9</v>
      </c>
      <c r="BI11" s="661">
        <v>2541.9</v>
      </c>
      <c r="BJ11" s="661">
        <v>2541.9</v>
      </c>
      <c r="BK11" s="661">
        <v>2541.9</v>
      </c>
      <c r="BL11" s="661">
        <v>2541.9</v>
      </c>
      <c r="BM11" s="661">
        <v>2541.9</v>
      </c>
      <c r="BN11" s="661">
        <v>2541.9</v>
      </c>
      <c r="BO11" s="661">
        <v>2541.9</v>
      </c>
      <c r="BP11" s="661">
        <v>2541.9</v>
      </c>
      <c r="BQ11" s="661">
        <v>2541.9</v>
      </c>
      <c r="BR11" s="661">
        <v>2541.9</v>
      </c>
      <c r="BS11" s="661">
        <v>2541.9</v>
      </c>
      <c r="BT11" s="661">
        <v>2541.9</v>
      </c>
      <c r="BU11" s="661">
        <v>2541.9</v>
      </c>
      <c r="BV11" s="661">
        <v>2541.9</v>
      </c>
    </row>
    <row r="12" spans="1:74" ht="12" customHeight="1" x14ac:dyDescent="0.35">
      <c r="A12" s="651" t="s">
        <v>1043</v>
      </c>
      <c r="B12" s="649" t="s">
        <v>1051</v>
      </c>
      <c r="C12" s="659">
        <v>27365</v>
      </c>
      <c r="D12" s="659">
        <v>27464.2</v>
      </c>
      <c r="E12" s="659">
        <v>27988.7</v>
      </c>
      <c r="F12" s="659">
        <v>28257.1</v>
      </c>
      <c r="G12" s="659">
        <v>28684.2</v>
      </c>
      <c r="H12" s="659">
        <v>28841.5</v>
      </c>
      <c r="I12" s="659">
        <v>28979.9</v>
      </c>
      <c r="J12" s="659">
        <v>29058.799999999999</v>
      </c>
      <c r="K12" s="659">
        <v>29371.8</v>
      </c>
      <c r="L12" s="659">
        <v>29540.6</v>
      </c>
      <c r="M12" s="659">
        <v>30072.5</v>
      </c>
      <c r="N12" s="659">
        <v>31497.3</v>
      </c>
      <c r="O12" s="659">
        <v>32083.4</v>
      </c>
      <c r="P12" s="659">
        <v>32294.1</v>
      </c>
      <c r="Q12" s="659">
        <v>32523.7</v>
      </c>
      <c r="R12" s="659">
        <v>32631.7</v>
      </c>
      <c r="S12" s="659">
        <v>32693.5</v>
      </c>
      <c r="T12" s="659">
        <v>32973.300000000003</v>
      </c>
      <c r="U12" s="659">
        <v>33237.699999999997</v>
      </c>
      <c r="V12" s="659">
        <v>33452.400000000001</v>
      </c>
      <c r="W12" s="659">
        <v>33706</v>
      </c>
      <c r="X12" s="659">
        <v>34151.4</v>
      </c>
      <c r="Y12" s="659">
        <v>34802.6</v>
      </c>
      <c r="Z12" s="659">
        <v>36855</v>
      </c>
      <c r="AA12" s="659">
        <v>38234.199999999997</v>
      </c>
      <c r="AB12" s="659">
        <v>38656.9</v>
      </c>
      <c r="AC12" s="659">
        <v>38887.300000000003</v>
      </c>
      <c r="AD12" s="659">
        <v>39557.9</v>
      </c>
      <c r="AE12" s="659">
        <v>39923.699999999997</v>
      </c>
      <c r="AF12" s="659">
        <v>40984.699999999997</v>
      </c>
      <c r="AG12" s="659">
        <v>41572.699999999997</v>
      </c>
      <c r="AH12" s="659">
        <v>42176.800000000003</v>
      </c>
      <c r="AI12" s="659">
        <v>42785.8</v>
      </c>
      <c r="AJ12" s="659">
        <v>43155.4</v>
      </c>
      <c r="AK12" s="659">
        <v>44021.8</v>
      </c>
      <c r="AL12" s="659">
        <v>47413</v>
      </c>
      <c r="AM12" s="659">
        <v>48061.2</v>
      </c>
      <c r="AN12" s="659">
        <v>48754.9</v>
      </c>
      <c r="AO12" s="659">
        <v>50368</v>
      </c>
      <c r="AP12" s="659">
        <v>50899.4</v>
      </c>
      <c r="AQ12" s="659">
        <v>51554.2</v>
      </c>
      <c r="AR12" s="659">
        <v>52359.3</v>
      </c>
      <c r="AS12" s="659">
        <v>53303.9</v>
      </c>
      <c r="AT12" s="659">
        <v>54596.1</v>
      </c>
      <c r="AU12" s="659">
        <v>55609.4</v>
      </c>
      <c r="AV12" s="659">
        <v>56429.8</v>
      </c>
      <c r="AW12" s="659">
        <v>57355</v>
      </c>
      <c r="AX12" s="659">
        <v>60671.199999999997</v>
      </c>
      <c r="AY12" s="659">
        <v>61839.7</v>
      </c>
      <c r="AZ12" s="659">
        <v>62143.9</v>
      </c>
      <c r="BA12" s="659">
        <v>63046.9</v>
      </c>
      <c r="BB12" s="659">
        <v>64708.5</v>
      </c>
      <c r="BC12" s="659">
        <v>65785.899999999994</v>
      </c>
      <c r="BD12" s="661">
        <v>68060.2</v>
      </c>
      <c r="BE12" s="661">
        <v>69593.600000000006</v>
      </c>
      <c r="BF12" s="661">
        <v>70545.5</v>
      </c>
      <c r="BG12" s="661">
        <v>71034.3</v>
      </c>
      <c r="BH12" s="661">
        <v>72197.3</v>
      </c>
      <c r="BI12" s="661">
        <v>73717.399999999994</v>
      </c>
      <c r="BJ12" s="661">
        <v>80235.899999999994</v>
      </c>
      <c r="BK12" s="661">
        <v>81948.3</v>
      </c>
      <c r="BL12" s="661">
        <v>82124.2</v>
      </c>
      <c r="BM12" s="661">
        <v>83736.3</v>
      </c>
      <c r="BN12" s="661">
        <v>85031.7</v>
      </c>
      <c r="BO12" s="661">
        <v>85707.199999999997</v>
      </c>
      <c r="BP12" s="661">
        <v>88951.6</v>
      </c>
      <c r="BQ12" s="661">
        <v>89286.6</v>
      </c>
      <c r="BR12" s="661">
        <v>89996.2</v>
      </c>
      <c r="BS12" s="661">
        <v>91253.3</v>
      </c>
      <c r="BT12" s="661">
        <v>91445</v>
      </c>
      <c r="BU12" s="661">
        <v>94249.5</v>
      </c>
      <c r="BV12" s="661">
        <v>102563.9</v>
      </c>
    </row>
    <row r="13" spans="1:74" ht="12" customHeight="1" x14ac:dyDescent="0.35">
      <c r="A13" s="651" t="s">
        <v>1044</v>
      </c>
      <c r="B13" s="649" t="s">
        <v>86</v>
      </c>
      <c r="C13" s="659">
        <v>88431.4</v>
      </c>
      <c r="D13" s="659">
        <v>88655.9</v>
      </c>
      <c r="E13" s="659">
        <v>88655.9</v>
      </c>
      <c r="F13" s="659">
        <v>88955.9</v>
      </c>
      <c r="G13" s="659">
        <v>88955.9</v>
      </c>
      <c r="H13" s="659">
        <v>89104.9</v>
      </c>
      <c r="I13" s="659">
        <v>89261.8</v>
      </c>
      <c r="J13" s="659">
        <v>89343.8</v>
      </c>
      <c r="K13" s="659">
        <v>89813.8</v>
      </c>
      <c r="L13" s="659">
        <v>90151.8</v>
      </c>
      <c r="M13" s="659">
        <v>90402.4</v>
      </c>
      <c r="N13" s="659">
        <v>94286</v>
      </c>
      <c r="O13" s="659">
        <v>95147.4</v>
      </c>
      <c r="P13" s="659">
        <v>95613.4</v>
      </c>
      <c r="Q13" s="659">
        <v>96445.9</v>
      </c>
      <c r="R13" s="659">
        <v>96447.7</v>
      </c>
      <c r="S13" s="659">
        <v>96677.2</v>
      </c>
      <c r="T13" s="659">
        <v>97921.1</v>
      </c>
      <c r="U13" s="659">
        <v>98196.7</v>
      </c>
      <c r="V13" s="659">
        <v>98580.1</v>
      </c>
      <c r="W13" s="659">
        <v>99576.8</v>
      </c>
      <c r="X13" s="659">
        <v>99501.8</v>
      </c>
      <c r="Y13" s="659">
        <v>100620.6</v>
      </c>
      <c r="Z13" s="659">
        <v>103417.5</v>
      </c>
      <c r="AA13" s="659">
        <v>104510.7</v>
      </c>
      <c r="AB13" s="659">
        <v>104528</v>
      </c>
      <c r="AC13" s="659">
        <v>106055.1</v>
      </c>
      <c r="AD13" s="659">
        <v>106309.8</v>
      </c>
      <c r="AE13" s="659">
        <v>107169.2</v>
      </c>
      <c r="AF13" s="659">
        <v>107549.2</v>
      </c>
      <c r="AG13" s="659">
        <v>107751.2</v>
      </c>
      <c r="AH13" s="659">
        <v>108283</v>
      </c>
      <c r="AI13" s="659">
        <v>109076.4</v>
      </c>
      <c r="AJ13" s="659">
        <v>109383.5</v>
      </c>
      <c r="AK13" s="659">
        <v>111115.8</v>
      </c>
      <c r="AL13" s="659">
        <v>118044.7</v>
      </c>
      <c r="AM13" s="659">
        <v>119350.39999999999</v>
      </c>
      <c r="AN13" s="659">
        <v>120317.2</v>
      </c>
      <c r="AO13" s="659">
        <v>121200.8</v>
      </c>
      <c r="AP13" s="659">
        <v>121730.4</v>
      </c>
      <c r="AQ13" s="659">
        <v>123094</v>
      </c>
      <c r="AR13" s="659">
        <v>124742.39999999999</v>
      </c>
      <c r="AS13" s="659">
        <v>126009.4</v>
      </c>
      <c r="AT13" s="659">
        <v>126347.8</v>
      </c>
      <c r="AU13" s="659">
        <v>126696</v>
      </c>
      <c r="AV13" s="659">
        <v>128112.3</v>
      </c>
      <c r="AW13" s="659">
        <v>129236.6</v>
      </c>
      <c r="AX13" s="659">
        <v>132243.1</v>
      </c>
      <c r="AY13" s="659">
        <v>133819</v>
      </c>
      <c r="AZ13" s="659">
        <v>134079</v>
      </c>
      <c r="BA13" s="659">
        <v>134989.9</v>
      </c>
      <c r="BB13" s="659">
        <v>137237.79999999999</v>
      </c>
      <c r="BC13" s="659">
        <v>138120.9</v>
      </c>
      <c r="BD13" s="661">
        <v>138366.1</v>
      </c>
      <c r="BE13" s="661">
        <v>138360.20000000001</v>
      </c>
      <c r="BF13" s="661">
        <v>138360.20000000001</v>
      </c>
      <c r="BG13" s="661">
        <v>139347.20000000001</v>
      </c>
      <c r="BH13" s="661">
        <v>139441.60000000001</v>
      </c>
      <c r="BI13" s="661">
        <v>139997.5</v>
      </c>
      <c r="BJ13" s="661">
        <v>142978.79999999999</v>
      </c>
      <c r="BK13" s="661">
        <v>142978.79999999999</v>
      </c>
      <c r="BL13" s="661">
        <v>142978.79999999999</v>
      </c>
      <c r="BM13" s="661">
        <v>143128.79999999999</v>
      </c>
      <c r="BN13" s="661">
        <v>143419.5</v>
      </c>
      <c r="BO13" s="661">
        <v>143779.5</v>
      </c>
      <c r="BP13" s="661">
        <v>144279.5</v>
      </c>
      <c r="BQ13" s="661">
        <v>144279.5</v>
      </c>
      <c r="BR13" s="661">
        <v>144279.5</v>
      </c>
      <c r="BS13" s="661">
        <v>144279.5</v>
      </c>
      <c r="BT13" s="661">
        <v>144429.5</v>
      </c>
      <c r="BU13" s="661">
        <v>144681.5</v>
      </c>
      <c r="BV13" s="661">
        <v>147932.70000000001</v>
      </c>
    </row>
    <row r="14" spans="1:74" ht="12" customHeight="1" x14ac:dyDescent="0.35">
      <c r="A14" s="651"/>
      <c r="B14" s="650" t="s">
        <v>1052</v>
      </c>
      <c r="C14" s="650"/>
      <c r="D14" s="650"/>
      <c r="E14" s="650"/>
      <c r="F14" s="650"/>
      <c r="G14" s="650"/>
      <c r="H14" s="650"/>
      <c r="I14" s="650"/>
      <c r="J14" s="650"/>
      <c r="K14" s="650"/>
      <c r="L14" s="650"/>
      <c r="M14" s="650"/>
      <c r="N14" s="650"/>
      <c r="O14" s="650"/>
      <c r="P14" s="650"/>
      <c r="Q14" s="650"/>
      <c r="R14" s="650"/>
      <c r="S14" s="650"/>
      <c r="T14" s="650"/>
      <c r="U14" s="650"/>
      <c r="V14" s="650"/>
      <c r="W14" s="650"/>
      <c r="X14" s="650"/>
      <c r="Y14" s="650"/>
      <c r="Z14" s="650"/>
      <c r="AA14" s="650"/>
      <c r="AB14" s="650"/>
      <c r="AC14" s="650"/>
      <c r="AD14" s="650"/>
      <c r="AE14" s="650"/>
      <c r="AF14" s="650"/>
      <c r="AG14" s="650"/>
      <c r="AH14" s="650"/>
      <c r="AI14" s="650"/>
      <c r="AJ14" s="650"/>
      <c r="AK14" s="650"/>
      <c r="AL14" s="650"/>
      <c r="AM14" s="650"/>
      <c r="AN14" s="650"/>
      <c r="AO14" s="650"/>
      <c r="AP14" s="650"/>
      <c r="AQ14" s="650"/>
      <c r="AR14" s="650"/>
      <c r="AS14" s="650"/>
      <c r="AT14" s="650"/>
      <c r="AU14" s="650"/>
      <c r="AV14" s="650"/>
      <c r="AW14" s="650"/>
      <c r="AX14" s="650"/>
      <c r="AY14" s="650"/>
      <c r="AZ14" s="650"/>
      <c r="BA14" s="650"/>
      <c r="BB14" s="650"/>
      <c r="BC14" s="650"/>
      <c r="BD14" s="662"/>
      <c r="BE14" s="662"/>
      <c r="BF14" s="662"/>
      <c r="BG14" s="662"/>
      <c r="BH14" s="662"/>
      <c r="BI14" s="662"/>
      <c r="BJ14" s="662"/>
      <c r="BK14" s="662"/>
      <c r="BL14" s="662"/>
      <c r="BM14" s="662"/>
      <c r="BN14" s="662"/>
      <c r="BO14" s="662"/>
      <c r="BP14" s="662"/>
      <c r="BQ14" s="662"/>
      <c r="BR14" s="662"/>
      <c r="BS14" s="662"/>
      <c r="BT14" s="662"/>
      <c r="BU14" s="662"/>
      <c r="BV14" s="662"/>
    </row>
    <row r="15" spans="1:74" ht="12" customHeight="1" x14ac:dyDescent="0.35">
      <c r="A15" s="651" t="s">
        <v>1053</v>
      </c>
      <c r="B15" s="649" t="s">
        <v>1047</v>
      </c>
      <c r="C15" s="659">
        <v>6571.8</v>
      </c>
      <c r="D15" s="659">
        <v>6571.8</v>
      </c>
      <c r="E15" s="659">
        <v>6571.8</v>
      </c>
      <c r="F15" s="659">
        <v>6545.3</v>
      </c>
      <c r="G15" s="659">
        <v>6569.3</v>
      </c>
      <c r="H15" s="659">
        <v>6543.7</v>
      </c>
      <c r="I15" s="659">
        <v>6533.1</v>
      </c>
      <c r="J15" s="659">
        <v>6524.8</v>
      </c>
      <c r="K15" s="659">
        <v>6520.7</v>
      </c>
      <c r="L15" s="659">
        <v>6520.7</v>
      </c>
      <c r="M15" s="659">
        <v>6520.7</v>
      </c>
      <c r="N15" s="659">
        <v>6520.7</v>
      </c>
      <c r="O15" s="659">
        <v>6549.2</v>
      </c>
      <c r="P15" s="659">
        <v>6549.2</v>
      </c>
      <c r="Q15" s="659">
        <v>6549.2</v>
      </c>
      <c r="R15" s="659">
        <v>6417.9</v>
      </c>
      <c r="S15" s="659">
        <v>6406.9</v>
      </c>
      <c r="T15" s="659">
        <v>6436.3</v>
      </c>
      <c r="U15" s="659">
        <v>6366.8</v>
      </c>
      <c r="V15" s="659">
        <v>6366.8</v>
      </c>
      <c r="W15" s="659">
        <v>6366.8</v>
      </c>
      <c r="X15" s="659">
        <v>6366.8</v>
      </c>
      <c r="Y15" s="659">
        <v>6300.2</v>
      </c>
      <c r="Z15" s="659">
        <v>6300.2</v>
      </c>
      <c r="AA15" s="659">
        <v>6295.9</v>
      </c>
      <c r="AB15" s="659">
        <v>6294.9</v>
      </c>
      <c r="AC15" s="659">
        <v>6294.9</v>
      </c>
      <c r="AD15" s="659">
        <v>6294.9</v>
      </c>
      <c r="AE15" s="659">
        <v>6294.9</v>
      </c>
      <c r="AF15" s="659">
        <v>6296</v>
      </c>
      <c r="AG15" s="659">
        <v>6296</v>
      </c>
      <c r="AH15" s="659">
        <v>6291.8</v>
      </c>
      <c r="AI15" s="659">
        <v>6291.8</v>
      </c>
      <c r="AJ15" s="659">
        <v>6302.2</v>
      </c>
      <c r="AK15" s="659">
        <v>6302.2</v>
      </c>
      <c r="AL15" s="659">
        <v>6302.2</v>
      </c>
      <c r="AM15" s="659">
        <v>6208.6</v>
      </c>
      <c r="AN15" s="659">
        <v>6206.3</v>
      </c>
      <c r="AO15" s="659">
        <v>6206.3</v>
      </c>
      <c r="AP15" s="659">
        <v>6206.3</v>
      </c>
      <c r="AQ15" s="659">
        <v>6206.3</v>
      </c>
      <c r="AR15" s="659">
        <v>6209.7</v>
      </c>
      <c r="AS15" s="659">
        <v>6209</v>
      </c>
      <c r="AT15" s="659">
        <v>6209</v>
      </c>
      <c r="AU15" s="659">
        <v>6214</v>
      </c>
      <c r="AV15" s="659">
        <v>6214</v>
      </c>
      <c r="AW15" s="659">
        <v>6214</v>
      </c>
      <c r="AX15" s="659">
        <v>6214</v>
      </c>
      <c r="AY15" s="659">
        <v>6217</v>
      </c>
      <c r="AZ15" s="659">
        <v>6217</v>
      </c>
      <c r="BA15" s="659">
        <v>6217</v>
      </c>
      <c r="BB15" s="659">
        <v>6217</v>
      </c>
      <c r="BC15" s="659">
        <v>6217</v>
      </c>
      <c r="BD15" s="661">
        <v>6225</v>
      </c>
      <c r="BE15" s="661">
        <v>6217.2</v>
      </c>
      <c r="BF15" s="661">
        <v>6217.2</v>
      </c>
      <c r="BG15" s="661">
        <v>6217.2</v>
      </c>
      <c r="BH15" s="661">
        <v>6217.2</v>
      </c>
      <c r="BI15" s="661">
        <v>6217.2</v>
      </c>
      <c r="BJ15" s="661">
        <v>6217.2</v>
      </c>
      <c r="BK15" s="661">
        <v>6217.2</v>
      </c>
      <c r="BL15" s="661">
        <v>6217.2</v>
      </c>
      <c r="BM15" s="661">
        <v>6217.2</v>
      </c>
      <c r="BN15" s="661">
        <v>6217.2</v>
      </c>
      <c r="BO15" s="661">
        <v>6229.2</v>
      </c>
      <c r="BP15" s="661">
        <v>6221</v>
      </c>
      <c r="BQ15" s="661">
        <v>6221</v>
      </c>
      <c r="BR15" s="661">
        <v>6221</v>
      </c>
      <c r="BS15" s="661">
        <v>6221</v>
      </c>
      <c r="BT15" s="661">
        <v>6221</v>
      </c>
      <c r="BU15" s="661">
        <v>6221</v>
      </c>
      <c r="BV15" s="661">
        <v>6221</v>
      </c>
    </row>
    <row r="16" spans="1:74" ht="12" customHeight="1" x14ac:dyDescent="0.35">
      <c r="A16" s="651" t="s">
        <v>1054</v>
      </c>
      <c r="B16" s="649" t="s">
        <v>1048</v>
      </c>
      <c r="C16" s="659">
        <v>873.2</v>
      </c>
      <c r="D16" s="659">
        <v>873.2</v>
      </c>
      <c r="E16" s="659">
        <v>873.2</v>
      </c>
      <c r="F16" s="659">
        <v>873.2</v>
      </c>
      <c r="G16" s="659">
        <v>873.2</v>
      </c>
      <c r="H16" s="659">
        <v>872.6</v>
      </c>
      <c r="I16" s="659">
        <v>872</v>
      </c>
      <c r="J16" s="659">
        <v>872</v>
      </c>
      <c r="K16" s="659">
        <v>867.9</v>
      </c>
      <c r="L16" s="659">
        <v>867.9</v>
      </c>
      <c r="M16" s="659">
        <v>867.9</v>
      </c>
      <c r="N16" s="659">
        <v>867.9</v>
      </c>
      <c r="O16" s="659">
        <v>853.3</v>
      </c>
      <c r="P16" s="659">
        <v>853.3</v>
      </c>
      <c r="Q16" s="659">
        <v>853.3</v>
      </c>
      <c r="R16" s="659">
        <v>789.7</v>
      </c>
      <c r="S16" s="659">
        <v>791.1</v>
      </c>
      <c r="T16" s="659">
        <v>791.1</v>
      </c>
      <c r="U16" s="659">
        <v>791.1</v>
      </c>
      <c r="V16" s="659">
        <v>791.1</v>
      </c>
      <c r="W16" s="659">
        <v>791.1</v>
      </c>
      <c r="X16" s="659">
        <v>791.1</v>
      </c>
      <c r="Y16" s="659">
        <v>791.1</v>
      </c>
      <c r="Z16" s="659">
        <v>791.1</v>
      </c>
      <c r="AA16" s="659">
        <v>771</v>
      </c>
      <c r="AB16" s="659">
        <v>770</v>
      </c>
      <c r="AC16" s="659">
        <v>770</v>
      </c>
      <c r="AD16" s="659">
        <v>770</v>
      </c>
      <c r="AE16" s="659">
        <v>770</v>
      </c>
      <c r="AF16" s="659">
        <v>771.1</v>
      </c>
      <c r="AG16" s="659">
        <v>771.1</v>
      </c>
      <c r="AH16" s="659">
        <v>766.9</v>
      </c>
      <c r="AI16" s="659">
        <v>766.9</v>
      </c>
      <c r="AJ16" s="659">
        <v>777.3</v>
      </c>
      <c r="AK16" s="659">
        <v>777.3</v>
      </c>
      <c r="AL16" s="659">
        <v>777.3</v>
      </c>
      <c r="AM16" s="659">
        <v>828.9</v>
      </c>
      <c r="AN16" s="659">
        <v>826.6</v>
      </c>
      <c r="AO16" s="659">
        <v>826.6</v>
      </c>
      <c r="AP16" s="659">
        <v>826.6</v>
      </c>
      <c r="AQ16" s="659">
        <v>826.6</v>
      </c>
      <c r="AR16" s="659">
        <v>830</v>
      </c>
      <c r="AS16" s="659">
        <v>829.3</v>
      </c>
      <c r="AT16" s="659">
        <v>829.3</v>
      </c>
      <c r="AU16" s="659">
        <v>829.3</v>
      </c>
      <c r="AV16" s="659">
        <v>829.3</v>
      </c>
      <c r="AW16" s="659">
        <v>829.3</v>
      </c>
      <c r="AX16" s="659">
        <v>829.3</v>
      </c>
      <c r="AY16" s="659">
        <v>828.4</v>
      </c>
      <c r="AZ16" s="659">
        <v>828.4</v>
      </c>
      <c r="BA16" s="659">
        <v>828.4</v>
      </c>
      <c r="BB16" s="659">
        <v>828.4</v>
      </c>
      <c r="BC16" s="659">
        <v>828.4</v>
      </c>
      <c r="BD16" s="661">
        <v>828.4</v>
      </c>
      <c r="BE16" s="661">
        <v>828.4</v>
      </c>
      <c r="BF16" s="661">
        <v>828.4</v>
      </c>
      <c r="BG16" s="661">
        <v>828.4</v>
      </c>
      <c r="BH16" s="661">
        <v>828.4</v>
      </c>
      <c r="BI16" s="661">
        <v>828.4</v>
      </c>
      <c r="BJ16" s="661">
        <v>828.4</v>
      </c>
      <c r="BK16" s="661">
        <v>828.4</v>
      </c>
      <c r="BL16" s="661">
        <v>828.4</v>
      </c>
      <c r="BM16" s="661">
        <v>828.4</v>
      </c>
      <c r="BN16" s="661">
        <v>828.4</v>
      </c>
      <c r="BO16" s="661">
        <v>828.4</v>
      </c>
      <c r="BP16" s="661">
        <v>828.4</v>
      </c>
      <c r="BQ16" s="661">
        <v>828.4</v>
      </c>
      <c r="BR16" s="661">
        <v>828.4</v>
      </c>
      <c r="BS16" s="661">
        <v>828.4</v>
      </c>
      <c r="BT16" s="661">
        <v>828.4</v>
      </c>
      <c r="BU16" s="661">
        <v>828.4</v>
      </c>
      <c r="BV16" s="661">
        <v>828.4</v>
      </c>
    </row>
    <row r="17" spans="1:74" ht="12" customHeight="1" x14ac:dyDescent="0.35">
      <c r="A17" s="651" t="s">
        <v>1055</v>
      </c>
      <c r="B17" s="649" t="s">
        <v>1049</v>
      </c>
      <c r="C17" s="659">
        <v>5698.6</v>
      </c>
      <c r="D17" s="659">
        <v>5698.6</v>
      </c>
      <c r="E17" s="659">
        <v>5698.6</v>
      </c>
      <c r="F17" s="659">
        <v>5672.1</v>
      </c>
      <c r="G17" s="659">
        <v>5696.1</v>
      </c>
      <c r="H17" s="659">
        <v>5671.1</v>
      </c>
      <c r="I17" s="659">
        <v>5661.1</v>
      </c>
      <c r="J17" s="659">
        <v>5652.8</v>
      </c>
      <c r="K17" s="659">
        <v>5652.8</v>
      </c>
      <c r="L17" s="659">
        <v>5652.8</v>
      </c>
      <c r="M17" s="659">
        <v>5652.8</v>
      </c>
      <c r="N17" s="659">
        <v>5652.8</v>
      </c>
      <c r="O17" s="659">
        <v>5695.9</v>
      </c>
      <c r="P17" s="659">
        <v>5695.9</v>
      </c>
      <c r="Q17" s="659">
        <v>5695.9</v>
      </c>
      <c r="R17" s="659">
        <v>5628.2</v>
      </c>
      <c r="S17" s="659">
        <v>5615.8</v>
      </c>
      <c r="T17" s="659">
        <v>5645.2</v>
      </c>
      <c r="U17" s="659">
        <v>5575.7</v>
      </c>
      <c r="V17" s="659">
        <v>5575.7</v>
      </c>
      <c r="W17" s="659">
        <v>5575.7</v>
      </c>
      <c r="X17" s="659">
        <v>5575.7</v>
      </c>
      <c r="Y17" s="659">
        <v>5509.1</v>
      </c>
      <c r="Z17" s="659">
        <v>5509.1</v>
      </c>
      <c r="AA17" s="659">
        <v>5524.9</v>
      </c>
      <c r="AB17" s="659">
        <v>5524.9</v>
      </c>
      <c r="AC17" s="659">
        <v>5524.9</v>
      </c>
      <c r="AD17" s="659">
        <v>5524.9</v>
      </c>
      <c r="AE17" s="659">
        <v>5524.9</v>
      </c>
      <c r="AF17" s="659">
        <v>5524.9</v>
      </c>
      <c r="AG17" s="659">
        <v>5524.9</v>
      </c>
      <c r="AH17" s="659">
        <v>5524.9</v>
      </c>
      <c r="AI17" s="659">
        <v>5524.9</v>
      </c>
      <c r="AJ17" s="659">
        <v>5524.9</v>
      </c>
      <c r="AK17" s="659">
        <v>5524.9</v>
      </c>
      <c r="AL17" s="659">
        <v>5524.9</v>
      </c>
      <c r="AM17" s="659">
        <v>5379.7</v>
      </c>
      <c r="AN17" s="659">
        <v>5379.7</v>
      </c>
      <c r="AO17" s="659">
        <v>5379.7</v>
      </c>
      <c r="AP17" s="659">
        <v>5379.7</v>
      </c>
      <c r="AQ17" s="659">
        <v>5379.7</v>
      </c>
      <c r="AR17" s="659">
        <v>5379.7</v>
      </c>
      <c r="AS17" s="659">
        <v>5379.7</v>
      </c>
      <c r="AT17" s="659">
        <v>5379.7</v>
      </c>
      <c r="AU17" s="659">
        <v>5384.7</v>
      </c>
      <c r="AV17" s="659">
        <v>5384.7</v>
      </c>
      <c r="AW17" s="659">
        <v>5384.7</v>
      </c>
      <c r="AX17" s="659">
        <v>5384.7</v>
      </c>
      <c r="AY17" s="659">
        <v>5388.6</v>
      </c>
      <c r="AZ17" s="659">
        <v>5388.6</v>
      </c>
      <c r="BA17" s="659">
        <v>5388.6</v>
      </c>
      <c r="BB17" s="659">
        <v>5388.6</v>
      </c>
      <c r="BC17" s="659">
        <v>5388.6</v>
      </c>
      <c r="BD17" s="661">
        <v>5396.6</v>
      </c>
      <c r="BE17" s="661">
        <v>5388.8</v>
      </c>
      <c r="BF17" s="661">
        <v>5388.8</v>
      </c>
      <c r="BG17" s="661">
        <v>5388.8</v>
      </c>
      <c r="BH17" s="661">
        <v>5388.8</v>
      </c>
      <c r="BI17" s="661">
        <v>5388.8</v>
      </c>
      <c r="BJ17" s="661">
        <v>5388.8</v>
      </c>
      <c r="BK17" s="661">
        <v>5388.8</v>
      </c>
      <c r="BL17" s="661">
        <v>5388.8</v>
      </c>
      <c r="BM17" s="661">
        <v>5388.8</v>
      </c>
      <c r="BN17" s="661">
        <v>5388.8</v>
      </c>
      <c r="BO17" s="661">
        <v>5400.8</v>
      </c>
      <c r="BP17" s="661">
        <v>5392.6</v>
      </c>
      <c r="BQ17" s="661">
        <v>5392.6</v>
      </c>
      <c r="BR17" s="661">
        <v>5392.6</v>
      </c>
      <c r="BS17" s="661">
        <v>5392.6</v>
      </c>
      <c r="BT17" s="661">
        <v>5392.6</v>
      </c>
      <c r="BU17" s="661">
        <v>5392.6</v>
      </c>
      <c r="BV17" s="661">
        <v>5392.6</v>
      </c>
    </row>
    <row r="18" spans="1:74" ht="12" customHeight="1" x14ac:dyDescent="0.35">
      <c r="A18" s="651" t="s">
        <v>1056</v>
      </c>
      <c r="B18" s="649" t="s">
        <v>1050</v>
      </c>
      <c r="C18" s="659">
        <v>275.5</v>
      </c>
      <c r="D18" s="659">
        <v>275.5</v>
      </c>
      <c r="E18" s="659">
        <v>275.5</v>
      </c>
      <c r="F18" s="659">
        <v>275.5</v>
      </c>
      <c r="G18" s="659">
        <v>275.5</v>
      </c>
      <c r="H18" s="659">
        <v>275.5</v>
      </c>
      <c r="I18" s="659">
        <v>275.5</v>
      </c>
      <c r="J18" s="659">
        <v>275.5</v>
      </c>
      <c r="K18" s="659">
        <v>275.5</v>
      </c>
      <c r="L18" s="659">
        <v>275.5</v>
      </c>
      <c r="M18" s="659">
        <v>275.5</v>
      </c>
      <c r="N18" s="659">
        <v>275.5</v>
      </c>
      <c r="O18" s="659">
        <v>280.89999999999998</v>
      </c>
      <c r="P18" s="659">
        <v>280.89999999999998</v>
      </c>
      <c r="Q18" s="659">
        <v>280.89999999999998</v>
      </c>
      <c r="R18" s="659">
        <v>279.7</v>
      </c>
      <c r="S18" s="659">
        <v>279.7</v>
      </c>
      <c r="T18" s="659">
        <v>279.7</v>
      </c>
      <c r="U18" s="659">
        <v>279.7</v>
      </c>
      <c r="V18" s="659">
        <v>279.7</v>
      </c>
      <c r="W18" s="659">
        <v>279.7</v>
      </c>
      <c r="X18" s="659">
        <v>279.7</v>
      </c>
      <c r="Y18" s="659">
        <v>279.7</v>
      </c>
      <c r="Z18" s="659">
        <v>279.7</v>
      </c>
      <c r="AA18" s="659">
        <v>278.89999999999998</v>
      </c>
      <c r="AB18" s="659">
        <v>278.89999999999998</v>
      </c>
      <c r="AC18" s="659">
        <v>278.89999999999998</v>
      </c>
      <c r="AD18" s="659">
        <v>278.89999999999998</v>
      </c>
      <c r="AE18" s="659">
        <v>278.89999999999998</v>
      </c>
      <c r="AF18" s="659">
        <v>278.89999999999998</v>
      </c>
      <c r="AG18" s="659">
        <v>278.89999999999998</v>
      </c>
      <c r="AH18" s="659">
        <v>278.89999999999998</v>
      </c>
      <c r="AI18" s="659">
        <v>278.89999999999998</v>
      </c>
      <c r="AJ18" s="659">
        <v>278.89999999999998</v>
      </c>
      <c r="AK18" s="659">
        <v>278.89999999999998</v>
      </c>
      <c r="AL18" s="659">
        <v>278.89999999999998</v>
      </c>
      <c r="AM18" s="659">
        <v>290.5</v>
      </c>
      <c r="AN18" s="659">
        <v>290.5</v>
      </c>
      <c r="AO18" s="659">
        <v>290.5</v>
      </c>
      <c r="AP18" s="659">
        <v>290.5</v>
      </c>
      <c r="AQ18" s="659">
        <v>290.5</v>
      </c>
      <c r="AR18" s="659">
        <v>290.5</v>
      </c>
      <c r="AS18" s="659">
        <v>290.5</v>
      </c>
      <c r="AT18" s="659">
        <v>290.5</v>
      </c>
      <c r="AU18" s="659">
        <v>288.10000000000002</v>
      </c>
      <c r="AV18" s="659">
        <v>288.10000000000002</v>
      </c>
      <c r="AW18" s="659">
        <v>288.10000000000002</v>
      </c>
      <c r="AX18" s="659">
        <v>288.10000000000002</v>
      </c>
      <c r="AY18" s="659">
        <v>288.10000000000002</v>
      </c>
      <c r="AZ18" s="659">
        <v>288.10000000000002</v>
      </c>
      <c r="BA18" s="659">
        <v>288.10000000000002</v>
      </c>
      <c r="BB18" s="659">
        <v>288.10000000000002</v>
      </c>
      <c r="BC18" s="659">
        <v>288.10000000000002</v>
      </c>
      <c r="BD18" s="661">
        <v>290.60000000000002</v>
      </c>
      <c r="BE18" s="661">
        <v>290.60000000000002</v>
      </c>
      <c r="BF18" s="661">
        <v>290.60000000000002</v>
      </c>
      <c r="BG18" s="661">
        <v>290.60000000000002</v>
      </c>
      <c r="BH18" s="661">
        <v>290.60000000000002</v>
      </c>
      <c r="BI18" s="661">
        <v>290.60000000000002</v>
      </c>
      <c r="BJ18" s="661">
        <v>290.60000000000002</v>
      </c>
      <c r="BK18" s="661">
        <v>290.60000000000002</v>
      </c>
      <c r="BL18" s="661">
        <v>290.60000000000002</v>
      </c>
      <c r="BM18" s="661">
        <v>290.60000000000002</v>
      </c>
      <c r="BN18" s="661">
        <v>290.60000000000002</v>
      </c>
      <c r="BO18" s="661">
        <v>290.60000000000002</v>
      </c>
      <c r="BP18" s="661">
        <v>290.60000000000002</v>
      </c>
      <c r="BQ18" s="661">
        <v>290.60000000000002</v>
      </c>
      <c r="BR18" s="661">
        <v>290.60000000000002</v>
      </c>
      <c r="BS18" s="661">
        <v>290.60000000000002</v>
      </c>
      <c r="BT18" s="661">
        <v>290.60000000000002</v>
      </c>
      <c r="BU18" s="661">
        <v>290.60000000000002</v>
      </c>
      <c r="BV18" s="661">
        <v>290.60000000000002</v>
      </c>
    </row>
    <row r="19" spans="1:74" ht="12" customHeight="1" x14ac:dyDescent="0.35">
      <c r="A19" s="651" t="s">
        <v>1057</v>
      </c>
      <c r="B19" s="649" t="s">
        <v>1051</v>
      </c>
      <c r="C19" s="659">
        <v>358.1</v>
      </c>
      <c r="D19" s="659">
        <v>358.1</v>
      </c>
      <c r="E19" s="659">
        <v>358.1</v>
      </c>
      <c r="F19" s="659">
        <v>358.1</v>
      </c>
      <c r="G19" s="659">
        <v>361.8</v>
      </c>
      <c r="H19" s="659">
        <v>364.9</v>
      </c>
      <c r="I19" s="659">
        <v>364.9</v>
      </c>
      <c r="J19" s="659">
        <v>369.9</v>
      </c>
      <c r="K19" s="659">
        <v>372.4</v>
      </c>
      <c r="L19" s="659">
        <v>372.4</v>
      </c>
      <c r="M19" s="659">
        <v>372.4</v>
      </c>
      <c r="N19" s="659">
        <v>377.9</v>
      </c>
      <c r="O19" s="659">
        <v>410.4</v>
      </c>
      <c r="P19" s="659">
        <v>412.4</v>
      </c>
      <c r="Q19" s="659">
        <v>413.7</v>
      </c>
      <c r="R19" s="659">
        <v>417.3</v>
      </c>
      <c r="S19" s="659">
        <v>417.3</v>
      </c>
      <c r="T19" s="659">
        <v>420.6</v>
      </c>
      <c r="U19" s="659">
        <v>432</v>
      </c>
      <c r="V19" s="659">
        <v>432</v>
      </c>
      <c r="W19" s="659">
        <v>432</v>
      </c>
      <c r="X19" s="659">
        <v>432</v>
      </c>
      <c r="Y19" s="659">
        <v>437.7</v>
      </c>
      <c r="Z19" s="659">
        <v>439.1</v>
      </c>
      <c r="AA19" s="659">
        <v>438.1</v>
      </c>
      <c r="AB19" s="659">
        <v>438.1</v>
      </c>
      <c r="AC19" s="659">
        <v>442.7</v>
      </c>
      <c r="AD19" s="659">
        <v>445.6</v>
      </c>
      <c r="AE19" s="659">
        <v>454</v>
      </c>
      <c r="AF19" s="659">
        <v>456.1</v>
      </c>
      <c r="AG19" s="659">
        <v>456.5</v>
      </c>
      <c r="AH19" s="659">
        <v>456.5</v>
      </c>
      <c r="AI19" s="659">
        <v>461.5</v>
      </c>
      <c r="AJ19" s="659">
        <v>461.5</v>
      </c>
      <c r="AK19" s="659">
        <v>463.1</v>
      </c>
      <c r="AL19" s="659">
        <v>468.1</v>
      </c>
      <c r="AM19" s="659">
        <v>470</v>
      </c>
      <c r="AN19" s="659">
        <v>471.2</v>
      </c>
      <c r="AO19" s="659">
        <v>472.7</v>
      </c>
      <c r="AP19" s="659">
        <v>475.2</v>
      </c>
      <c r="AQ19" s="659">
        <v>475.2</v>
      </c>
      <c r="AR19" s="659">
        <v>475.2</v>
      </c>
      <c r="AS19" s="659">
        <v>485.2</v>
      </c>
      <c r="AT19" s="659">
        <v>491.7</v>
      </c>
      <c r="AU19" s="659">
        <v>511</v>
      </c>
      <c r="AV19" s="659">
        <v>519.20000000000005</v>
      </c>
      <c r="AW19" s="659">
        <v>523.4</v>
      </c>
      <c r="AX19" s="659">
        <v>528.79999999999995</v>
      </c>
      <c r="AY19" s="659">
        <v>528.70000000000005</v>
      </c>
      <c r="AZ19" s="659">
        <v>528.70000000000005</v>
      </c>
      <c r="BA19" s="659">
        <v>546.6</v>
      </c>
      <c r="BB19" s="659">
        <v>558.20000000000005</v>
      </c>
      <c r="BC19" s="659">
        <v>558.20000000000005</v>
      </c>
      <c r="BD19" s="661">
        <v>561.5</v>
      </c>
      <c r="BE19" s="661">
        <v>561.5</v>
      </c>
      <c r="BF19" s="661">
        <v>561.5</v>
      </c>
      <c r="BG19" s="661">
        <v>561.5</v>
      </c>
      <c r="BH19" s="661">
        <v>561.5</v>
      </c>
      <c r="BI19" s="661">
        <v>561.5</v>
      </c>
      <c r="BJ19" s="661">
        <v>583.70000000000005</v>
      </c>
      <c r="BK19" s="661">
        <v>583.70000000000005</v>
      </c>
      <c r="BL19" s="661">
        <v>583.70000000000005</v>
      </c>
      <c r="BM19" s="661">
        <v>583.70000000000005</v>
      </c>
      <c r="BN19" s="661">
        <v>586.20000000000005</v>
      </c>
      <c r="BO19" s="661">
        <v>586.20000000000005</v>
      </c>
      <c r="BP19" s="661">
        <v>631.20000000000005</v>
      </c>
      <c r="BQ19" s="661">
        <v>631.20000000000005</v>
      </c>
      <c r="BR19" s="661">
        <v>631.9</v>
      </c>
      <c r="BS19" s="661">
        <v>631.9</v>
      </c>
      <c r="BT19" s="661">
        <v>631.9</v>
      </c>
      <c r="BU19" s="661">
        <v>631.9</v>
      </c>
      <c r="BV19" s="661">
        <v>631.9</v>
      </c>
    </row>
    <row r="20" spans="1:74" ht="12" customHeight="1" x14ac:dyDescent="0.35">
      <c r="A20" s="651" t="s">
        <v>1058</v>
      </c>
      <c r="B20" s="649" t="s">
        <v>1059</v>
      </c>
      <c r="C20" s="659">
        <v>16647.878000000001</v>
      </c>
      <c r="D20" s="659">
        <v>16888.875</v>
      </c>
      <c r="E20" s="659">
        <v>17172.449000000001</v>
      </c>
      <c r="F20" s="659">
        <v>17431.162</v>
      </c>
      <c r="G20" s="659">
        <v>17714.661</v>
      </c>
      <c r="H20" s="659">
        <v>17988.499</v>
      </c>
      <c r="I20" s="659">
        <v>18239.913</v>
      </c>
      <c r="J20" s="659">
        <v>18519.620999999999</v>
      </c>
      <c r="K20" s="659">
        <v>18780.940999999999</v>
      </c>
      <c r="L20" s="659">
        <v>19059.823</v>
      </c>
      <c r="M20" s="659">
        <v>19319.962</v>
      </c>
      <c r="N20" s="659">
        <v>19547.129000000001</v>
      </c>
      <c r="O20" s="659">
        <v>19697.828000000001</v>
      </c>
      <c r="P20" s="659">
        <v>19941.544000000002</v>
      </c>
      <c r="Q20" s="659">
        <v>20254.326000000001</v>
      </c>
      <c r="R20" s="659">
        <v>20506.045999999998</v>
      </c>
      <c r="S20" s="659">
        <v>20811.378000000001</v>
      </c>
      <c r="T20" s="659">
        <v>21073.011999999999</v>
      </c>
      <c r="U20" s="659">
        <v>21407.62</v>
      </c>
      <c r="V20" s="659">
        <v>21724.6</v>
      </c>
      <c r="W20" s="659">
        <v>22031.098999999998</v>
      </c>
      <c r="X20" s="659">
        <v>22357.651000000002</v>
      </c>
      <c r="Y20" s="659">
        <v>22666.648000000001</v>
      </c>
      <c r="Z20" s="659">
        <v>23213.602999999999</v>
      </c>
      <c r="AA20" s="659">
        <v>23742.192999999999</v>
      </c>
      <c r="AB20" s="659">
        <v>24026.416000000001</v>
      </c>
      <c r="AC20" s="659">
        <v>24351.24</v>
      </c>
      <c r="AD20" s="659">
        <v>24658.261999999999</v>
      </c>
      <c r="AE20" s="659">
        <v>24919.912</v>
      </c>
      <c r="AF20" s="659">
        <v>25247.999</v>
      </c>
      <c r="AG20" s="659">
        <v>25581.580999999998</v>
      </c>
      <c r="AH20" s="659">
        <v>25961.963</v>
      </c>
      <c r="AI20" s="659">
        <v>26251.93</v>
      </c>
      <c r="AJ20" s="659">
        <v>26654.521000000001</v>
      </c>
      <c r="AK20" s="659">
        <v>27027.764999999999</v>
      </c>
      <c r="AL20" s="659">
        <v>27584.777999999998</v>
      </c>
      <c r="AM20" s="659">
        <v>28144.86</v>
      </c>
      <c r="AN20" s="659">
        <v>28481.105</v>
      </c>
      <c r="AO20" s="659">
        <v>28845.687999999998</v>
      </c>
      <c r="AP20" s="659">
        <v>29302.819</v>
      </c>
      <c r="AQ20" s="659">
        <v>29706.055</v>
      </c>
      <c r="AR20" s="659">
        <v>30324.601999999999</v>
      </c>
      <c r="AS20" s="659">
        <v>30665.804</v>
      </c>
      <c r="AT20" s="659">
        <v>31147.932000000001</v>
      </c>
      <c r="AU20" s="659">
        <v>31514.848999999998</v>
      </c>
      <c r="AV20" s="659">
        <v>31920.651000000002</v>
      </c>
      <c r="AW20" s="659">
        <v>32403.126</v>
      </c>
      <c r="AX20" s="659">
        <v>32972.330999999998</v>
      </c>
      <c r="AY20" s="659">
        <v>33248.525000000001</v>
      </c>
      <c r="AZ20" s="659">
        <v>34028.909</v>
      </c>
      <c r="BA20" s="659">
        <v>34720.131000000001</v>
      </c>
      <c r="BB20" s="659">
        <v>35232.47</v>
      </c>
      <c r="BC20" s="659">
        <v>35731.120000000003</v>
      </c>
      <c r="BD20" s="661">
        <v>36214.9</v>
      </c>
      <c r="BE20" s="661">
        <v>36693.230000000003</v>
      </c>
      <c r="BF20" s="661">
        <v>37154.85</v>
      </c>
      <c r="BG20" s="661">
        <v>37622.660000000003</v>
      </c>
      <c r="BH20" s="661">
        <v>38097.14</v>
      </c>
      <c r="BI20" s="661">
        <v>38578</v>
      </c>
      <c r="BJ20" s="661">
        <v>39088.910000000003</v>
      </c>
      <c r="BK20" s="661">
        <v>39620.99</v>
      </c>
      <c r="BL20" s="661">
        <v>40160.629999999997</v>
      </c>
      <c r="BM20" s="661">
        <v>40707.120000000003</v>
      </c>
      <c r="BN20" s="661">
        <v>41275.769999999997</v>
      </c>
      <c r="BO20" s="661">
        <v>41852.06</v>
      </c>
      <c r="BP20" s="661">
        <v>42436.31</v>
      </c>
      <c r="BQ20" s="661">
        <v>43029.88</v>
      </c>
      <c r="BR20" s="661">
        <v>43631.11</v>
      </c>
      <c r="BS20" s="661">
        <v>44240.38</v>
      </c>
      <c r="BT20" s="661">
        <v>44903.09</v>
      </c>
      <c r="BU20" s="661">
        <v>45575.62</v>
      </c>
      <c r="BV20" s="661">
        <v>46258.38</v>
      </c>
    </row>
    <row r="21" spans="1:74" ht="12" customHeight="1" x14ac:dyDescent="0.35">
      <c r="A21" s="651" t="s">
        <v>1060</v>
      </c>
      <c r="B21" s="649" t="s">
        <v>1061</v>
      </c>
      <c r="C21" s="659">
        <v>9816.9639999999999</v>
      </c>
      <c r="D21" s="659">
        <v>9977.5040000000008</v>
      </c>
      <c r="E21" s="659">
        <v>10144.519</v>
      </c>
      <c r="F21" s="659">
        <v>10301.445</v>
      </c>
      <c r="G21" s="659">
        <v>10476.821</v>
      </c>
      <c r="H21" s="659">
        <v>10643.474</v>
      </c>
      <c r="I21" s="659">
        <v>10810.71</v>
      </c>
      <c r="J21" s="659">
        <v>10991.834999999999</v>
      </c>
      <c r="K21" s="659">
        <v>11157.656999999999</v>
      </c>
      <c r="L21" s="659">
        <v>11354.29</v>
      </c>
      <c r="M21" s="659">
        <v>11529.06</v>
      </c>
      <c r="N21" s="659">
        <v>11720.380999999999</v>
      </c>
      <c r="O21" s="659">
        <v>11908.995999999999</v>
      </c>
      <c r="P21" s="659">
        <v>12080.162</v>
      </c>
      <c r="Q21" s="659">
        <v>12281.312</v>
      </c>
      <c r="R21" s="659">
        <v>12460.805</v>
      </c>
      <c r="S21" s="659">
        <v>12656.946</v>
      </c>
      <c r="T21" s="659">
        <v>12846.99</v>
      </c>
      <c r="U21" s="659">
        <v>13095.941999999999</v>
      </c>
      <c r="V21" s="659">
        <v>13314.513999999999</v>
      </c>
      <c r="W21" s="659">
        <v>13534.101000000001</v>
      </c>
      <c r="X21" s="659">
        <v>13768.977000000001</v>
      </c>
      <c r="Y21" s="659">
        <v>13993.317999999999</v>
      </c>
      <c r="Z21" s="659">
        <v>14249.031000000001</v>
      </c>
      <c r="AA21" s="659">
        <v>14622.499</v>
      </c>
      <c r="AB21" s="659">
        <v>14832.188</v>
      </c>
      <c r="AC21" s="659">
        <v>15064.244000000001</v>
      </c>
      <c r="AD21" s="659">
        <v>15280.556</v>
      </c>
      <c r="AE21" s="659">
        <v>15472.886</v>
      </c>
      <c r="AF21" s="659">
        <v>15681.653</v>
      </c>
      <c r="AG21" s="659">
        <v>15898.906999999999</v>
      </c>
      <c r="AH21" s="659">
        <v>16129.619000000001</v>
      </c>
      <c r="AI21" s="659">
        <v>16364.022000000001</v>
      </c>
      <c r="AJ21" s="659">
        <v>16635.43</v>
      </c>
      <c r="AK21" s="659">
        <v>16884.810000000001</v>
      </c>
      <c r="AL21" s="659">
        <v>17163.338</v>
      </c>
      <c r="AM21" s="659">
        <v>17506.808000000001</v>
      </c>
      <c r="AN21" s="659">
        <v>17776.768</v>
      </c>
      <c r="AO21" s="659">
        <v>18023.181</v>
      </c>
      <c r="AP21" s="659">
        <v>18368.101999999999</v>
      </c>
      <c r="AQ21" s="659">
        <v>18659.05</v>
      </c>
      <c r="AR21" s="659">
        <v>19101.883000000002</v>
      </c>
      <c r="AS21" s="659">
        <v>19396.442999999999</v>
      </c>
      <c r="AT21" s="659">
        <v>19731.359</v>
      </c>
      <c r="AU21" s="659">
        <v>20038.646000000001</v>
      </c>
      <c r="AV21" s="659">
        <v>20356.5</v>
      </c>
      <c r="AW21" s="659">
        <v>20663.085999999999</v>
      </c>
      <c r="AX21" s="659">
        <v>21022.093000000001</v>
      </c>
      <c r="AY21" s="659">
        <v>21240.985000000001</v>
      </c>
      <c r="AZ21" s="659">
        <v>21756.895</v>
      </c>
      <c r="BA21" s="659">
        <v>22259.802</v>
      </c>
      <c r="BB21" s="659">
        <v>22660.06</v>
      </c>
      <c r="BC21" s="659">
        <v>23045.38</v>
      </c>
      <c r="BD21" s="661">
        <v>23414.68</v>
      </c>
      <c r="BE21" s="661">
        <v>23765.58</v>
      </c>
      <c r="BF21" s="661">
        <v>24098.1</v>
      </c>
      <c r="BG21" s="661">
        <v>24435.37</v>
      </c>
      <c r="BH21" s="661">
        <v>24777.87</v>
      </c>
      <c r="BI21" s="661">
        <v>25125.200000000001</v>
      </c>
      <c r="BJ21" s="661">
        <v>25502.01</v>
      </c>
      <c r="BK21" s="661">
        <v>25884.38</v>
      </c>
      <c r="BL21" s="661">
        <v>26272.720000000001</v>
      </c>
      <c r="BM21" s="661">
        <v>26666.28</v>
      </c>
      <c r="BN21" s="661">
        <v>27066.38</v>
      </c>
      <c r="BO21" s="661">
        <v>27472.32</v>
      </c>
      <c r="BP21" s="661">
        <v>27884.42</v>
      </c>
      <c r="BQ21" s="661">
        <v>28303.01</v>
      </c>
      <c r="BR21" s="661">
        <v>28727.41</v>
      </c>
      <c r="BS21" s="661">
        <v>29157.97</v>
      </c>
      <c r="BT21" s="661">
        <v>29625.03</v>
      </c>
      <c r="BU21" s="661">
        <v>30098.94</v>
      </c>
      <c r="BV21" s="661">
        <v>30580.080000000002</v>
      </c>
    </row>
    <row r="22" spans="1:74" ht="12" customHeight="1" x14ac:dyDescent="0.35">
      <c r="A22" s="651" t="s">
        <v>1062</v>
      </c>
      <c r="B22" s="649" t="s">
        <v>1063</v>
      </c>
      <c r="C22" s="659">
        <v>5460.2240000000002</v>
      </c>
      <c r="D22" s="659">
        <v>5530.9459999999999</v>
      </c>
      <c r="E22" s="659">
        <v>5629.9210000000003</v>
      </c>
      <c r="F22" s="659">
        <v>5712.2219999999998</v>
      </c>
      <c r="G22" s="659">
        <v>5801.6059999999998</v>
      </c>
      <c r="H22" s="659">
        <v>5890.9849999999997</v>
      </c>
      <c r="I22" s="659">
        <v>5966.9830000000002</v>
      </c>
      <c r="J22" s="659">
        <v>6055.3890000000001</v>
      </c>
      <c r="K22" s="659">
        <v>6132.2820000000002</v>
      </c>
      <c r="L22" s="659">
        <v>6204.1589999999997</v>
      </c>
      <c r="M22" s="659">
        <v>6261.1980000000003</v>
      </c>
      <c r="N22" s="659">
        <v>6271.3609999999999</v>
      </c>
      <c r="O22" s="659">
        <v>6209.125</v>
      </c>
      <c r="P22" s="659">
        <v>6270.509</v>
      </c>
      <c r="Q22" s="659">
        <v>6361.8829999999998</v>
      </c>
      <c r="R22" s="659">
        <v>6405.9750000000004</v>
      </c>
      <c r="S22" s="659">
        <v>6487.6909999999998</v>
      </c>
      <c r="T22" s="659">
        <v>6538.0249999999996</v>
      </c>
      <c r="U22" s="659">
        <v>6614.7160000000003</v>
      </c>
      <c r="V22" s="659">
        <v>6697.0690000000004</v>
      </c>
      <c r="W22" s="659">
        <v>6761.3490000000002</v>
      </c>
      <c r="X22" s="659">
        <v>6838.64</v>
      </c>
      <c r="Y22" s="659">
        <v>6907.9539999999997</v>
      </c>
      <c r="Z22" s="659">
        <v>7167.9430000000002</v>
      </c>
      <c r="AA22" s="659">
        <v>7302.0889999999999</v>
      </c>
      <c r="AB22" s="659">
        <v>7355.3490000000002</v>
      </c>
      <c r="AC22" s="659">
        <v>7426.4139999999998</v>
      </c>
      <c r="AD22" s="659">
        <v>7508.4830000000002</v>
      </c>
      <c r="AE22" s="659">
        <v>7563.1779999999999</v>
      </c>
      <c r="AF22" s="659">
        <v>7641.3729999999996</v>
      </c>
      <c r="AG22" s="659">
        <v>7729.1679999999997</v>
      </c>
      <c r="AH22" s="659">
        <v>7862.8440000000001</v>
      </c>
      <c r="AI22" s="659">
        <v>7909.0609999999997</v>
      </c>
      <c r="AJ22" s="659">
        <v>8020.5159999999996</v>
      </c>
      <c r="AK22" s="659">
        <v>8127.7529999999997</v>
      </c>
      <c r="AL22" s="659">
        <v>8376.0930000000008</v>
      </c>
      <c r="AM22" s="659">
        <v>8588.0429999999997</v>
      </c>
      <c r="AN22" s="659">
        <v>8636.5310000000009</v>
      </c>
      <c r="AO22" s="659">
        <v>8733.8960000000006</v>
      </c>
      <c r="AP22" s="659">
        <v>8834.8970000000008</v>
      </c>
      <c r="AQ22" s="659">
        <v>8928.8009999999995</v>
      </c>
      <c r="AR22" s="659">
        <v>9085.6020000000008</v>
      </c>
      <c r="AS22" s="659">
        <v>9137.1450000000004</v>
      </c>
      <c r="AT22" s="659">
        <v>9265.1139999999996</v>
      </c>
      <c r="AU22" s="659">
        <v>9300.2360000000008</v>
      </c>
      <c r="AV22" s="659">
        <v>9380.7999999999993</v>
      </c>
      <c r="AW22" s="659">
        <v>9532.4110000000001</v>
      </c>
      <c r="AX22" s="659">
        <v>9727.6620000000003</v>
      </c>
      <c r="AY22" s="659">
        <v>9785.732</v>
      </c>
      <c r="AZ22" s="659">
        <v>10040.312</v>
      </c>
      <c r="BA22" s="659">
        <v>10220.415999999999</v>
      </c>
      <c r="BB22" s="659">
        <v>10315.19</v>
      </c>
      <c r="BC22" s="659">
        <v>10411.15</v>
      </c>
      <c r="BD22" s="661">
        <v>10508.23</v>
      </c>
      <c r="BE22" s="661">
        <v>10617.72</v>
      </c>
      <c r="BF22" s="661">
        <v>10728.8</v>
      </c>
      <c r="BG22" s="661">
        <v>10841.27</v>
      </c>
      <c r="BH22" s="661">
        <v>10955.12</v>
      </c>
      <c r="BI22" s="661">
        <v>11070.46</v>
      </c>
      <c r="BJ22" s="661">
        <v>11186.34</v>
      </c>
      <c r="BK22" s="661">
        <v>11317.2</v>
      </c>
      <c r="BL22" s="661">
        <v>11449.57</v>
      </c>
      <c r="BM22" s="661">
        <v>11583.51</v>
      </c>
      <c r="BN22" s="661">
        <v>11732.42</v>
      </c>
      <c r="BO22" s="661">
        <v>11883.06</v>
      </c>
      <c r="BP22" s="661">
        <v>12035.42</v>
      </c>
      <c r="BQ22" s="661">
        <v>12190.51</v>
      </c>
      <c r="BR22" s="661">
        <v>12347.36</v>
      </c>
      <c r="BS22" s="661">
        <v>12506.03</v>
      </c>
      <c r="BT22" s="661">
        <v>12680.93</v>
      </c>
      <c r="BU22" s="661">
        <v>12858.67</v>
      </c>
      <c r="BV22" s="661">
        <v>13039.31</v>
      </c>
    </row>
    <row r="23" spans="1:74" ht="12" customHeight="1" x14ac:dyDescent="0.35">
      <c r="A23" s="651" t="s">
        <v>1064</v>
      </c>
      <c r="B23" s="649" t="s">
        <v>1065</v>
      </c>
      <c r="C23" s="659">
        <v>1370.69</v>
      </c>
      <c r="D23" s="659">
        <v>1380.425</v>
      </c>
      <c r="E23" s="659">
        <v>1398.009</v>
      </c>
      <c r="F23" s="659">
        <v>1417.4949999999999</v>
      </c>
      <c r="G23" s="659">
        <v>1436.2339999999999</v>
      </c>
      <c r="H23" s="659">
        <v>1454.04</v>
      </c>
      <c r="I23" s="659">
        <v>1462.22</v>
      </c>
      <c r="J23" s="659">
        <v>1472.3969999999999</v>
      </c>
      <c r="K23" s="659">
        <v>1491.002</v>
      </c>
      <c r="L23" s="659">
        <v>1501.374</v>
      </c>
      <c r="M23" s="659">
        <v>1529.704</v>
      </c>
      <c r="N23" s="659">
        <v>1555.3869999999999</v>
      </c>
      <c r="O23" s="659">
        <v>1579.7070000000001</v>
      </c>
      <c r="P23" s="659">
        <v>1590.873</v>
      </c>
      <c r="Q23" s="659">
        <v>1611.1310000000001</v>
      </c>
      <c r="R23" s="659">
        <v>1639.2660000000001</v>
      </c>
      <c r="S23" s="659">
        <v>1666.741</v>
      </c>
      <c r="T23" s="659">
        <v>1687.9970000000001</v>
      </c>
      <c r="U23" s="659">
        <v>1696.962</v>
      </c>
      <c r="V23" s="659">
        <v>1713.0170000000001</v>
      </c>
      <c r="W23" s="659">
        <v>1735.6489999999999</v>
      </c>
      <c r="X23" s="659">
        <v>1750.0340000000001</v>
      </c>
      <c r="Y23" s="659">
        <v>1765.376</v>
      </c>
      <c r="Z23" s="659">
        <v>1796.6289999999999</v>
      </c>
      <c r="AA23" s="659">
        <v>1817.605</v>
      </c>
      <c r="AB23" s="659">
        <v>1838.8789999999999</v>
      </c>
      <c r="AC23" s="659">
        <v>1860.5820000000001</v>
      </c>
      <c r="AD23" s="659">
        <v>1869.223</v>
      </c>
      <c r="AE23" s="659">
        <v>1883.848</v>
      </c>
      <c r="AF23" s="659">
        <v>1924.973</v>
      </c>
      <c r="AG23" s="659">
        <v>1953.5060000000001</v>
      </c>
      <c r="AH23" s="659">
        <v>1969.5</v>
      </c>
      <c r="AI23" s="659">
        <v>1978.847</v>
      </c>
      <c r="AJ23" s="659">
        <v>1998.575</v>
      </c>
      <c r="AK23" s="659">
        <v>2015.202</v>
      </c>
      <c r="AL23" s="659">
        <v>2045.347</v>
      </c>
      <c r="AM23" s="659">
        <v>2050.009</v>
      </c>
      <c r="AN23" s="659">
        <v>2067.806</v>
      </c>
      <c r="AO23" s="659">
        <v>2088.6109999999999</v>
      </c>
      <c r="AP23" s="659">
        <v>2099.8200000000002</v>
      </c>
      <c r="AQ23" s="659">
        <v>2118.2040000000002</v>
      </c>
      <c r="AR23" s="659">
        <v>2137.1170000000002</v>
      </c>
      <c r="AS23" s="659">
        <v>2132.2159999999999</v>
      </c>
      <c r="AT23" s="659">
        <v>2151.4589999999998</v>
      </c>
      <c r="AU23" s="659">
        <v>2175.9670000000001</v>
      </c>
      <c r="AV23" s="659">
        <v>2183.3510000000001</v>
      </c>
      <c r="AW23" s="659">
        <v>2207.6289999999999</v>
      </c>
      <c r="AX23" s="659">
        <v>2222.576</v>
      </c>
      <c r="AY23" s="659">
        <v>2221.808</v>
      </c>
      <c r="AZ23" s="659">
        <v>2231.7020000000002</v>
      </c>
      <c r="BA23" s="659">
        <v>2239.913</v>
      </c>
      <c r="BB23" s="659">
        <v>2257.2249999999999</v>
      </c>
      <c r="BC23" s="659">
        <v>2274.5830000000001</v>
      </c>
      <c r="BD23" s="661">
        <v>2291.991</v>
      </c>
      <c r="BE23" s="661">
        <v>2309.9340000000002</v>
      </c>
      <c r="BF23" s="661">
        <v>2327.9459999999999</v>
      </c>
      <c r="BG23" s="661">
        <v>2346.0160000000001</v>
      </c>
      <c r="BH23" s="661">
        <v>2364.1469999999999</v>
      </c>
      <c r="BI23" s="661">
        <v>2382.3409999999999</v>
      </c>
      <c r="BJ23" s="661">
        <v>2400.558</v>
      </c>
      <c r="BK23" s="661">
        <v>2419.4180000000001</v>
      </c>
      <c r="BL23" s="661">
        <v>2438.3429999999998</v>
      </c>
      <c r="BM23" s="661">
        <v>2457.3339999999998</v>
      </c>
      <c r="BN23" s="661">
        <v>2476.9679999999998</v>
      </c>
      <c r="BO23" s="661">
        <v>2496.6770000000001</v>
      </c>
      <c r="BP23" s="661">
        <v>2516.4589999999998</v>
      </c>
      <c r="BQ23" s="661">
        <v>2536.3580000000002</v>
      </c>
      <c r="BR23" s="661">
        <v>2556.3319999999999</v>
      </c>
      <c r="BS23" s="661">
        <v>2576.3850000000002</v>
      </c>
      <c r="BT23" s="661">
        <v>2597.1329999999998</v>
      </c>
      <c r="BU23" s="661">
        <v>2618.0039999999999</v>
      </c>
      <c r="BV23" s="661">
        <v>2638.998</v>
      </c>
    </row>
    <row r="24" spans="1:74" ht="12" customHeight="1" x14ac:dyDescent="0.35">
      <c r="A24" s="651" t="s">
        <v>1066</v>
      </c>
      <c r="B24" s="649" t="s">
        <v>86</v>
      </c>
      <c r="C24" s="659">
        <v>113.5</v>
      </c>
      <c r="D24" s="659">
        <v>113.5</v>
      </c>
      <c r="E24" s="659">
        <v>115</v>
      </c>
      <c r="F24" s="659">
        <v>115</v>
      </c>
      <c r="G24" s="659">
        <v>115</v>
      </c>
      <c r="H24" s="659">
        <v>112</v>
      </c>
      <c r="I24" s="659">
        <v>115.4</v>
      </c>
      <c r="J24" s="659">
        <v>115.4</v>
      </c>
      <c r="K24" s="659">
        <v>118.4</v>
      </c>
      <c r="L24" s="659">
        <v>118.4</v>
      </c>
      <c r="M24" s="659">
        <v>118.4</v>
      </c>
      <c r="N24" s="659">
        <v>118.4</v>
      </c>
      <c r="O24" s="659">
        <v>117.1</v>
      </c>
      <c r="P24" s="659">
        <v>117.1</v>
      </c>
      <c r="Q24" s="659">
        <v>117.1</v>
      </c>
      <c r="R24" s="659">
        <v>117.1</v>
      </c>
      <c r="S24" s="659">
        <v>117.1</v>
      </c>
      <c r="T24" s="659">
        <v>117.1</v>
      </c>
      <c r="U24" s="659">
        <v>117.1</v>
      </c>
      <c r="V24" s="659">
        <v>117.1</v>
      </c>
      <c r="W24" s="659">
        <v>117.1</v>
      </c>
      <c r="X24" s="659">
        <v>117.1</v>
      </c>
      <c r="Y24" s="659">
        <v>117.1</v>
      </c>
      <c r="Z24" s="659">
        <v>117.1</v>
      </c>
      <c r="AA24" s="659">
        <v>111.3</v>
      </c>
      <c r="AB24" s="659">
        <v>111.3</v>
      </c>
      <c r="AC24" s="659">
        <v>111.3</v>
      </c>
      <c r="AD24" s="659">
        <v>111.3</v>
      </c>
      <c r="AE24" s="659">
        <v>111.3</v>
      </c>
      <c r="AF24" s="659">
        <v>337.3</v>
      </c>
      <c r="AG24" s="659">
        <v>337.3</v>
      </c>
      <c r="AH24" s="659">
        <v>346.3</v>
      </c>
      <c r="AI24" s="659">
        <v>346.3</v>
      </c>
      <c r="AJ24" s="659">
        <v>346.3</v>
      </c>
      <c r="AK24" s="659">
        <v>346.3</v>
      </c>
      <c r="AL24" s="659">
        <v>346.3</v>
      </c>
      <c r="AM24" s="659">
        <v>120.5</v>
      </c>
      <c r="AN24" s="659">
        <v>120.5</v>
      </c>
      <c r="AO24" s="659">
        <v>120.5</v>
      </c>
      <c r="AP24" s="659">
        <v>120.5</v>
      </c>
      <c r="AQ24" s="659">
        <v>120.5</v>
      </c>
      <c r="AR24" s="659">
        <v>120.5</v>
      </c>
      <c r="AS24" s="659">
        <v>120.5</v>
      </c>
      <c r="AT24" s="659">
        <v>120.5</v>
      </c>
      <c r="AU24" s="659">
        <v>120.5</v>
      </c>
      <c r="AV24" s="659">
        <v>120.5</v>
      </c>
      <c r="AW24" s="659">
        <v>120.5</v>
      </c>
      <c r="AX24" s="659">
        <v>120.5</v>
      </c>
      <c r="AY24" s="659">
        <v>122.4</v>
      </c>
      <c r="AZ24" s="659">
        <v>122.4</v>
      </c>
      <c r="BA24" s="659">
        <v>122.4</v>
      </c>
      <c r="BB24" s="659">
        <v>122.4</v>
      </c>
      <c r="BC24" s="659">
        <v>122.4</v>
      </c>
      <c r="BD24" s="661">
        <v>122.4</v>
      </c>
      <c r="BE24" s="661">
        <v>122.4</v>
      </c>
      <c r="BF24" s="661">
        <v>122.4</v>
      </c>
      <c r="BG24" s="661">
        <v>122.4</v>
      </c>
      <c r="BH24" s="661">
        <v>122.4</v>
      </c>
      <c r="BI24" s="661">
        <v>122.4</v>
      </c>
      <c r="BJ24" s="661">
        <v>122.4</v>
      </c>
      <c r="BK24" s="661">
        <v>122.4</v>
      </c>
      <c r="BL24" s="661">
        <v>122.4</v>
      </c>
      <c r="BM24" s="661">
        <v>122.4</v>
      </c>
      <c r="BN24" s="661">
        <v>122.4</v>
      </c>
      <c r="BO24" s="661">
        <v>122.4</v>
      </c>
      <c r="BP24" s="661">
        <v>122.4</v>
      </c>
      <c r="BQ24" s="661">
        <v>122.4</v>
      </c>
      <c r="BR24" s="661">
        <v>122.4</v>
      </c>
      <c r="BS24" s="661">
        <v>122.4</v>
      </c>
      <c r="BT24" s="661">
        <v>122.4</v>
      </c>
      <c r="BU24" s="661">
        <v>122.4</v>
      </c>
      <c r="BV24" s="661">
        <v>122.4</v>
      </c>
    </row>
    <row r="25" spans="1:74" ht="12" customHeight="1" x14ac:dyDescent="0.35">
      <c r="A25" s="651"/>
      <c r="B25" s="646"/>
      <c r="C25" s="650"/>
      <c r="D25" s="650"/>
      <c r="E25" s="650"/>
      <c r="F25" s="650"/>
      <c r="G25" s="650"/>
      <c r="H25" s="650"/>
      <c r="I25" s="650"/>
      <c r="J25" s="650"/>
      <c r="K25" s="650"/>
      <c r="L25" s="650"/>
      <c r="M25" s="650"/>
      <c r="N25" s="650"/>
      <c r="O25" s="650"/>
      <c r="P25" s="650"/>
      <c r="Q25" s="650"/>
      <c r="R25" s="660"/>
      <c r="S25" s="660"/>
      <c r="T25" s="660"/>
      <c r="U25" s="660"/>
      <c r="V25" s="660"/>
      <c r="W25" s="660"/>
      <c r="X25" s="660"/>
      <c r="Y25" s="660"/>
      <c r="Z25" s="660"/>
      <c r="AA25" s="660"/>
      <c r="AB25" s="660"/>
      <c r="AC25" s="660"/>
      <c r="AD25" s="660"/>
      <c r="AE25" s="660"/>
      <c r="AF25" s="660"/>
      <c r="AG25" s="660"/>
      <c r="AH25" s="660"/>
      <c r="AI25" s="660"/>
      <c r="AJ25" s="660"/>
      <c r="AK25" s="660"/>
      <c r="AL25" s="660"/>
      <c r="AM25" s="660"/>
      <c r="AN25" s="660"/>
      <c r="AO25" s="660"/>
      <c r="AP25" s="660"/>
      <c r="AQ25" s="660"/>
      <c r="AR25" s="660"/>
      <c r="AS25" s="660"/>
      <c r="AT25" s="660"/>
      <c r="AU25" s="660"/>
      <c r="AV25" s="660"/>
      <c r="AW25" s="660"/>
      <c r="AX25" s="660"/>
      <c r="AY25" s="660"/>
      <c r="AZ25" s="660"/>
      <c r="BA25" s="660"/>
      <c r="BB25" s="660"/>
      <c r="BC25" s="660"/>
      <c r="BD25" s="663"/>
      <c r="BE25" s="663"/>
      <c r="BF25" s="663"/>
      <c r="BG25" s="663"/>
      <c r="BH25" s="663"/>
      <c r="BI25" s="663"/>
      <c r="BJ25" s="663"/>
      <c r="BK25" s="663"/>
      <c r="BL25" s="663"/>
      <c r="BM25" s="663"/>
      <c r="BN25" s="663"/>
      <c r="BO25" s="663"/>
      <c r="BP25" s="663"/>
      <c r="BQ25" s="663"/>
      <c r="BR25" s="663"/>
      <c r="BS25" s="663"/>
      <c r="BT25" s="663"/>
      <c r="BU25" s="663"/>
      <c r="BV25" s="663"/>
    </row>
    <row r="26" spans="1:74" ht="12" customHeight="1" x14ac:dyDescent="0.35">
      <c r="A26" s="651"/>
      <c r="B26" s="650" t="s">
        <v>1300</v>
      </c>
      <c r="C26" s="650"/>
      <c r="D26" s="650"/>
      <c r="E26" s="650"/>
      <c r="F26" s="650"/>
      <c r="G26" s="650"/>
      <c r="H26" s="650"/>
      <c r="I26" s="650"/>
      <c r="J26" s="650"/>
      <c r="K26" s="650"/>
      <c r="L26" s="650"/>
      <c r="M26" s="650"/>
      <c r="N26" s="650"/>
      <c r="O26" s="650"/>
      <c r="P26" s="650"/>
      <c r="Q26" s="650"/>
      <c r="R26" s="660"/>
      <c r="S26" s="660"/>
      <c r="T26" s="660"/>
      <c r="U26" s="660"/>
      <c r="V26" s="660"/>
      <c r="W26" s="660"/>
      <c r="X26" s="660"/>
      <c r="Y26" s="660"/>
      <c r="Z26" s="660"/>
      <c r="AA26" s="660"/>
      <c r="AB26" s="660"/>
      <c r="AC26" s="660"/>
      <c r="AD26" s="660"/>
      <c r="AE26" s="660"/>
      <c r="AF26" s="660"/>
      <c r="AG26" s="660"/>
      <c r="AH26" s="660"/>
      <c r="AI26" s="660"/>
      <c r="AJ26" s="660"/>
      <c r="AK26" s="660"/>
      <c r="AL26" s="660"/>
      <c r="AM26" s="660"/>
      <c r="AN26" s="660"/>
      <c r="AO26" s="660"/>
      <c r="AP26" s="660"/>
      <c r="AQ26" s="660"/>
      <c r="AR26" s="660"/>
      <c r="AS26" s="660"/>
      <c r="AT26" s="660"/>
      <c r="AU26" s="660"/>
      <c r="AV26" s="660"/>
      <c r="AW26" s="660"/>
      <c r="AX26" s="660"/>
      <c r="AY26" s="660"/>
      <c r="AZ26" s="660"/>
      <c r="BA26" s="660"/>
      <c r="BB26" s="660"/>
      <c r="BC26" s="660"/>
      <c r="BD26" s="663"/>
      <c r="BE26" s="663"/>
      <c r="BF26" s="663"/>
      <c r="BG26" s="663"/>
      <c r="BH26" s="663"/>
      <c r="BI26" s="663"/>
      <c r="BJ26" s="663"/>
      <c r="BK26" s="663"/>
      <c r="BL26" s="663"/>
      <c r="BM26" s="663"/>
      <c r="BN26" s="663"/>
      <c r="BO26" s="663"/>
      <c r="BP26" s="663"/>
      <c r="BQ26" s="663"/>
      <c r="BR26" s="663"/>
      <c r="BS26" s="663"/>
      <c r="BT26" s="663"/>
      <c r="BU26" s="663"/>
      <c r="BV26" s="663"/>
    </row>
    <row r="27" spans="1:74" ht="12" customHeight="1" x14ac:dyDescent="0.35">
      <c r="A27" s="651"/>
      <c r="B27" s="650" t="s">
        <v>1046</v>
      </c>
      <c r="C27" s="650"/>
      <c r="D27" s="650"/>
      <c r="E27" s="650"/>
      <c r="F27" s="650"/>
      <c r="G27" s="650"/>
      <c r="H27" s="650"/>
      <c r="I27" s="650"/>
      <c r="J27" s="650"/>
      <c r="K27" s="650"/>
      <c r="L27" s="650"/>
      <c r="M27" s="650"/>
      <c r="N27" s="650"/>
      <c r="O27" s="650"/>
      <c r="P27" s="650"/>
      <c r="Q27" s="650"/>
      <c r="R27" s="660"/>
      <c r="S27" s="660"/>
      <c r="T27" s="660"/>
      <c r="U27" s="660"/>
      <c r="V27" s="660"/>
      <c r="W27" s="660"/>
      <c r="X27" s="660"/>
      <c r="Y27" s="660"/>
      <c r="Z27" s="660"/>
      <c r="AA27" s="660"/>
      <c r="AB27" s="660"/>
      <c r="AC27" s="660"/>
      <c r="AD27" s="660"/>
      <c r="AE27" s="660"/>
      <c r="AF27" s="660"/>
      <c r="AG27" s="660"/>
      <c r="AH27" s="660"/>
      <c r="AI27" s="660"/>
      <c r="AJ27" s="660"/>
      <c r="AK27" s="660"/>
      <c r="AL27" s="660"/>
      <c r="AM27" s="660"/>
      <c r="AN27" s="660"/>
      <c r="AO27" s="660"/>
      <c r="AP27" s="660"/>
      <c r="AQ27" s="660"/>
      <c r="AR27" s="660"/>
      <c r="AS27" s="660"/>
      <c r="AT27" s="660"/>
      <c r="AU27" s="660"/>
      <c r="AV27" s="660"/>
      <c r="AW27" s="660"/>
      <c r="AX27" s="660"/>
      <c r="AY27" s="660"/>
      <c r="AZ27" s="660"/>
      <c r="BA27" s="660"/>
      <c r="BB27" s="660"/>
      <c r="BC27" s="660"/>
      <c r="BD27" s="663"/>
      <c r="BE27" s="663"/>
      <c r="BF27" s="663"/>
      <c r="BG27" s="663"/>
      <c r="BH27" s="663"/>
      <c r="BI27" s="663"/>
      <c r="BJ27" s="663"/>
      <c r="BK27" s="663"/>
      <c r="BL27" s="663"/>
      <c r="BM27" s="663"/>
      <c r="BN27" s="663"/>
      <c r="BO27" s="663"/>
      <c r="BP27" s="663"/>
      <c r="BQ27" s="663"/>
      <c r="BR27" s="663"/>
      <c r="BS27" s="663"/>
      <c r="BT27" s="663"/>
      <c r="BU27" s="663"/>
      <c r="BV27" s="663"/>
    </row>
    <row r="28" spans="1:74" ht="12" customHeight="1" x14ac:dyDescent="0.35">
      <c r="A28" s="651" t="s">
        <v>1192</v>
      </c>
      <c r="B28" s="649" t="s">
        <v>1047</v>
      </c>
      <c r="C28" s="692">
        <v>2.8523723859999999</v>
      </c>
      <c r="D28" s="692">
        <v>2.5926161539999999</v>
      </c>
      <c r="E28" s="692">
        <v>2.7338763109999999</v>
      </c>
      <c r="F28" s="692">
        <v>2.3982216439999999</v>
      </c>
      <c r="G28" s="692">
        <v>2.4932074919999998</v>
      </c>
      <c r="H28" s="692">
        <v>2.6284628470000002</v>
      </c>
      <c r="I28" s="692">
        <v>2.7509522959999999</v>
      </c>
      <c r="J28" s="692">
        <v>2.6997930210000001</v>
      </c>
      <c r="K28" s="692">
        <v>2.3854466699999999</v>
      </c>
      <c r="L28" s="692">
        <v>2.4541334840000002</v>
      </c>
      <c r="M28" s="692">
        <v>2.4835048789999998</v>
      </c>
      <c r="N28" s="692">
        <v>2.535385416</v>
      </c>
      <c r="O28" s="692">
        <v>2.5522215799999999</v>
      </c>
      <c r="P28" s="692">
        <v>2.2127163950000002</v>
      </c>
      <c r="Q28" s="692">
        <v>2.3030809250000002</v>
      </c>
      <c r="R28" s="692">
        <v>2.0456035400000001</v>
      </c>
      <c r="S28" s="692">
        <v>2.3112592250000001</v>
      </c>
      <c r="T28" s="692">
        <v>2.3209862870000002</v>
      </c>
      <c r="U28" s="692">
        <v>2.5337459560000002</v>
      </c>
      <c r="V28" s="692">
        <v>2.5650765739999999</v>
      </c>
      <c r="W28" s="692">
        <v>2.3484427440000002</v>
      </c>
      <c r="X28" s="692">
        <v>2.2332982010000002</v>
      </c>
      <c r="Y28" s="692">
        <v>2.2448919159999998</v>
      </c>
      <c r="Z28" s="692">
        <v>2.4403968869999999</v>
      </c>
      <c r="AA28" s="692">
        <v>2.448295313</v>
      </c>
      <c r="AB28" s="692">
        <v>2.2369082109999998</v>
      </c>
      <c r="AC28" s="692">
        <v>2.3291789139999999</v>
      </c>
      <c r="AD28" s="692">
        <v>2.0843933909999999</v>
      </c>
      <c r="AE28" s="692">
        <v>2.1835995069999998</v>
      </c>
      <c r="AF28" s="692">
        <v>2.0864692319999998</v>
      </c>
      <c r="AG28" s="692">
        <v>2.310001298</v>
      </c>
      <c r="AH28" s="692">
        <v>2.4187885819999999</v>
      </c>
      <c r="AI28" s="692">
        <v>2.165280718</v>
      </c>
      <c r="AJ28" s="692">
        <v>2.0901303370000002</v>
      </c>
      <c r="AK28" s="692">
        <v>2.1621946749999998</v>
      </c>
      <c r="AL28" s="692">
        <v>2.3214391280000002</v>
      </c>
      <c r="AM28" s="692">
        <v>2.462610298</v>
      </c>
      <c r="AN28" s="692">
        <v>2.2518643859999998</v>
      </c>
      <c r="AO28" s="692">
        <v>2.4523795239999999</v>
      </c>
      <c r="AP28" s="692">
        <v>2.021938199</v>
      </c>
      <c r="AQ28" s="692">
        <v>2.3561403259999998</v>
      </c>
      <c r="AR28" s="692">
        <v>2.3999959529999999</v>
      </c>
      <c r="AS28" s="692">
        <v>2.429851341</v>
      </c>
      <c r="AT28" s="692">
        <v>2.5056764070000002</v>
      </c>
      <c r="AU28" s="692">
        <v>2.2780062399999998</v>
      </c>
      <c r="AV28" s="692">
        <v>2.2997445550000002</v>
      </c>
      <c r="AW28" s="692">
        <v>2.0166750709999999</v>
      </c>
      <c r="AX28" s="692">
        <v>2.4310294699999999</v>
      </c>
      <c r="AY28" s="692">
        <v>2.2410407920000002</v>
      </c>
      <c r="AZ28" s="692">
        <v>2.2251023719999998</v>
      </c>
      <c r="BA28" s="692">
        <v>2.231690859</v>
      </c>
      <c r="BB28" s="692">
        <v>1.9440710000000001</v>
      </c>
      <c r="BC28" s="692">
        <v>2.1618300000000001</v>
      </c>
      <c r="BD28" s="693">
        <v>2.1568489999999998</v>
      </c>
      <c r="BE28" s="693">
        <v>2.3167499999999999</v>
      </c>
      <c r="BF28" s="693">
        <v>2.386444</v>
      </c>
      <c r="BG28" s="693">
        <v>2.1618560000000002</v>
      </c>
      <c r="BH28" s="693">
        <v>2.1205530000000001</v>
      </c>
      <c r="BI28" s="693">
        <v>2.052092</v>
      </c>
      <c r="BJ28" s="693">
        <v>2.2847059999999999</v>
      </c>
      <c r="BK28" s="693">
        <v>2.2865730000000002</v>
      </c>
      <c r="BL28" s="693">
        <v>2.1314009999999999</v>
      </c>
      <c r="BM28" s="693">
        <v>2.249555</v>
      </c>
      <c r="BN28" s="693">
        <v>1.9577629999999999</v>
      </c>
      <c r="BO28" s="693">
        <v>2.1691739999999999</v>
      </c>
      <c r="BP28" s="693">
        <v>2.1546340000000002</v>
      </c>
      <c r="BQ28" s="693">
        <v>2.2833239999999999</v>
      </c>
      <c r="BR28" s="693">
        <v>2.3661560000000001</v>
      </c>
      <c r="BS28" s="693">
        <v>2.1338539999999999</v>
      </c>
      <c r="BT28" s="693">
        <v>2.1009980000000001</v>
      </c>
      <c r="BU28" s="693">
        <v>2.0070739999999998</v>
      </c>
      <c r="BV28" s="693">
        <v>2.2728619999999999</v>
      </c>
    </row>
    <row r="29" spans="1:74" ht="12" customHeight="1" x14ac:dyDescent="0.35">
      <c r="A29" s="651" t="s">
        <v>1292</v>
      </c>
      <c r="B29" s="649" t="s">
        <v>1048</v>
      </c>
      <c r="C29" s="692">
        <v>1.5318969140000001</v>
      </c>
      <c r="D29" s="692">
        <v>1.4551560939999999</v>
      </c>
      <c r="E29" s="692">
        <v>1.5339783250000001</v>
      </c>
      <c r="F29" s="692">
        <v>1.4501108540000001</v>
      </c>
      <c r="G29" s="692">
        <v>1.4555804020000001</v>
      </c>
      <c r="H29" s="692">
        <v>1.4600673850000001</v>
      </c>
      <c r="I29" s="692">
        <v>1.480132668</v>
      </c>
      <c r="J29" s="692">
        <v>1.4829386579999999</v>
      </c>
      <c r="K29" s="692">
        <v>1.3411104890000001</v>
      </c>
      <c r="L29" s="692">
        <v>1.465078342</v>
      </c>
      <c r="M29" s="692">
        <v>1.4534724290000001</v>
      </c>
      <c r="N29" s="692">
        <v>1.5137033580000001</v>
      </c>
      <c r="O29" s="692">
        <v>1.411708003</v>
      </c>
      <c r="P29" s="692">
        <v>1.2655384300000001</v>
      </c>
      <c r="Q29" s="692">
        <v>1.3642715940000001</v>
      </c>
      <c r="R29" s="692">
        <v>1.27639776</v>
      </c>
      <c r="S29" s="692">
        <v>1.3466466479999999</v>
      </c>
      <c r="T29" s="692">
        <v>1.346059817</v>
      </c>
      <c r="U29" s="692">
        <v>1.3825836199999999</v>
      </c>
      <c r="V29" s="692">
        <v>1.393211226</v>
      </c>
      <c r="W29" s="692">
        <v>1.30302618</v>
      </c>
      <c r="X29" s="692">
        <v>1.3341888</v>
      </c>
      <c r="Y29" s="692">
        <v>1.2877381809999999</v>
      </c>
      <c r="Z29" s="692">
        <v>1.3799575319999999</v>
      </c>
      <c r="AA29" s="692">
        <v>1.3947319970000001</v>
      </c>
      <c r="AB29" s="692">
        <v>1.272840355</v>
      </c>
      <c r="AC29" s="692">
        <v>1.390757392</v>
      </c>
      <c r="AD29" s="692">
        <v>1.3181630879999999</v>
      </c>
      <c r="AE29" s="692">
        <v>1.345274047</v>
      </c>
      <c r="AF29" s="692">
        <v>1.2309439760000001</v>
      </c>
      <c r="AG29" s="692">
        <v>1.3011795850000001</v>
      </c>
      <c r="AH29" s="692">
        <v>1.321506869</v>
      </c>
      <c r="AI29" s="692">
        <v>1.2592860859999999</v>
      </c>
      <c r="AJ29" s="692">
        <v>1.252008019</v>
      </c>
      <c r="AK29" s="692">
        <v>1.221580925</v>
      </c>
      <c r="AL29" s="692">
        <v>1.317002872</v>
      </c>
      <c r="AM29" s="692">
        <v>1.3722432499999999</v>
      </c>
      <c r="AN29" s="692">
        <v>1.216760606</v>
      </c>
      <c r="AO29" s="692">
        <v>1.368289943</v>
      </c>
      <c r="AP29" s="692">
        <v>1.2867013890000001</v>
      </c>
      <c r="AQ29" s="692">
        <v>1.3408863900000001</v>
      </c>
      <c r="AR29" s="692">
        <v>1.3029568469999999</v>
      </c>
      <c r="AS29" s="692">
        <v>1.300578536</v>
      </c>
      <c r="AT29" s="692">
        <v>1.281244603</v>
      </c>
      <c r="AU29" s="692">
        <v>1.264168534</v>
      </c>
      <c r="AV29" s="692">
        <v>1.2584572039999999</v>
      </c>
      <c r="AW29" s="692">
        <v>1.208912864</v>
      </c>
      <c r="AX29" s="692">
        <v>1.3433558510000001</v>
      </c>
      <c r="AY29" s="692">
        <v>1.23313407</v>
      </c>
      <c r="AZ29" s="692">
        <v>1.1167797349999999</v>
      </c>
      <c r="BA29" s="692">
        <v>1.1960345859999999</v>
      </c>
      <c r="BB29" s="692">
        <v>1.236423</v>
      </c>
      <c r="BC29" s="692">
        <v>1.2856449999999999</v>
      </c>
      <c r="BD29" s="693">
        <v>1.2395419999999999</v>
      </c>
      <c r="BE29" s="693">
        <v>1.283852</v>
      </c>
      <c r="BF29" s="693">
        <v>1.2886489999999999</v>
      </c>
      <c r="BG29" s="693">
        <v>1.2331989999999999</v>
      </c>
      <c r="BH29" s="693">
        <v>1.241344</v>
      </c>
      <c r="BI29" s="693">
        <v>1.1997530000000001</v>
      </c>
      <c r="BJ29" s="693">
        <v>1.3006770000000001</v>
      </c>
      <c r="BK29" s="693">
        <v>1.287914</v>
      </c>
      <c r="BL29" s="693">
        <v>1.1522760000000001</v>
      </c>
      <c r="BM29" s="693">
        <v>1.276297</v>
      </c>
      <c r="BN29" s="693">
        <v>1.2427029999999999</v>
      </c>
      <c r="BO29" s="693">
        <v>1.286845</v>
      </c>
      <c r="BP29" s="693">
        <v>1.2231540000000001</v>
      </c>
      <c r="BQ29" s="693">
        <v>1.2506299999999999</v>
      </c>
      <c r="BR29" s="693">
        <v>1.2531540000000001</v>
      </c>
      <c r="BS29" s="693">
        <v>1.208046</v>
      </c>
      <c r="BT29" s="693">
        <v>1.2057070000000001</v>
      </c>
      <c r="BU29" s="693">
        <v>1.1676359999999999</v>
      </c>
      <c r="BV29" s="693">
        <v>1.2754239999999999</v>
      </c>
    </row>
    <row r="30" spans="1:74" ht="12" customHeight="1" x14ac:dyDescent="0.35">
      <c r="A30" s="651" t="s">
        <v>1293</v>
      </c>
      <c r="B30" s="649" t="s">
        <v>1049</v>
      </c>
      <c r="C30" s="692">
        <v>1.320475472</v>
      </c>
      <c r="D30" s="692">
        <v>1.13746006</v>
      </c>
      <c r="E30" s="692">
        <v>1.1998979860000001</v>
      </c>
      <c r="F30" s="692">
        <v>0.94811078999999998</v>
      </c>
      <c r="G30" s="692">
        <v>1.03762709</v>
      </c>
      <c r="H30" s="692">
        <v>1.1683954620000001</v>
      </c>
      <c r="I30" s="692">
        <v>1.2708196279999999</v>
      </c>
      <c r="J30" s="692">
        <v>1.2168543629999999</v>
      </c>
      <c r="K30" s="692">
        <v>1.044336181</v>
      </c>
      <c r="L30" s="692">
        <v>0.989055142</v>
      </c>
      <c r="M30" s="692">
        <v>1.03003245</v>
      </c>
      <c r="N30" s="692">
        <v>1.0216820579999999</v>
      </c>
      <c r="O30" s="692">
        <v>1.1405135769999999</v>
      </c>
      <c r="P30" s="692">
        <v>0.94717796499999996</v>
      </c>
      <c r="Q30" s="692">
        <v>0.93880933099999997</v>
      </c>
      <c r="R30" s="692">
        <v>0.76920577999999995</v>
      </c>
      <c r="S30" s="692">
        <v>0.96461257700000003</v>
      </c>
      <c r="T30" s="692">
        <v>0.97492646999999999</v>
      </c>
      <c r="U30" s="692">
        <v>1.1511623360000001</v>
      </c>
      <c r="V30" s="692">
        <v>1.1718653480000001</v>
      </c>
      <c r="W30" s="692">
        <v>1.0454165639999999</v>
      </c>
      <c r="X30" s="692">
        <v>0.89910940100000003</v>
      </c>
      <c r="Y30" s="692">
        <v>0.95715373500000001</v>
      </c>
      <c r="Z30" s="692">
        <v>1.060439355</v>
      </c>
      <c r="AA30" s="692">
        <v>1.053563316</v>
      </c>
      <c r="AB30" s="692">
        <v>0.964067856</v>
      </c>
      <c r="AC30" s="692">
        <v>0.93842152199999995</v>
      </c>
      <c r="AD30" s="692">
        <v>0.76623030299999995</v>
      </c>
      <c r="AE30" s="692">
        <v>0.83832545999999997</v>
      </c>
      <c r="AF30" s="692">
        <v>0.85552525599999996</v>
      </c>
      <c r="AG30" s="692">
        <v>1.0088217129999999</v>
      </c>
      <c r="AH30" s="692">
        <v>1.0972817130000001</v>
      </c>
      <c r="AI30" s="692">
        <v>0.90599463199999997</v>
      </c>
      <c r="AJ30" s="692">
        <v>0.83812231800000003</v>
      </c>
      <c r="AK30" s="692">
        <v>0.94061375000000003</v>
      </c>
      <c r="AL30" s="692">
        <v>1.004436256</v>
      </c>
      <c r="AM30" s="692">
        <v>1.0903670480000001</v>
      </c>
      <c r="AN30" s="692">
        <v>1.03510378</v>
      </c>
      <c r="AO30" s="692">
        <v>1.084089581</v>
      </c>
      <c r="AP30" s="692">
        <v>0.73523680999999996</v>
      </c>
      <c r="AQ30" s="692">
        <v>1.0152539359999999</v>
      </c>
      <c r="AR30" s="692">
        <v>1.097039106</v>
      </c>
      <c r="AS30" s="692">
        <v>1.129272805</v>
      </c>
      <c r="AT30" s="692">
        <v>1.224431804</v>
      </c>
      <c r="AU30" s="692">
        <v>1.0138377059999999</v>
      </c>
      <c r="AV30" s="692">
        <v>1.041287351</v>
      </c>
      <c r="AW30" s="692">
        <v>0.80776220700000001</v>
      </c>
      <c r="AX30" s="692">
        <v>1.087673619</v>
      </c>
      <c r="AY30" s="692">
        <v>1.007906722</v>
      </c>
      <c r="AZ30" s="692">
        <v>1.1083226370000001</v>
      </c>
      <c r="BA30" s="692">
        <v>1.0356562730000001</v>
      </c>
      <c r="BB30" s="692">
        <v>0.7076481</v>
      </c>
      <c r="BC30" s="692">
        <v>0.87618439999999997</v>
      </c>
      <c r="BD30" s="693">
        <v>0.91730679999999998</v>
      </c>
      <c r="BE30" s="693">
        <v>1.0328980000000001</v>
      </c>
      <c r="BF30" s="693">
        <v>1.0977950000000001</v>
      </c>
      <c r="BG30" s="693">
        <v>0.92865690000000001</v>
      </c>
      <c r="BH30" s="693">
        <v>0.87920860000000001</v>
      </c>
      <c r="BI30" s="693">
        <v>0.85233820000000005</v>
      </c>
      <c r="BJ30" s="693">
        <v>0.98402829999999997</v>
      </c>
      <c r="BK30" s="693">
        <v>0.99865890000000002</v>
      </c>
      <c r="BL30" s="693">
        <v>0.97912520000000003</v>
      </c>
      <c r="BM30" s="693">
        <v>0.97325779999999995</v>
      </c>
      <c r="BN30" s="693">
        <v>0.71505980000000002</v>
      </c>
      <c r="BO30" s="693">
        <v>0.88232840000000001</v>
      </c>
      <c r="BP30" s="693">
        <v>0.93148010000000003</v>
      </c>
      <c r="BQ30" s="693">
        <v>1.032694</v>
      </c>
      <c r="BR30" s="693">
        <v>1.1130009999999999</v>
      </c>
      <c r="BS30" s="693">
        <v>0.92580830000000003</v>
      </c>
      <c r="BT30" s="693">
        <v>0.89529060000000005</v>
      </c>
      <c r="BU30" s="693">
        <v>0.83943769999999995</v>
      </c>
      <c r="BV30" s="693">
        <v>0.99743789999999999</v>
      </c>
    </row>
    <row r="31" spans="1:74" ht="12" customHeight="1" x14ac:dyDescent="0.35">
      <c r="A31" s="651" t="s">
        <v>1189</v>
      </c>
      <c r="B31" s="649" t="s">
        <v>1050</v>
      </c>
      <c r="C31" s="692">
        <v>24.96201993</v>
      </c>
      <c r="D31" s="692">
        <v>24.793710240999999</v>
      </c>
      <c r="E31" s="692">
        <v>25.752148085000002</v>
      </c>
      <c r="F31" s="692">
        <v>27.989979192</v>
      </c>
      <c r="G31" s="692">
        <v>30.318598342000001</v>
      </c>
      <c r="H31" s="692">
        <v>27.502186480999999</v>
      </c>
      <c r="I31" s="692">
        <v>25.002925764</v>
      </c>
      <c r="J31" s="692">
        <v>21.908293526000001</v>
      </c>
      <c r="K31" s="692">
        <v>19.059726191999999</v>
      </c>
      <c r="L31" s="692">
        <v>19.426419968000001</v>
      </c>
      <c r="M31" s="692">
        <v>21.780770564000001</v>
      </c>
      <c r="N31" s="692">
        <v>22.650886192000002</v>
      </c>
      <c r="O31" s="692">
        <v>24.657851542</v>
      </c>
      <c r="P31" s="692">
        <v>22.772000198000001</v>
      </c>
      <c r="Q31" s="692">
        <v>26.207664605000002</v>
      </c>
      <c r="R31" s="692">
        <v>27.695002240000001</v>
      </c>
      <c r="S31" s="692">
        <v>31.856523539000001</v>
      </c>
      <c r="T31" s="692">
        <v>27.964864186</v>
      </c>
      <c r="U31" s="692">
        <v>24.787959910000001</v>
      </c>
      <c r="V31" s="692">
        <v>22.504343480999999</v>
      </c>
      <c r="W31" s="692">
        <v>18.461390473000002</v>
      </c>
      <c r="X31" s="692">
        <v>18.232079965</v>
      </c>
      <c r="Y31" s="692">
        <v>20.138658313000001</v>
      </c>
      <c r="Z31" s="692">
        <v>21.373703252999999</v>
      </c>
      <c r="AA31" s="692">
        <v>24.378466810999999</v>
      </c>
      <c r="AB31" s="692">
        <v>25.741441330000001</v>
      </c>
      <c r="AC31" s="692">
        <v>23.683213074000001</v>
      </c>
      <c r="AD31" s="692">
        <v>23.066096221999999</v>
      </c>
      <c r="AE31" s="692">
        <v>29.851186449</v>
      </c>
      <c r="AF31" s="692">
        <v>27.904505568000001</v>
      </c>
      <c r="AG31" s="692">
        <v>26.657362586000001</v>
      </c>
      <c r="AH31" s="692">
        <v>23.203464775</v>
      </c>
      <c r="AI31" s="692">
        <v>18.610584712000001</v>
      </c>
      <c r="AJ31" s="692">
        <v>18.74334953</v>
      </c>
      <c r="AK31" s="692">
        <v>20.810550576000001</v>
      </c>
      <c r="AL31" s="692">
        <v>21.409093505000001</v>
      </c>
      <c r="AM31" s="692">
        <v>25.697800163</v>
      </c>
      <c r="AN31" s="692">
        <v>21.526870825</v>
      </c>
      <c r="AO31" s="692">
        <v>21.468689744999999</v>
      </c>
      <c r="AP31" s="692">
        <v>19.101013442999999</v>
      </c>
      <c r="AQ31" s="692">
        <v>22.691375356999998</v>
      </c>
      <c r="AR31" s="692">
        <v>23.975517815</v>
      </c>
      <c r="AS31" s="692">
        <v>22.014031374999998</v>
      </c>
      <c r="AT31" s="692">
        <v>20.856296612000001</v>
      </c>
      <c r="AU31" s="692">
        <v>17.876240170999999</v>
      </c>
      <c r="AV31" s="692">
        <v>17.90735652</v>
      </c>
      <c r="AW31" s="692">
        <v>20.361906028</v>
      </c>
      <c r="AX31" s="692">
        <v>25.538786339000001</v>
      </c>
      <c r="AY31" s="692">
        <v>26.905297057999999</v>
      </c>
      <c r="AZ31" s="692">
        <v>23.570554098999999</v>
      </c>
      <c r="BA31" s="692">
        <v>26.027488294000001</v>
      </c>
      <c r="BB31" s="692">
        <v>21.160270000000001</v>
      </c>
      <c r="BC31" s="692">
        <v>24.365870000000001</v>
      </c>
      <c r="BD31" s="693">
        <v>26.721499999999999</v>
      </c>
      <c r="BE31" s="693">
        <v>25.169070000000001</v>
      </c>
      <c r="BF31" s="693">
        <v>20.66197</v>
      </c>
      <c r="BG31" s="693">
        <v>16.97916</v>
      </c>
      <c r="BH31" s="693">
        <v>16.774010000000001</v>
      </c>
      <c r="BI31" s="693">
        <v>18.796869999999998</v>
      </c>
      <c r="BJ31" s="693">
        <v>20.789570000000001</v>
      </c>
      <c r="BK31" s="693">
        <v>23.761810000000001</v>
      </c>
      <c r="BL31" s="693">
        <v>21.299880000000002</v>
      </c>
      <c r="BM31" s="693">
        <v>23.85322</v>
      </c>
      <c r="BN31" s="693">
        <v>24.139030000000002</v>
      </c>
      <c r="BO31" s="693">
        <v>27.999459999999999</v>
      </c>
      <c r="BP31" s="693">
        <v>27.28302</v>
      </c>
      <c r="BQ31" s="693">
        <v>25.181999999999999</v>
      </c>
      <c r="BR31" s="693">
        <v>21.33662</v>
      </c>
      <c r="BS31" s="693">
        <v>17.768139999999999</v>
      </c>
      <c r="BT31" s="693">
        <v>17.58024</v>
      </c>
      <c r="BU31" s="693">
        <v>19.655570000000001</v>
      </c>
      <c r="BV31" s="693">
        <v>21.85398</v>
      </c>
    </row>
    <row r="32" spans="1:74" ht="12" customHeight="1" x14ac:dyDescent="0.35">
      <c r="A32" s="651" t="s">
        <v>1193</v>
      </c>
      <c r="B32" s="649" t="s">
        <v>1067</v>
      </c>
      <c r="C32" s="692">
        <v>1.341307424</v>
      </c>
      <c r="D32" s="692">
        <v>1.2740925759999999</v>
      </c>
      <c r="E32" s="692">
        <v>1.366753028</v>
      </c>
      <c r="F32" s="692">
        <v>1.1879366360000001</v>
      </c>
      <c r="G32" s="692">
        <v>1.38262025</v>
      </c>
      <c r="H32" s="692">
        <v>1.299834782</v>
      </c>
      <c r="I32" s="692">
        <v>1.3696112949999999</v>
      </c>
      <c r="J32" s="692">
        <v>1.3670550370000001</v>
      </c>
      <c r="K32" s="692">
        <v>1.3279076910000001</v>
      </c>
      <c r="L32" s="692">
        <v>1.273090287</v>
      </c>
      <c r="M32" s="692">
        <v>1.330843628</v>
      </c>
      <c r="N32" s="692">
        <v>1.4126393660000001</v>
      </c>
      <c r="O32" s="692">
        <v>1.347889549</v>
      </c>
      <c r="P32" s="692">
        <v>1.2519351519999999</v>
      </c>
      <c r="Q32" s="692">
        <v>1.378336518</v>
      </c>
      <c r="R32" s="692">
        <v>1.227050373</v>
      </c>
      <c r="S32" s="692">
        <v>1.3044456170000001</v>
      </c>
      <c r="T32" s="692">
        <v>1.2943282659999999</v>
      </c>
      <c r="U32" s="692">
        <v>1.34196666</v>
      </c>
      <c r="V32" s="692">
        <v>1.362412403</v>
      </c>
      <c r="W32" s="692">
        <v>1.3380929800000001</v>
      </c>
      <c r="X32" s="692">
        <v>1.102883595</v>
      </c>
      <c r="Y32" s="692">
        <v>0.94138361599999998</v>
      </c>
      <c r="Z32" s="692">
        <v>1.140239271</v>
      </c>
      <c r="AA32" s="692">
        <v>1.112141399</v>
      </c>
      <c r="AB32" s="692">
        <v>1.1891546820000001</v>
      </c>
      <c r="AC32" s="692">
        <v>1.422064408</v>
      </c>
      <c r="AD32" s="692">
        <v>1.3395272949999999</v>
      </c>
      <c r="AE32" s="692">
        <v>1.323590523</v>
      </c>
      <c r="AF32" s="692">
        <v>1.240488483</v>
      </c>
      <c r="AG32" s="692">
        <v>1.300862908</v>
      </c>
      <c r="AH32" s="692">
        <v>1.2927620980000001</v>
      </c>
      <c r="AI32" s="692">
        <v>1.2543006940000001</v>
      </c>
      <c r="AJ32" s="692">
        <v>1.2491490489999999</v>
      </c>
      <c r="AK32" s="692">
        <v>1.3579641410000001</v>
      </c>
      <c r="AL32" s="692">
        <v>1.35875032</v>
      </c>
      <c r="AM32" s="692">
        <v>1.327930915</v>
      </c>
      <c r="AN32" s="692">
        <v>1.2751099159999999</v>
      </c>
      <c r="AO32" s="692">
        <v>1.2315708860000001</v>
      </c>
      <c r="AP32" s="692">
        <v>1.25731522</v>
      </c>
      <c r="AQ32" s="692">
        <v>1.3151981800000001</v>
      </c>
      <c r="AR32" s="692">
        <v>1.373528981</v>
      </c>
      <c r="AS32" s="692">
        <v>1.3557876980000001</v>
      </c>
      <c r="AT32" s="692">
        <v>1.320918083</v>
      </c>
      <c r="AU32" s="692">
        <v>1.316125591</v>
      </c>
      <c r="AV32" s="692">
        <v>1.262209986</v>
      </c>
      <c r="AW32" s="692">
        <v>1.303028498</v>
      </c>
      <c r="AX32" s="692">
        <v>1.397456721</v>
      </c>
      <c r="AY32" s="692">
        <v>1.4430702769999999</v>
      </c>
      <c r="AZ32" s="692">
        <v>1.2019447569999999</v>
      </c>
      <c r="BA32" s="692">
        <v>1.2802664850000001</v>
      </c>
      <c r="BB32" s="692">
        <v>1.2572730000000001</v>
      </c>
      <c r="BC32" s="692">
        <v>1.4017440000000001</v>
      </c>
      <c r="BD32" s="693">
        <v>1.4446000000000001</v>
      </c>
      <c r="BE32" s="693">
        <v>1.4403140000000001</v>
      </c>
      <c r="BF32" s="693">
        <v>1.386282</v>
      </c>
      <c r="BG32" s="693">
        <v>1.365486</v>
      </c>
      <c r="BH32" s="693">
        <v>1.3403240000000001</v>
      </c>
      <c r="BI32" s="693">
        <v>1.2298199999999999</v>
      </c>
      <c r="BJ32" s="693">
        <v>1.4399820000000001</v>
      </c>
      <c r="BK32" s="693">
        <v>1.3788050000000001</v>
      </c>
      <c r="BL32" s="693">
        <v>1.1668449999999999</v>
      </c>
      <c r="BM32" s="693">
        <v>1.2528809999999999</v>
      </c>
      <c r="BN32" s="693">
        <v>1.058978</v>
      </c>
      <c r="BO32" s="693">
        <v>1.319067</v>
      </c>
      <c r="BP32" s="693">
        <v>1.4416929999999999</v>
      </c>
      <c r="BQ32" s="693">
        <v>1.445254</v>
      </c>
      <c r="BR32" s="693">
        <v>1.3865369999999999</v>
      </c>
      <c r="BS32" s="693">
        <v>1.3598520000000001</v>
      </c>
      <c r="BT32" s="693">
        <v>1.246022</v>
      </c>
      <c r="BU32" s="693">
        <v>1.231193</v>
      </c>
      <c r="BV32" s="693">
        <v>1.3741380000000001</v>
      </c>
    </row>
    <row r="33" spans="1:74" ht="12" customHeight="1" x14ac:dyDescent="0.35">
      <c r="A33" s="651" t="s">
        <v>1191</v>
      </c>
      <c r="B33" s="649" t="s">
        <v>1051</v>
      </c>
      <c r="C33" s="692">
        <v>3.2878416119999998</v>
      </c>
      <c r="D33" s="692">
        <v>3.8627098800000002</v>
      </c>
      <c r="E33" s="692">
        <v>5.0091136260000004</v>
      </c>
      <c r="F33" s="692">
        <v>6.0023991329999999</v>
      </c>
      <c r="G33" s="692">
        <v>6.7877235330000003</v>
      </c>
      <c r="H33" s="692">
        <v>7.3474853590000002</v>
      </c>
      <c r="I33" s="692">
        <v>6.6913066490000004</v>
      </c>
      <c r="J33" s="692">
        <v>6.6335512349999997</v>
      </c>
      <c r="K33" s="692">
        <v>5.9109024379999999</v>
      </c>
      <c r="L33" s="692">
        <v>4.9262669890000002</v>
      </c>
      <c r="M33" s="692">
        <v>3.7110033420000001</v>
      </c>
      <c r="N33" s="692">
        <v>3.08252302</v>
      </c>
      <c r="O33" s="692">
        <v>3.5460793819999998</v>
      </c>
      <c r="P33" s="692">
        <v>3.7976078690000001</v>
      </c>
      <c r="Q33" s="692">
        <v>5.8412723309999999</v>
      </c>
      <c r="R33" s="692">
        <v>6.6901811899999997</v>
      </c>
      <c r="S33" s="692">
        <v>7.0954023929999996</v>
      </c>
      <c r="T33" s="692">
        <v>7.8981032239999998</v>
      </c>
      <c r="U33" s="692">
        <v>8.0531010710000004</v>
      </c>
      <c r="V33" s="692">
        <v>7.8027319049999999</v>
      </c>
      <c r="W33" s="692">
        <v>6.7537196369999997</v>
      </c>
      <c r="X33" s="692">
        <v>6.0401778430000004</v>
      </c>
      <c r="Y33" s="692">
        <v>4.3229624820000003</v>
      </c>
      <c r="Z33" s="692">
        <v>3.4234071180000001</v>
      </c>
      <c r="AA33" s="692">
        <v>4.4229060579999997</v>
      </c>
      <c r="AB33" s="692">
        <v>5.5184411139999998</v>
      </c>
      <c r="AC33" s="692">
        <v>6.2971697119999996</v>
      </c>
      <c r="AD33" s="692">
        <v>7.8583712969999997</v>
      </c>
      <c r="AE33" s="692">
        <v>9.5755289730000008</v>
      </c>
      <c r="AF33" s="692">
        <v>9.5756096119999992</v>
      </c>
      <c r="AG33" s="692">
        <v>10.527688213999999</v>
      </c>
      <c r="AH33" s="692">
        <v>9.2458384430000002</v>
      </c>
      <c r="AI33" s="692">
        <v>7.6728804139999998</v>
      </c>
      <c r="AJ33" s="692">
        <v>7.0342844749999998</v>
      </c>
      <c r="AK33" s="692">
        <v>5.7245923249999997</v>
      </c>
      <c r="AL33" s="692">
        <v>5.0581372690000004</v>
      </c>
      <c r="AM33" s="692">
        <v>5.683218052</v>
      </c>
      <c r="AN33" s="692">
        <v>6.3701421710000004</v>
      </c>
      <c r="AO33" s="692">
        <v>9.2035618570000004</v>
      </c>
      <c r="AP33" s="692">
        <v>10.751438001</v>
      </c>
      <c r="AQ33" s="692">
        <v>12.206851619</v>
      </c>
      <c r="AR33" s="692">
        <v>11.763598681</v>
      </c>
      <c r="AS33" s="692">
        <v>11.832854617000001</v>
      </c>
      <c r="AT33" s="692">
        <v>11.733500169999999</v>
      </c>
      <c r="AU33" s="692">
        <v>11.029491965</v>
      </c>
      <c r="AV33" s="692">
        <v>9.1769147699999998</v>
      </c>
      <c r="AW33" s="692">
        <v>7.8128022399999999</v>
      </c>
      <c r="AX33" s="692">
        <v>6.3068878289999999</v>
      </c>
      <c r="AY33" s="692">
        <v>7.9496396469999997</v>
      </c>
      <c r="AZ33" s="692">
        <v>9.1417130039999996</v>
      </c>
      <c r="BA33" s="692">
        <v>11.810164442</v>
      </c>
      <c r="BB33" s="692">
        <v>13.335240000000001</v>
      </c>
      <c r="BC33" s="692">
        <v>15.411569999999999</v>
      </c>
      <c r="BD33" s="693">
        <v>15.07016</v>
      </c>
      <c r="BE33" s="693">
        <v>15.34408</v>
      </c>
      <c r="BF33" s="693">
        <v>14.83657</v>
      </c>
      <c r="BG33" s="693">
        <v>13.65244</v>
      </c>
      <c r="BH33" s="693">
        <v>11.709849999999999</v>
      </c>
      <c r="BI33" s="693">
        <v>9.4480400000000007</v>
      </c>
      <c r="BJ33" s="693">
        <v>7.9894699999999998</v>
      </c>
      <c r="BK33" s="693">
        <v>9.821218</v>
      </c>
      <c r="BL33" s="693">
        <v>11.20224</v>
      </c>
      <c r="BM33" s="693">
        <v>15.071260000000001</v>
      </c>
      <c r="BN33" s="693">
        <v>16.831130000000002</v>
      </c>
      <c r="BO33" s="693">
        <v>19.343699999999998</v>
      </c>
      <c r="BP33" s="693">
        <v>19.176749999999998</v>
      </c>
      <c r="BQ33" s="693">
        <v>19.25159</v>
      </c>
      <c r="BR33" s="693">
        <v>18.768329999999999</v>
      </c>
      <c r="BS33" s="693">
        <v>16.954239999999999</v>
      </c>
      <c r="BT33" s="693">
        <v>14.736610000000001</v>
      </c>
      <c r="BU33" s="693">
        <v>11.907439999999999</v>
      </c>
      <c r="BV33" s="693">
        <v>10.28349</v>
      </c>
    </row>
    <row r="34" spans="1:74" ht="12" customHeight="1" x14ac:dyDescent="0.35">
      <c r="A34" s="651" t="s">
        <v>1190</v>
      </c>
      <c r="B34" s="649" t="s">
        <v>1068</v>
      </c>
      <c r="C34" s="692">
        <v>25.570053029</v>
      </c>
      <c r="D34" s="692">
        <v>23.165020077000001</v>
      </c>
      <c r="E34" s="692">
        <v>26.435018839000001</v>
      </c>
      <c r="F34" s="692">
        <v>26.406190840000001</v>
      </c>
      <c r="G34" s="692">
        <v>23.931575471999999</v>
      </c>
      <c r="H34" s="692">
        <v>24.682764404</v>
      </c>
      <c r="I34" s="692">
        <v>16.431642070999999</v>
      </c>
      <c r="J34" s="692">
        <v>19.830204000999998</v>
      </c>
      <c r="K34" s="692">
        <v>18.501795234999999</v>
      </c>
      <c r="L34" s="692">
        <v>21.169635316000001</v>
      </c>
      <c r="M34" s="692">
        <v>21.991019413</v>
      </c>
      <c r="N34" s="692">
        <v>24.281509159999999</v>
      </c>
      <c r="O34" s="692">
        <v>24.273044141</v>
      </c>
      <c r="P34" s="692">
        <v>22.598255909999999</v>
      </c>
      <c r="Q34" s="692">
        <v>25.745924749</v>
      </c>
      <c r="R34" s="692">
        <v>28.887737320999999</v>
      </c>
      <c r="S34" s="692">
        <v>25.756669664</v>
      </c>
      <c r="T34" s="692">
        <v>22.426099435000001</v>
      </c>
      <c r="U34" s="692">
        <v>22.084403556000002</v>
      </c>
      <c r="V34" s="692">
        <v>19.963513459000001</v>
      </c>
      <c r="W34" s="692">
        <v>24.494216560000002</v>
      </c>
      <c r="X34" s="692">
        <v>27.598531194</v>
      </c>
      <c r="Y34" s="692">
        <v>25.159643384999999</v>
      </c>
      <c r="Z34" s="692">
        <v>26.615985436999999</v>
      </c>
      <c r="AA34" s="692">
        <v>28.097183625</v>
      </c>
      <c r="AB34" s="692">
        <v>29.085602094999999</v>
      </c>
      <c r="AC34" s="692">
        <v>29.294104785999998</v>
      </c>
      <c r="AD34" s="692">
        <v>29.726316482000001</v>
      </c>
      <c r="AE34" s="692">
        <v>28.354006102</v>
      </c>
      <c r="AF34" s="692">
        <v>30.137789464000001</v>
      </c>
      <c r="AG34" s="692">
        <v>22.787481359000001</v>
      </c>
      <c r="AH34" s="692">
        <v>22.962044226</v>
      </c>
      <c r="AI34" s="692">
        <v>23.101733179</v>
      </c>
      <c r="AJ34" s="692">
        <v>28.716803453000001</v>
      </c>
      <c r="AK34" s="692">
        <v>33.010522897999998</v>
      </c>
      <c r="AL34" s="692">
        <v>31.879334530000001</v>
      </c>
      <c r="AM34" s="692">
        <v>30.344754390999999</v>
      </c>
      <c r="AN34" s="692">
        <v>26.759059704999999</v>
      </c>
      <c r="AO34" s="692">
        <v>39.853115314999997</v>
      </c>
      <c r="AP34" s="692">
        <v>36.081587300000002</v>
      </c>
      <c r="AQ34" s="692">
        <v>33.477790687999999</v>
      </c>
      <c r="AR34" s="692">
        <v>26.533945812999999</v>
      </c>
      <c r="AS34" s="692">
        <v>21.480919591999999</v>
      </c>
      <c r="AT34" s="692">
        <v>26.700918443999999</v>
      </c>
      <c r="AU34" s="692">
        <v>28.607929801000001</v>
      </c>
      <c r="AV34" s="692">
        <v>32.329412411</v>
      </c>
      <c r="AW34" s="692">
        <v>35.916043324</v>
      </c>
      <c r="AX34" s="692">
        <v>40.540458285</v>
      </c>
      <c r="AY34" s="692">
        <v>38.163262523999997</v>
      </c>
      <c r="AZ34" s="692">
        <v>38.131327194999997</v>
      </c>
      <c r="BA34" s="692">
        <v>43.196570465999997</v>
      </c>
      <c r="BB34" s="692">
        <v>41.510550000000002</v>
      </c>
      <c r="BC34" s="692">
        <v>38.62764</v>
      </c>
      <c r="BD34" s="693">
        <v>29.764389999999999</v>
      </c>
      <c r="BE34" s="693">
        <v>23.690049999999999</v>
      </c>
      <c r="BF34" s="693">
        <v>28.804030000000001</v>
      </c>
      <c r="BG34" s="693">
        <v>32.36748</v>
      </c>
      <c r="BH34" s="693">
        <v>35.120910000000002</v>
      </c>
      <c r="BI34" s="693">
        <v>38.765770000000003</v>
      </c>
      <c r="BJ34" s="693">
        <v>43.247929999999997</v>
      </c>
      <c r="BK34" s="693">
        <v>39.869329999999998</v>
      </c>
      <c r="BL34" s="693">
        <v>40.110840000000003</v>
      </c>
      <c r="BM34" s="693">
        <v>46.197420000000001</v>
      </c>
      <c r="BN34" s="693">
        <v>43.445099999999996</v>
      </c>
      <c r="BO34" s="693">
        <v>40.491639999999997</v>
      </c>
      <c r="BP34" s="693">
        <v>30.867799999999999</v>
      </c>
      <c r="BQ34" s="693">
        <v>24.50609</v>
      </c>
      <c r="BR34" s="693">
        <v>30.100200000000001</v>
      </c>
      <c r="BS34" s="693">
        <v>33.940100000000001</v>
      </c>
      <c r="BT34" s="693">
        <v>36.686549999999997</v>
      </c>
      <c r="BU34" s="693">
        <v>39.750050000000002</v>
      </c>
      <c r="BV34" s="693">
        <v>45.559730000000002</v>
      </c>
    </row>
    <row r="35" spans="1:74" ht="12" customHeight="1" x14ac:dyDescent="0.35">
      <c r="A35" s="651"/>
      <c r="B35" s="650" t="s">
        <v>1052</v>
      </c>
      <c r="C35" s="692"/>
      <c r="D35" s="692"/>
      <c r="E35" s="692"/>
      <c r="F35" s="692"/>
      <c r="G35" s="692"/>
      <c r="H35" s="692"/>
      <c r="I35" s="692"/>
      <c r="J35" s="692"/>
      <c r="K35" s="692"/>
      <c r="L35" s="692"/>
      <c r="M35" s="692"/>
      <c r="N35" s="692"/>
      <c r="O35" s="692"/>
      <c r="P35" s="692"/>
      <c r="Q35" s="692"/>
      <c r="R35" s="692"/>
      <c r="S35" s="692"/>
      <c r="T35" s="692"/>
      <c r="U35" s="692"/>
      <c r="V35" s="692"/>
      <c r="W35" s="692"/>
      <c r="X35" s="692"/>
      <c r="Y35" s="692"/>
      <c r="Z35" s="692"/>
      <c r="AA35" s="692"/>
      <c r="AB35" s="692"/>
      <c r="AC35" s="692"/>
      <c r="AD35" s="692"/>
      <c r="AE35" s="692"/>
      <c r="AF35" s="692"/>
      <c r="AG35" s="692"/>
      <c r="AH35" s="692"/>
      <c r="AI35" s="692"/>
      <c r="AJ35" s="692"/>
      <c r="AK35" s="692"/>
      <c r="AL35" s="692"/>
      <c r="AM35" s="692"/>
      <c r="AN35" s="692"/>
      <c r="AO35" s="692"/>
      <c r="AP35" s="692"/>
      <c r="AQ35" s="692"/>
      <c r="AR35" s="692"/>
      <c r="AS35" s="692"/>
      <c r="AT35" s="692"/>
      <c r="AU35" s="692"/>
      <c r="AV35" s="692"/>
      <c r="AW35" s="692"/>
      <c r="AX35" s="692"/>
      <c r="AY35" s="692"/>
      <c r="AZ35" s="692"/>
      <c r="BA35" s="692"/>
      <c r="BB35" s="692"/>
      <c r="BC35" s="692"/>
      <c r="BD35" s="693"/>
      <c r="BE35" s="693"/>
      <c r="BF35" s="693"/>
      <c r="BG35" s="693"/>
      <c r="BH35" s="693"/>
      <c r="BI35" s="693"/>
      <c r="BJ35" s="693"/>
      <c r="BK35" s="693"/>
      <c r="BL35" s="693"/>
      <c r="BM35" s="693"/>
      <c r="BN35" s="693"/>
      <c r="BO35" s="693"/>
      <c r="BP35" s="693"/>
      <c r="BQ35" s="693"/>
      <c r="BR35" s="693"/>
      <c r="BS35" s="693"/>
      <c r="BT35" s="693"/>
      <c r="BU35" s="693"/>
      <c r="BV35" s="693"/>
    </row>
    <row r="36" spans="1:74" ht="12" customHeight="1" x14ac:dyDescent="0.35">
      <c r="A36" s="651" t="s">
        <v>1294</v>
      </c>
      <c r="B36" s="649" t="s">
        <v>1047</v>
      </c>
      <c r="C36" s="692">
        <v>2.6502244739999998</v>
      </c>
      <c r="D36" s="692">
        <v>2.3583987120000001</v>
      </c>
      <c r="E36" s="692">
        <v>2.6353295750000001</v>
      </c>
      <c r="F36" s="692">
        <v>2.4293459249999998</v>
      </c>
      <c r="G36" s="692">
        <v>2.590069384</v>
      </c>
      <c r="H36" s="692">
        <v>2.5622807750000001</v>
      </c>
      <c r="I36" s="692">
        <v>2.7485349870000002</v>
      </c>
      <c r="J36" s="692">
        <v>2.6875277529999999</v>
      </c>
      <c r="K36" s="692">
        <v>2.4847272779999998</v>
      </c>
      <c r="L36" s="692">
        <v>2.5051965759999999</v>
      </c>
      <c r="M36" s="692">
        <v>2.5043607470000002</v>
      </c>
      <c r="N36" s="692">
        <v>2.6679547989999999</v>
      </c>
      <c r="O36" s="692">
        <v>2.5853104079999998</v>
      </c>
      <c r="P36" s="692">
        <v>2.327246374</v>
      </c>
      <c r="Q36" s="692">
        <v>2.5381501059999998</v>
      </c>
      <c r="R36" s="692">
        <v>2.2711416189999998</v>
      </c>
      <c r="S36" s="692">
        <v>2.3031649860000001</v>
      </c>
      <c r="T36" s="692">
        <v>2.4190688580000002</v>
      </c>
      <c r="U36" s="692">
        <v>2.581544531</v>
      </c>
      <c r="V36" s="692">
        <v>2.6092610949999999</v>
      </c>
      <c r="W36" s="692">
        <v>2.391998654</v>
      </c>
      <c r="X36" s="692">
        <v>2.403034372</v>
      </c>
      <c r="Y36" s="692">
        <v>2.4174082600000002</v>
      </c>
      <c r="Z36" s="692">
        <v>2.5479037500000001</v>
      </c>
      <c r="AA36" s="692">
        <v>2.5306282590000002</v>
      </c>
      <c r="AB36" s="692">
        <v>2.3940294560000002</v>
      </c>
      <c r="AC36" s="692">
        <v>2.486416245</v>
      </c>
      <c r="AD36" s="692">
        <v>2.317225294</v>
      </c>
      <c r="AE36" s="692">
        <v>2.3238440589999998</v>
      </c>
      <c r="AF36" s="692">
        <v>2.1926511020000001</v>
      </c>
      <c r="AG36" s="692">
        <v>2.2523990490000001</v>
      </c>
      <c r="AH36" s="692">
        <v>2.3007315570000002</v>
      </c>
      <c r="AI36" s="692">
        <v>2.211785726</v>
      </c>
      <c r="AJ36" s="692">
        <v>2.237889397</v>
      </c>
      <c r="AK36" s="692">
        <v>2.2418586789999999</v>
      </c>
      <c r="AL36" s="692">
        <v>2.3768712829999998</v>
      </c>
      <c r="AM36" s="692">
        <v>2.4340107369999999</v>
      </c>
      <c r="AN36" s="692">
        <v>2.089211632</v>
      </c>
      <c r="AO36" s="692">
        <v>2.3696726379999999</v>
      </c>
      <c r="AP36" s="692">
        <v>2.2119840869999998</v>
      </c>
      <c r="AQ36" s="692">
        <v>2.2883663360000002</v>
      </c>
      <c r="AR36" s="692">
        <v>2.2795211659999999</v>
      </c>
      <c r="AS36" s="692">
        <v>2.3781937219999998</v>
      </c>
      <c r="AT36" s="692">
        <v>2.3729223410000002</v>
      </c>
      <c r="AU36" s="692">
        <v>2.3064326689999999</v>
      </c>
      <c r="AV36" s="692">
        <v>2.2000539450000001</v>
      </c>
      <c r="AW36" s="692">
        <v>2.2873324450000001</v>
      </c>
      <c r="AX36" s="692">
        <v>2.3554935179999998</v>
      </c>
      <c r="AY36" s="692">
        <v>2.3316588519999999</v>
      </c>
      <c r="AZ36" s="692">
        <v>2.1025962410000001</v>
      </c>
      <c r="BA36" s="692">
        <v>2.23861613</v>
      </c>
      <c r="BB36" s="692">
        <v>2.2119840000000002</v>
      </c>
      <c r="BC36" s="692">
        <v>2.2883659999999999</v>
      </c>
      <c r="BD36" s="693">
        <v>2.2795209999999999</v>
      </c>
      <c r="BE36" s="693">
        <v>2.3781940000000001</v>
      </c>
      <c r="BF36" s="693">
        <v>2.372922</v>
      </c>
      <c r="BG36" s="693">
        <v>2.3064330000000002</v>
      </c>
      <c r="BH36" s="693">
        <v>2.2000540000000002</v>
      </c>
      <c r="BI36" s="693">
        <v>2.2873320000000001</v>
      </c>
      <c r="BJ36" s="693">
        <v>2.3554940000000002</v>
      </c>
      <c r="BK36" s="693">
        <v>2.3316590000000001</v>
      </c>
      <c r="BL36" s="693">
        <v>2.1025960000000001</v>
      </c>
      <c r="BM36" s="693">
        <v>2.2386159999999999</v>
      </c>
      <c r="BN36" s="693">
        <v>2.2119849999999999</v>
      </c>
      <c r="BO36" s="693">
        <v>2.2883659999999999</v>
      </c>
      <c r="BP36" s="693">
        <v>2.2795209999999999</v>
      </c>
      <c r="BQ36" s="693">
        <v>2.3781940000000001</v>
      </c>
      <c r="BR36" s="693">
        <v>2.372922</v>
      </c>
      <c r="BS36" s="693">
        <v>2.3064330000000002</v>
      </c>
      <c r="BT36" s="693">
        <v>2.2000540000000002</v>
      </c>
      <c r="BU36" s="693">
        <v>2.2873320000000001</v>
      </c>
      <c r="BV36" s="693">
        <v>2.3554940000000002</v>
      </c>
    </row>
    <row r="37" spans="1:74" ht="12" customHeight="1" x14ac:dyDescent="0.35">
      <c r="A37" s="651" t="s">
        <v>1295</v>
      </c>
      <c r="B37" s="649" t="s">
        <v>1048</v>
      </c>
      <c r="C37" s="692">
        <v>0.28471027700000001</v>
      </c>
      <c r="D37" s="692">
        <v>0.260908115</v>
      </c>
      <c r="E37" s="692">
        <v>0.28778520000000002</v>
      </c>
      <c r="F37" s="692">
        <v>0.27558682299999998</v>
      </c>
      <c r="G37" s="692">
        <v>0.27598138700000002</v>
      </c>
      <c r="H37" s="692">
        <v>0.25992764899999998</v>
      </c>
      <c r="I37" s="692">
        <v>0.26989844699999999</v>
      </c>
      <c r="J37" s="692">
        <v>0.27458047699999999</v>
      </c>
      <c r="K37" s="692">
        <v>0.24844701999999999</v>
      </c>
      <c r="L37" s="692">
        <v>0.27830796299999999</v>
      </c>
      <c r="M37" s="692">
        <v>0.27082224500000002</v>
      </c>
      <c r="N37" s="692">
        <v>0.28558314200000001</v>
      </c>
      <c r="O37" s="692">
        <v>0.26053986200000001</v>
      </c>
      <c r="P37" s="692">
        <v>0.232171612</v>
      </c>
      <c r="Q37" s="692">
        <v>0.260321776</v>
      </c>
      <c r="R37" s="692">
        <v>0.23317219</v>
      </c>
      <c r="S37" s="692">
        <v>0.21715892000000001</v>
      </c>
      <c r="T37" s="692">
        <v>0.23528210199999999</v>
      </c>
      <c r="U37" s="692">
        <v>0.234297745</v>
      </c>
      <c r="V37" s="692">
        <v>0.24250596399999999</v>
      </c>
      <c r="W37" s="692">
        <v>0.22657053999999999</v>
      </c>
      <c r="X37" s="692">
        <v>0.23920496199999999</v>
      </c>
      <c r="Y37" s="692">
        <v>0.237718813</v>
      </c>
      <c r="Z37" s="692">
        <v>0.25329885499999999</v>
      </c>
      <c r="AA37" s="692">
        <v>0.25943661200000001</v>
      </c>
      <c r="AB37" s="692">
        <v>0.23938026200000001</v>
      </c>
      <c r="AC37" s="692">
        <v>0.25578210800000001</v>
      </c>
      <c r="AD37" s="692">
        <v>0.23943832500000001</v>
      </c>
      <c r="AE37" s="692">
        <v>0.24424805199999999</v>
      </c>
      <c r="AF37" s="692">
        <v>0.225451703</v>
      </c>
      <c r="AG37" s="692">
        <v>0.24027303899999999</v>
      </c>
      <c r="AH37" s="692">
        <v>0.23930357999999999</v>
      </c>
      <c r="AI37" s="692">
        <v>0.22359322100000001</v>
      </c>
      <c r="AJ37" s="692">
        <v>0.23699445099999999</v>
      </c>
      <c r="AK37" s="692">
        <v>0.23106547199999999</v>
      </c>
      <c r="AL37" s="692">
        <v>0.23243142899999999</v>
      </c>
      <c r="AM37" s="692">
        <v>0.251824294</v>
      </c>
      <c r="AN37" s="692">
        <v>0.20775887000000001</v>
      </c>
      <c r="AO37" s="692">
        <v>0.246331402</v>
      </c>
      <c r="AP37" s="692">
        <v>0.233336721</v>
      </c>
      <c r="AQ37" s="692">
        <v>0.226151079</v>
      </c>
      <c r="AR37" s="692">
        <v>0.20206888200000001</v>
      </c>
      <c r="AS37" s="692">
        <v>0.22721844199999999</v>
      </c>
      <c r="AT37" s="692">
        <v>0.22769255199999999</v>
      </c>
      <c r="AU37" s="692">
        <v>0.21927343499999999</v>
      </c>
      <c r="AV37" s="692">
        <v>0.231070585</v>
      </c>
      <c r="AW37" s="692">
        <v>0.23717618200000001</v>
      </c>
      <c r="AX37" s="692">
        <v>0.25419542499999997</v>
      </c>
      <c r="AY37" s="692">
        <v>0.25548080899999998</v>
      </c>
      <c r="AZ37" s="692">
        <v>0.21938076200000001</v>
      </c>
      <c r="BA37" s="692">
        <v>0.25349395200000002</v>
      </c>
      <c r="BB37" s="692">
        <v>0.23333670000000001</v>
      </c>
      <c r="BC37" s="692">
        <v>0.22615109999999999</v>
      </c>
      <c r="BD37" s="693">
        <v>0.2020689</v>
      </c>
      <c r="BE37" s="693">
        <v>0.22721839999999999</v>
      </c>
      <c r="BF37" s="693">
        <v>0.22769259999999999</v>
      </c>
      <c r="BG37" s="693">
        <v>0.21927340000000001</v>
      </c>
      <c r="BH37" s="693">
        <v>0.23107059999999999</v>
      </c>
      <c r="BI37" s="693">
        <v>0.2371762</v>
      </c>
      <c r="BJ37" s="693">
        <v>0.25419540000000002</v>
      </c>
      <c r="BK37" s="693">
        <v>0.25548080000000001</v>
      </c>
      <c r="BL37" s="693">
        <v>0.21938079999999999</v>
      </c>
      <c r="BM37" s="693">
        <v>0.253494</v>
      </c>
      <c r="BN37" s="693">
        <v>0.23333660000000001</v>
      </c>
      <c r="BO37" s="693">
        <v>0.2261514</v>
      </c>
      <c r="BP37" s="693">
        <v>0.2020689</v>
      </c>
      <c r="BQ37" s="693">
        <v>0.22721839999999999</v>
      </c>
      <c r="BR37" s="693">
        <v>0.22769259999999999</v>
      </c>
      <c r="BS37" s="693">
        <v>0.21927340000000001</v>
      </c>
      <c r="BT37" s="693">
        <v>0.23107059999999999</v>
      </c>
      <c r="BU37" s="693">
        <v>0.2371762</v>
      </c>
      <c r="BV37" s="693">
        <v>0.25419540000000002</v>
      </c>
    </row>
    <row r="38" spans="1:74" ht="12" customHeight="1" x14ac:dyDescent="0.35">
      <c r="A38" s="651" t="s">
        <v>1296</v>
      </c>
      <c r="B38" s="649" t="s">
        <v>1049</v>
      </c>
      <c r="C38" s="692">
        <v>2.365514197</v>
      </c>
      <c r="D38" s="692">
        <v>2.0974905970000002</v>
      </c>
      <c r="E38" s="692">
        <v>2.347544375</v>
      </c>
      <c r="F38" s="692">
        <v>2.153759102</v>
      </c>
      <c r="G38" s="692">
        <v>2.3140879970000001</v>
      </c>
      <c r="H38" s="692">
        <v>2.3023531259999999</v>
      </c>
      <c r="I38" s="692">
        <v>2.4786365400000001</v>
      </c>
      <c r="J38" s="692">
        <v>2.4129472760000001</v>
      </c>
      <c r="K38" s="692">
        <v>2.2362802579999999</v>
      </c>
      <c r="L38" s="692">
        <v>2.2268886129999999</v>
      </c>
      <c r="M38" s="692">
        <v>2.233538502</v>
      </c>
      <c r="N38" s="692">
        <v>2.3823716570000002</v>
      </c>
      <c r="O38" s="692">
        <v>2.3247705459999999</v>
      </c>
      <c r="P38" s="692">
        <v>2.0950747619999999</v>
      </c>
      <c r="Q38" s="692">
        <v>2.2778283300000002</v>
      </c>
      <c r="R38" s="692">
        <v>2.0379694289999999</v>
      </c>
      <c r="S38" s="692">
        <v>2.0860060659999999</v>
      </c>
      <c r="T38" s="692">
        <v>2.1837867559999999</v>
      </c>
      <c r="U38" s="692">
        <v>2.3472467859999999</v>
      </c>
      <c r="V38" s="692">
        <v>2.3667551310000001</v>
      </c>
      <c r="W38" s="692">
        <v>2.165428114</v>
      </c>
      <c r="X38" s="692">
        <v>2.16382941</v>
      </c>
      <c r="Y38" s="692">
        <v>2.1796894469999999</v>
      </c>
      <c r="Z38" s="692">
        <v>2.294604895</v>
      </c>
      <c r="AA38" s="692">
        <v>2.2711916470000002</v>
      </c>
      <c r="AB38" s="692">
        <v>2.1546491940000001</v>
      </c>
      <c r="AC38" s="692">
        <v>2.230634137</v>
      </c>
      <c r="AD38" s="692">
        <v>2.0777869689999999</v>
      </c>
      <c r="AE38" s="692">
        <v>2.0795960070000001</v>
      </c>
      <c r="AF38" s="692">
        <v>1.9671993990000001</v>
      </c>
      <c r="AG38" s="692">
        <v>2.0121260099999998</v>
      </c>
      <c r="AH38" s="692">
        <v>2.0614279770000001</v>
      </c>
      <c r="AI38" s="692">
        <v>1.988192505</v>
      </c>
      <c r="AJ38" s="692">
        <v>2.0008949459999998</v>
      </c>
      <c r="AK38" s="692">
        <v>2.0107932069999999</v>
      </c>
      <c r="AL38" s="692">
        <v>2.1444398539999998</v>
      </c>
      <c r="AM38" s="692">
        <v>2.182186443</v>
      </c>
      <c r="AN38" s="692">
        <v>1.8814527619999999</v>
      </c>
      <c r="AO38" s="692">
        <v>2.1233412359999999</v>
      </c>
      <c r="AP38" s="692">
        <v>1.9786473659999999</v>
      </c>
      <c r="AQ38" s="692">
        <v>2.0622152570000001</v>
      </c>
      <c r="AR38" s="692">
        <v>2.077452284</v>
      </c>
      <c r="AS38" s="692">
        <v>2.1509752799999999</v>
      </c>
      <c r="AT38" s="692">
        <v>2.1452297890000001</v>
      </c>
      <c r="AU38" s="692">
        <v>2.087159234</v>
      </c>
      <c r="AV38" s="692">
        <v>1.96898336</v>
      </c>
      <c r="AW38" s="692">
        <v>2.0501562629999999</v>
      </c>
      <c r="AX38" s="692">
        <v>2.101298093</v>
      </c>
      <c r="AY38" s="692">
        <v>2.0761780430000001</v>
      </c>
      <c r="AZ38" s="692">
        <v>1.883215479</v>
      </c>
      <c r="BA38" s="692">
        <v>1.9851221779999999</v>
      </c>
      <c r="BB38" s="692">
        <v>1.978647</v>
      </c>
      <c r="BC38" s="692">
        <v>2.0622150000000001</v>
      </c>
      <c r="BD38" s="693">
        <v>2.0774520000000001</v>
      </c>
      <c r="BE38" s="693">
        <v>2.1509749999999999</v>
      </c>
      <c r="BF38" s="693">
        <v>2.1452300000000002</v>
      </c>
      <c r="BG38" s="693">
        <v>2.0871590000000002</v>
      </c>
      <c r="BH38" s="693">
        <v>1.9689829999999999</v>
      </c>
      <c r="BI38" s="693">
        <v>2.0501559999999999</v>
      </c>
      <c r="BJ38" s="693">
        <v>2.1012979999999999</v>
      </c>
      <c r="BK38" s="693">
        <v>2.0761780000000001</v>
      </c>
      <c r="BL38" s="693">
        <v>1.8832150000000001</v>
      </c>
      <c r="BM38" s="693">
        <v>1.9851220000000001</v>
      </c>
      <c r="BN38" s="693">
        <v>1.978648</v>
      </c>
      <c r="BO38" s="693">
        <v>2.0622150000000001</v>
      </c>
      <c r="BP38" s="693">
        <v>2.0774520000000001</v>
      </c>
      <c r="BQ38" s="693">
        <v>2.1509749999999999</v>
      </c>
      <c r="BR38" s="693">
        <v>2.1452300000000002</v>
      </c>
      <c r="BS38" s="693">
        <v>2.0871590000000002</v>
      </c>
      <c r="BT38" s="693">
        <v>1.9689829999999999</v>
      </c>
      <c r="BU38" s="693">
        <v>2.0501559999999999</v>
      </c>
      <c r="BV38" s="693">
        <v>2.1012979999999999</v>
      </c>
    </row>
    <row r="39" spans="1:74" ht="12" customHeight="1" x14ac:dyDescent="0.35">
      <c r="A39" s="651" t="s">
        <v>1297</v>
      </c>
      <c r="B39" s="649" t="s">
        <v>1050</v>
      </c>
      <c r="C39" s="692">
        <v>0.102056698</v>
      </c>
      <c r="D39" s="692">
        <v>0.10854733799999999</v>
      </c>
      <c r="E39" s="692">
        <v>0.108455914</v>
      </c>
      <c r="F39" s="692">
        <v>0.12517532300000001</v>
      </c>
      <c r="G39" s="692">
        <v>0.125685506</v>
      </c>
      <c r="H39" s="692">
        <v>9.5301986000000005E-2</v>
      </c>
      <c r="I39" s="692">
        <v>9.6603192000000004E-2</v>
      </c>
      <c r="J39" s="692">
        <v>0.10861182899999999</v>
      </c>
      <c r="K39" s="692">
        <v>0.105894603</v>
      </c>
      <c r="L39" s="692">
        <v>0.121770948</v>
      </c>
      <c r="M39" s="692">
        <v>0.13194586899999999</v>
      </c>
      <c r="N39" s="692">
        <v>0.14627511400000001</v>
      </c>
      <c r="O39" s="692">
        <v>0.13995687400000001</v>
      </c>
      <c r="P39" s="692">
        <v>0.108537577</v>
      </c>
      <c r="Q39" s="692">
        <v>0.12632072699999999</v>
      </c>
      <c r="R39" s="692">
        <v>0.12517455699999999</v>
      </c>
      <c r="S39" s="692">
        <v>0.12551800799999999</v>
      </c>
      <c r="T39" s="692">
        <v>0.112898897</v>
      </c>
      <c r="U39" s="692">
        <v>8.7438526000000003E-2</v>
      </c>
      <c r="V39" s="692">
        <v>7.4324038999999995E-2</v>
      </c>
      <c r="W39" s="692">
        <v>6.436952E-2</v>
      </c>
      <c r="X39" s="692">
        <v>7.3732941999999996E-2</v>
      </c>
      <c r="Y39" s="692">
        <v>7.8939017E-2</v>
      </c>
      <c r="Z39" s="692">
        <v>0.104478106</v>
      </c>
      <c r="AA39" s="692">
        <v>0.119390369</v>
      </c>
      <c r="AB39" s="692">
        <v>0.126620435</v>
      </c>
      <c r="AC39" s="692">
        <v>0.13980440699999999</v>
      </c>
      <c r="AD39" s="692">
        <v>0.128258437</v>
      </c>
      <c r="AE39" s="692">
        <v>0.124974063</v>
      </c>
      <c r="AF39" s="692">
        <v>9.4878134000000003E-2</v>
      </c>
      <c r="AG39" s="692">
        <v>8.4416885999999997E-2</v>
      </c>
      <c r="AH39" s="692">
        <v>8.0092921999999997E-2</v>
      </c>
      <c r="AI39" s="692">
        <v>6.8225195000000002E-2</v>
      </c>
      <c r="AJ39" s="692">
        <v>6.7056572999999994E-2</v>
      </c>
      <c r="AK39" s="692">
        <v>8.2108590999999995E-2</v>
      </c>
      <c r="AL39" s="692">
        <v>9.8753677999999998E-2</v>
      </c>
      <c r="AM39" s="692">
        <v>0.116169385</v>
      </c>
      <c r="AN39" s="692">
        <v>9.6887106000000001E-2</v>
      </c>
      <c r="AO39" s="692">
        <v>0.104902964</v>
      </c>
      <c r="AP39" s="692">
        <v>0.100083624</v>
      </c>
      <c r="AQ39" s="692">
        <v>0.10336002599999999</v>
      </c>
      <c r="AR39" s="692">
        <v>9.9880011000000005E-2</v>
      </c>
      <c r="AS39" s="692">
        <v>9.9099487999999999E-2</v>
      </c>
      <c r="AT39" s="692">
        <v>9.8003921999999993E-2</v>
      </c>
      <c r="AU39" s="692">
        <v>9.0130668999999997E-2</v>
      </c>
      <c r="AV39" s="692">
        <v>9.1638510000000006E-2</v>
      </c>
      <c r="AW39" s="692">
        <v>9.7956945000000004E-2</v>
      </c>
      <c r="AX39" s="692">
        <v>0.110888309</v>
      </c>
      <c r="AY39" s="692">
        <v>0.11168155</v>
      </c>
      <c r="AZ39" s="692">
        <v>9.9366804000000003E-2</v>
      </c>
      <c r="BA39" s="692">
        <v>0.11195571</v>
      </c>
      <c r="BB39" s="692">
        <v>0.10008359999999999</v>
      </c>
      <c r="BC39" s="692">
        <v>0.10335999999999999</v>
      </c>
      <c r="BD39" s="693">
        <v>9.9879999999999997E-2</v>
      </c>
      <c r="BE39" s="693">
        <v>9.9099499999999993E-2</v>
      </c>
      <c r="BF39" s="693">
        <v>9.8003900000000005E-2</v>
      </c>
      <c r="BG39" s="693">
        <v>9.0130699999999994E-2</v>
      </c>
      <c r="BH39" s="693">
        <v>9.1638499999999998E-2</v>
      </c>
      <c r="BI39" s="693">
        <v>9.7957000000000002E-2</v>
      </c>
      <c r="BJ39" s="693">
        <v>0.1108883</v>
      </c>
      <c r="BK39" s="693">
        <v>0.11168160000000001</v>
      </c>
      <c r="BL39" s="693">
        <v>9.9366800000000005E-2</v>
      </c>
      <c r="BM39" s="693">
        <v>0.11195570000000001</v>
      </c>
      <c r="BN39" s="693">
        <v>0.10008350000000001</v>
      </c>
      <c r="BO39" s="693">
        <v>0.1033601</v>
      </c>
      <c r="BP39" s="693">
        <v>9.9879999999999997E-2</v>
      </c>
      <c r="BQ39" s="693">
        <v>9.9099499999999993E-2</v>
      </c>
      <c r="BR39" s="693">
        <v>9.8003900000000005E-2</v>
      </c>
      <c r="BS39" s="693">
        <v>9.0130699999999994E-2</v>
      </c>
      <c r="BT39" s="693">
        <v>9.1638499999999998E-2</v>
      </c>
      <c r="BU39" s="693">
        <v>9.7957000000000002E-2</v>
      </c>
      <c r="BV39" s="693">
        <v>0.1108883</v>
      </c>
    </row>
    <row r="40" spans="1:74" ht="12" customHeight="1" x14ac:dyDescent="0.35">
      <c r="A40" s="651" t="s">
        <v>1298</v>
      </c>
      <c r="B40" s="649" t="s">
        <v>1051</v>
      </c>
      <c r="C40" s="692">
        <v>3.1133594000000001E-2</v>
      </c>
      <c r="D40" s="692">
        <v>3.3704204000000001E-2</v>
      </c>
      <c r="E40" s="692">
        <v>4.7124691000000003E-2</v>
      </c>
      <c r="F40" s="692">
        <v>5.4327579000000001E-2</v>
      </c>
      <c r="G40" s="692">
        <v>6.1288771999999998E-2</v>
      </c>
      <c r="H40" s="692">
        <v>6.7181648999999996E-2</v>
      </c>
      <c r="I40" s="692">
        <v>6.3569146000000007E-2</v>
      </c>
      <c r="J40" s="692">
        <v>6.1856726000000001E-2</v>
      </c>
      <c r="K40" s="692">
        <v>4.9999039000000002E-2</v>
      </c>
      <c r="L40" s="692">
        <v>4.3423979000000001E-2</v>
      </c>
      <c r="M40" s="692">
        <v>3.1761566999999997E-2</v>
      </c>
      <c r="N40" s="692">
        <v>2.7116772000000001E-2</v>
      </c>
      <c r="O40" s="692">
        <v>3.4129027999999999E-2</v>
      </c>
      <c r="P40" s="692">
        <v>3.8164938000000002E-2</v>
      </c>
      <c r="Q40" s="692">
        <v>5.7353301000000002E-2</v>
      </c>
      <c r="R40" s="692">
        <v>6.2095193999999999E-2</v>
      </c>
      <c r="S40" s="692">
        <v>6.6494581999999997E-2</v>
      </c>
      <c r="T40" s="692">
        <v>7.2989756000000003E-2</v>
      </c>
      <c r="U40" s="692">
        <v>7.9539723000000007E-2</v>
      </c>
      <c r="V40" s="692">
        <v>7.3821806000000004E-2</v>
      </c>
      <c r="W40" s="692">
        <v>6.3500284000000004E-2</v>
      </c>
      <c r="X40" s="692">
        <v>5.3288623E-2</v>
      </c>
      <c r="Y40" s="692">
        <v>4.1030407999999997E-2</v>
      </c>
      <c r="Z40" s="692">
        <v>2.9668153999999999E-2</v>
      </c>
      <c r="AA40" s="692">
        <v>3.5971373000000001E-2</v>
      </c>
      <c r="AB40" s="692">
        <v>4.2968088000000002E-2</v>
      </c>
      <c r="AC40" s="692">
        <v>5.2474930000000003E-2</v>
      </c>
      <c r="AD40" s="692">
        <v>6.2357803000000003E-2</v>
      </c>
      <c r="AE40" s="692">
        <v>7.7876912000000006E-2</v>
      </c>
      <c r="AF40" s="692">
        <v>7.8396161000000006E-2</v>
      </c>
      <c r="AG40" s="692">
        <v>8.2084934999999998E-2</v>
      </c>
      <c r="AH40" s="692">
        <v>6.9583117E-2</v>
      </c>
      <c r="AI40" s="692">
        <v>5.9441150999999998E-2</v>
      </c>
      <c r="AJ40" s="692">
        <v>5.0900391000000003E-2</v>
      </c>
      <c r="AK40" s="692">
        <v>4.1927064999999999E-2</v>
      </c>
      <c r="AL40" s="692">
        <v>3.3285289000000003E-2</v>
      </c>
      <c r="AM40" s="692">
        <v>4.2318744999999998E-2</v>
      </c>
      <c r="AN40" s="692">
        <v>4.2418408999999997E-2</v>
      </c>
      <c r="AO40" s="692">
        <v>6.8207938999999995E-2</v>
      </c>
      <c r="AP40" s="692">
        <v>7.8615694999999999E-2</v>
      </c>
      <c r="AQ40" s="692">
        <v>8.5304740000000004E-2</v>
      </c>
      <c r="AR40" s="692">
        <v>7.7460338000000004E-2</v>
      </c>
      <c r="AS40" s="692">
        <v>8.1890103000000006E-2</v>
      </c>
      <c r="AT40" s="692">
        <v>7.9400393E-2</v>
      </c>
      <c r="AU40" s="692">
        <v>7.6796047000000006E-2</v>
      </c>
      <c r="AV40" s="692">
        <v>6.5597375999999999E-2</v>
      </c>
      <c r="AW40" s="692">
        <v>6.0976203E-2</v>
      </c>
      <c r="AX40" s="692">
        <v>4.7990651000000002E-2</v>
      </c>
      <c r="AY40" s="692">
        <v>5.4256643E-2</v>
      </c>
      <c r="AZ40" s="692">
        <v>6.0846654999999999E-2</v>
      </c>
      <c r="BA40" s="692">
        <v>8.0401750999999994E-2</v>
      </c>
      <c r="BB40" s="692">
        <v>8.4572599999999998E-2</v>
      </c>
      <c r="BC40" s="692">
        <v>8.9758699999999997E-2</v>
      </c>
      <c r="BD40" s="693">
        <v>9.0970400000000007E-2</v>
      </c>
      <c r="BE40" s="693">
        <v>9.1951699999999997E-2</v>
      </c>
      <c r="BF40" s="693">
        <v>9.1528399999999996E-2</v>
      </c>
      <c r="BG40" s="693">
        <v>8.4332400000000002E-2</v>
      </c>
      <c r="BH40" s="693">
        <v>8.1419699999999998E-2</v>
      </c>
      <c r="BI40" s="693">
        <v>7.2465799999999997E-2</v>
      </c>
      <c r="BJ40" s="693">
        <v>7.2664300000000001E-2</v>
      </c>
      <c r="BK40" s="693">
        <v>7.0800500000000002E-2</v>
      </c>
      <c r="BL40" s="693">
        <v>6.9269200000000003E-2</v>
      </c>
      <c r="BM40" s="693">
        <v>8.3141999999999994E-2</v>
      </c>
      <c r="BN40" s="693">
        <v>8.5594100000000006E-2</v>
      </c>
      <c r="BO40" s="693">
        <v>9.0481300000000001E-2</v>
      </c>
      <c r="BP40" s="693">
        <v>9.6814499999999998E-2</v>
      </c>
      <c r="BQ40" s="693">
        <v>9.7860799999999998E-2</v>
      </c>
      <c r="BR40" s="693">
        <v>9.7470799999999996E-2</v>
      </c>
      <c r="BS40" s="693">
        <v>9.0078199999999997E-2</v>
      </c>
      <c r="BT40" s="693">
        <v>8.7393499999999999E-2</v>
      </c>
      <c r="BU40" s="693">
        <v>7.8312800000000002E-2</v>
      </c>
      <c r="BV40" s="693">
        <v>7.5850500000000001E-2</v>
      </c>
    </row>
    <row r="41" spans="1:74" ht="12" customHeight="1" x14ac:dyDescent="0.35">
      <c r="A41" s="651" t="s">
        <v>1069</v>
      </c>
      <c r="B41" s="649" t="s">
        <v>1059</v>
      </c>
      <c r="C41" s="692">
        <v>1.6193599999999999</v>
      </c>
      <c r="D41" s="692">
        <v>1.7663409999999999</v>
      </c>
      <c r="E41" s="692">
        <v>2.4339580000000001</v>
      </c>
      <c r="F41" s="692">
        <v>2.7397119999999999</v>
      </c>
      <c r="G41" s="692">
        <v>3.0112100000000002</v>
      </c>
      <c r="H41" s="692">
        <v>3.0591110000000001</v>
      </c>
      <c r="I41" s="692">
        <v>3.14642</v>
      </c>
      <c r="J41" s="692">
        <v>3.0169000000000001</v>
      </c>
      <c r="K41" s="692">
        <v>2.6743329999999998</v>
      </c>
      <c r="L41" s="692">
        <v>2.391775</v>
      </c>
      <c r="M41" s="692">
        <v>1.9052819999999999</v>
      </c>
      <c r="N41" s="692">
        <v>1.7748729999999999</v>
      </c>
      <c r="O41" s="692">
        <v>1.9031979999999999</v>
      </c>
      <c r="P41" s="692">
        <v>2.0588739999999999</v>
      </c>
      <c r="Q41" s="692">
        <v>2.9142589999999999</v>
      </c>
      <c r="R41" s="692">
        <v>3.2449699999999999</v>
      </c>
      <c r="S41" s="692">
        <v>3.5487829999999998</v>
      </c>
      <c r="T41" s="692">
        <v>3.6040519999999998</v>
      </c>
      <c r="U41" s="692">
        <v>3.7601399999999998</v>
      </c>
      <c r="V41" s="692">
        <v>3.6113529999999998</v>
      </c>
      <c r="W41" s="692">
        <v>3.2049780000000001</v>
      </c>
      <c r="X41" s="692">
        <v>2.8325279999999999</v>
      </c>
      <c r="Y41" s="692">
        <v>2.2275529999999999</v>
      </c>
      <c r="Z41" s="692">
        <v>2.0467580000000001</v>
      </c>
      <c r="AA41" s="692">
        <v>2.3125369999999998</v>
      </c>
      <c r="AB41" s="692">
        <v>2.6227269999999998</v>
      </c>
      <c r="AC41" s="692">
        <v>3.4238569999999999</v>
      </c>
      <c r="AD41" s="692">
        <v>3.8157489999999998</v>
      </c>
      <c r="AE41" s="692">
        <v>4.2672980000000003</v>
      </c>
      <c r="AF41" s="692">
        <v>4.2690400000000004</v>
      </c>
      <c r="AG41" s="692">
        <v>4.4052759999999997</v>
      </c>
      <c r="AH41" s="692">
        <v>4.1985159999999997</v>
      </c>
      <c r="AI41" s="692">
        <v>3.7215020000000001</v>
      </c>
      <c r="AJ41" s="692">
        <v>3.3101419999999999</v>
      </c>
      <c r="AK41" s="692">
        <v>2.686766</v>
      </c>
      <c r="AL41" s="692">
        <v>2.4889700000000001</v>
      </c>
      <c r="AM41" s="692">
        <v>2.7425069999999998</v>
      </c>
      <c r="AN41" s="692">
        <v>2.9271959999999999</v>
      </c>
      <c r="AO41" s="692">
        <v>4.089194</v>
      </c>
      <c r="AP41" s="692">
        <v>4.5931100000000002</v>
      </c>
      <c r="AQ41" s="692">
        <v>5.0438660000000004</v>
      </c>
      <c r="AR41" s="692">
        <v>5.1112159999999998</v>
      </c>
      <c r="AS41" s="692">
        <v>5.2081759999999999</v>
      </c>
      <c r="AT41" s="692">
        <v>4.9440249999999999</v>
      </c>
      <c r="AU41" s="692">
        <v>4.3944210000000004</v>
      </c>
      <c r="AV41" s="692">
        <v>3.8538939999999999</v>
      </c>
      <c r="AW41" s="692">
        <v>3.263563</v>
      </c>
      <c r="AX41" s="692">
        <v>2.8533949999999999</v>
      </c>
      <c r="AY41" s="692">
        <v>3.3008220000000001</v>
      </c>
      <c r="AZ41" s="692">
        <v>3.6455470000000001</v>
      </c>
      <c r="BA41" s="692">
        <v>5.0251929999999998</v>
      </c>
      <c r="BB41" s="692">
        <v>5.5873150000000003</v>
      </c>
      <c r="BC41" s="692">
        <v>6.1373030000000002</v>
      </c>
      <c r="BD41" s="693">
        <v>6.197203</v>
      </c>
      <c r="BE41" s="693">
        <v>6.3874610000000001</v>
      </c>
      <c r="BF41" s="693">
        <v>6.1295789999999997</v>
      </c>
      <c r="BG41" s="693">
        <v>5.4625849999999998</v>
      </c>
      <c r="BH41" s="693">
        <v>4.8610369999999996</v>
      </c>
      <c r="BI41" s="693">
        <v>3.9187639999999999</v>
      </c>
      <c r="BJ41" s="693">
        <v>3.587342</v>
      </c>
      <c r="BK41" s="693">
        <v>3.8649610000000001</v>
      </c>
      <c r="BL41" s="693">
        <v>4.2529170000000001</v>
      </c>
      <c r="BM41" s="693">
        <v>5.848236</v>
      </c>
      <c r="BN41" s="693">
        <v>6.5097480000000001</v>
      </c>
      <c r="BO41" s="693">
        <v>7.1579509999999997</v>
      </c>
      <c r="BP41" s="693">
        <v>7.2361050000000002</v>
      </c>
      <c r="BQ41" s="693">
        <v>7.4676210000000003</v>
      </c>
      <c r="BR41" s="693">
        <v>7.1779310000000001</v>
      </c>
      <c r="BS41" s="693">
        <v>6.4053100000000001</v>
      </c>
      <c r="BT41" s="693">
        <v>5.7135429999999996</v>
      </c>
      <c r="BU41" s="693">
        <v>4.617794</v>
      </c>
      <c r="BV41" s="693">
        <v>4.2342829999999996</v>
      </c>
    </row>
    <row r="42" spans="1:74" ht="12" customHeight="1" x14ac:dyDescent="0.35">
      <c r="A42" s="651" t="s">
        <v>1070</v>
      </c>
      <c r="B42" s="649" t="s">
        <v>1071</v>
      </c>
      <c r="C42" s="692">
        <v>0.92057120000000003</v>
      </c>
      <c r="D42" s="692">
        <v>1.006591</v>
      </c>
      <c r="E42" s="692">
        <v>1.3933279999999999</v>
      </c>
      <c r="F42" s="692">
        <v>1.5921460000000001</v>
      </c>
      <c r="G42" s="692">
        <v>1.752683</v>
      </c>
      <c r="H42" s="692">
        <v>1.7880149999999999</v>
      </c>
      <c r="I42" s="692">
        <v>1.83369</v>
      </c>
      <c r="J42" s="692">
        <v>1.7563960000000001</v>
      </c>
      <c r="K42" s="692">
        <v>1.539126</v>
      </c>
      <c r="L42" s="692">
        <v>1.3854610000000001</v>
      </c>
      <c r="M42" s="692">
        <v>1.107985</v>
      </c>
      <c r="N42" s="692">
        <v>1.028886</v>
      </c>
      <c r="O42" s="692">
        <v>1.1065100000000001</v>
      </c>
      <c r="P42" s="692">
        <v>1.2049730000000001</v>
      </c>
      <c r="Q42" s="692">
        <v>1.727195</v>
      </c>
      <c r="R42" s="692">
        <v>1.934966</v>
      </c>
      <c r="S42" s="692">
        <v>2.129702</v>
      </c>
      <c r="T42" s="692">
        <v>2.1753990000000001</v>
      </c>
      <c r="U42" s="692">
        <v>2.2680699999999998</v>
      </c>
      <c r="V42" s="692">
        <v>2.1844619999999999</v>
      </c>
      <c r="W42" s="692">
        <v>1.9296489999999999</v>
      </c>
      <c r="X42" s="692">
        <v>1.697281</v>
      </c>
      <c r="Y42" s="692">
        <v>1.346193</v>
      </c>
      <c r="Z42" s="692">
        <v>1.2100599999999999</v>
      </c>
      <c r="AA42" s="692">
        <v>1.3852390000000001</v>
      </c>
      <c r="AB42" s="692">
        <v>1.5775539999999999</v>
      </c>
      <c r="AC42" s="692">
        <v>2.0491269999999999</v>
      </c>
      <c r="AD42" s="692">
        <v>2.3101419999999999</v>
      </c>
      <c r="AE42" s="692">
        <v>2.6096020000000002</v>
      </c>
      <c r="AF42" s="692">
        <v>2.6096300000000001</v>
      </c>
      <c r="AG42" s="692">
        <v>2.6801219999999999</v>
      </c>
      <c r="AH42" s="692">
        <v>2.5397470000000002</v>
      </c>
      <c r="AI42" s="692">
        <v>2.2414960000000002</v>
      </c>
      <c r="AJ42" s="692">
        <v>2.0077310000000002</v>
      </c>
      <c r="AK42" s="692">
        <v>1.656542</v>
      </c>
      <c r="AL42" s="692">
        <v>1.5118529999999999</v>
      </c>
      <c r="AM42" s="692">
        <v>1.668269</v>
      </c>
      <c r="AN42" s="692">
        <v>1.768305</v>
      </c>
      <c r="AO42" s="692">
        <v>2.4844520000000001</v>
      </c>
      <c r="AP42" s="692">
        <v>2.8215970000000001</v>
      </c>
      <c r="AQ42" s="692">
        <v>3.1168589999999998</v>
      </c>
      <c r="AR42" s="692">
        <v>3.165645</v>
      </c>
      <c r="AS42" s="692">
        <v>3.2021190000000002</v>
      </c>
      <c r="AT42" s="692">
        <v>3.012337</v>
      </c>
      <c r="AU42" s="692">
        <v>2.6659890000000002</v>
      </c>
      <c r="AV42" s="692">
        <v>2.3398940000000001</v>
      </c>
      <c r="AW42" s="692">
        <v>2.0693419999999998</v>
      </c>
      <c r="AX42" s="692">
        <v>1.739155</v>
      </c>
      <c r="AY42" s="692">
        <v>2.0847120000000001</v>
      </c>
      <c r="AZ42" s="692">
        <v>2.3039969999999999</v>
      </c>
      <c r="BA42" s="692">
        <v>3.172288</v>
      </c>
      <c r="BB42" s="692">
        <v>3.5571969999999999</v>
      </c>
      <c r="BC42" s="692">
        <v>3.9218030000000002</v>
      </c>
      <c r="BD42" s="693">
        <v>3.977236</v>
      </c>
      <c r="BE42" s="693">
        <v>4.0887900000000004</v>
      </c>
      <c r="BF42" s="693">
        <v>3.9247779999999999</v>
      </c>
      <c r="BG42" s="693">
        <v>3.48224</v>
      </c>
      <c r="BH42" s="693">
        <v>3.1042169999999998</v>
      </c>
      <c r="BI42" s="693">
        <v>2.531536</v>
      </c>
      <c r="BJ42" s="693">
        <v>2.2861479999999998</v>
      </c>
      <c r="BK42" s="693">
        <v>2.4613350000000001</v>
      </c>
      <c r="BL42" s="693">
        <v>2.7126980000000001</v>
      </c>
      <c r="BM42" s="693">
        <v>3.7560180000000001</v>
      </c>
      <c r="BN42" s="693">
        <v>4.2120759999999997</v>
      </c>
      <c r="BO42" s="693">
        <v>4.6445109999999996</v>
      </c>
      <c r="BP42" s="693">
        <v>4.7109519999999998</v>
      </c>
      <c r="BQ42" s="693">
        <v>4.8481959999999997</v>
      </c>
      <c r="BR42" s="693">
        <v>4.6610560000000003</v>
      </c>
      <c r="BS42" s="693">
        <v>4.14053</v>
      </c>
      <c r="BT42" s="693">
        <v>3.6992129999999999</v>
      </c>
      <c r="BU42" s="693">
        <v>3.0224579999999999</v>
      </c>
      <c r="BV42" s="693">
        <v>2.7328619999999999</v>
      </c>
    </row>
    <row r="43" spans="1:74" ht="12" customHeight="1" x14ac:dyDescent="0.35">
      <c r="A43" s="651" t="s">
        <v>1072</v>
      </c>
      <c r="B43" s="649" t="s">
        <v>1073</v>
      </c>
      <c r="C43" s="692">
        <v>0.55241600000000002</v>
      </c>
      <c r="D43" s="692">
        <v>0.60466540000000002</v>
      </c>
      <c r="E43" s="692">
        <v>0.81957259999999998</v>
      </c>
      <c r="F43" s="692">
        <v>0.90681849999999997</v>
      </c>
      <c r="G43" s="692">
        <v>0.99179779999999995</v>
      </c>
      <c r="H43" s="692">
        <v>1.003017</v>
      </c>
      <c r="I43" s="692">
        <v>1.035973</v>
      </c>
      <c r="J43" s="692">
        <v>0.99261509999999997</v>
      </c>
      <c r="K43" s="692">
        <v>0.89281999999999995</v>
      </c>
      <c r="L43" s="692">
        <v>0.78632239999999998</v>
      </c>
      <c r="M43" s="692">
        <v>0.62342390000000003</v>
      </c>
      <c r="N43" s="692">
        <v>0.58892520000000004</v>
      </c>
      <c r="O43" s="692">
        <v>0.62886059999999999</v>
      </c>
      <c r="P43" s="692">
        <v>0.67607969999999995</v>
      </c>
      <c r="Q43" s="692">
        <v>0.93292929999999996</v>
      </c>
      <c r="R43" s="692">
        <v>1.0323720000000001</v>
      </c>
      <c r="S43" s="692">
        <v>1.1104700000000001</v>
      </c>
      <c r="T43" s="692">
        <v>1.1181490000000001</v>
      </c>
      <c r="U43" s="692">
        <v>1.1713990000000001</v>
      </c>
      <c r="V43" s="692">
        <v>1.1160110000000001</v>
      </c>
      <c r="W43" s="692">
        <v>0.99412619999999996</v>
      </c>
      <c r="X43" s="692">
        <v>0.88061409999999996</v>
      </c>
      <c r="Y43" s="692">
        <v>0.68309390000000003</v>
      </c>
      <c r="Z43" s="692">
        <v>0.65746579999999999</v>
      </c>
      <c r="AA43" s="692">
        <v>0.73561200000000004</v>
      </c>
      <c r="AB43" s="692">
        <v>0.83321800000000001</v>
      </c>
      <c r="AC43" s="692">
        <v>1.0822529999999999</v>
      </c>
      <c r="AD43" s="692">
        <v>1.189365</v>
      </c>
      <c r="AE43" s="692">
        <v>1.3091489999999999</v>
      </c>
      <c r="AF43" s="692">
        <v>1.305048</v>
      </c>
      <c r="AG43" s="692">
        <v>1.355407</v>
      </c>
      <c r="AH43" s="692">
        <v>1.30088</v>
      </c>
      <c r="AI43" s="692">
        <v>1.1589929999999999</v>
      </c>
      <c r="AJ43" s="692">
        <v>1.0114350000000001</v>
      </c>
      <c r="AK43" s="692">
        <v>0.80431319999999995</v>
      </c>
      <c r="AL43" s="692">
        <v>0.77378610000000003</v>
      </c>
      <c r="AM43" s="692">
        <v>0.8594465</v>
      </c>
      <c r="AN43" s="692">
        <v>0.92978930000000004</v>
      </c>
      <c r="AO43" s="692">
        <v>1.2763709999999999</v>
      </c>
      <c r="AP43" s="692">
        <v>1.415878</v>
      </c>
      <c r="AQ43" s="692">
        <v>1.534565</v>
      </c>
      <c r="AR43" s="692">
        <v>1.5516209999999999</v>
      </c>
      <c r="AS43" s="692">
        <v>1.60178</v>
      </c>
      <c r="AT43" s="692">
        <v>1.5400180000000001</v>
      </c>
      <c r="AU43" s="692">
        <v>1.37446</v>
      </c>
      <c r="AV43" s="692">
        <v>1.195643</v>
      </c>
      <c r="AW43" s="692">
        <v>0.94725079999999995</v>
      </c>
      <c r="AX43" s="692">
        <v>0.89447049999999995</v>
      </c>
      <c r="AY43" s="692">
        <v>0.98460449999999999</v>
      </c>
      <c r="AZ43" s="692">
        <v>1.09517</v>
      </c>
      <c r="BA43" s="692">
        <v>1.5012779999999999</v>
      </c>
      <c r="BB43" s="692">
        <v>1.6490610000000001</v>
      </c>
      <c r="BC43" s="692">
        <v>1.7950759999999999</v>
      </c>
      <c r="BD43" s="693">
        <v>1.7987599999999999</v>
      </c>
      <c r="BE43" s="693">
        <v>1.863334</v>
      </c>
      <c r="BF43" s="693">
        <v>1.782813</v>
      </c>
      <c r="BG43" s="693">
        <v>1.599197</v>
      </c>
      <c r="BH43" s="693">
        <v>1.409891</v>
      </c>
      <c r="BI43" s="693">
        <v>1.1156820000000001</v>
      </c>
      <c r="BJ43" s="693">
        <v>1.0570809999999999</v>
      </c>
      <c r="BK43" s="693">
        <v>1.145567</v>
      </c>
      <c r="BL43" s="693">
        <v>1.2645390000000001</v>
      </c>
      <c r="BM43" s="693">
        <v>1.703379</v>
      </c>
      <c r="BN43" s="693">
        <v>1.876852</v>
      </c>
      <c r="BO43" s="693">
        <v>2.049658</v>
      </c>
      <c r="BP43" s="693">
        <v>2.0606990000000001</v>
      </c>
      <c r="BQ43" s="693">
        <v>2.1396860000000002</v>
      </c>
      <c r="BR43" s="693">
        <v>2.0519919999999998</v>
      </c>
      <c r="BS43" s="693">
        <v>1.844911</v>
      </c>
      <c r="BT43" s="693">
        <v>1.632091</v>
      </c>
      <c r="BU43" s="693">
        <v>1.2959590000000001</v>
      </c>
      <c r="BV43" s="693">
        <v>1.2322219999999999</v>
      </c>
    </row>
    <row r="44" spans="1:74" ht="12" customHeight="1" x14ac:dyDescent="0.35">
      <c r="A44" s="651" t="s">
        <v>1074</v>
      </c>
      <c r="B44" s="649" t="s">
        <v>1075</v>
      </c>
      <c r="C44" s="692">
        <v>0.14637259999999999</v>
      </c>
      <c r="D44" s="692">
        <v>0.15508440000000001</v>
      </c>
      <c r="E44" s="692">
        <v>0.22105710000000001</v>
      </c>
      <c r="F44" s="692">
        <v>0.24074670000000001</v>
      </c>
      <c r="G44" s="692">
        <v>0.26672879999999999</v>
      </c>
      <c r="H44" s="692">
        <v>0.26807880000000001</v>
      </c>
      <c r="I44" s="692">
        <v>0.27675689999999997</v>
      </c>
      <c r="J44" s="692">
        <v>0.26788869999999998</v>
      </c>
      <c r="K44" s="692">
        <v>0.24238750000000001</v>
      </c>
      <c r="L44" s="692">
        <v>0.21999179999999999</v>
      </c>
      <c r="M44" s="692">
        <v>0.1738731</v>
      </c>
      <c r="N44" s="692">
        <v>0.1570618</v>
      </c>
      <c r="O44" s="692">
        <v>0.1678277</v>
      </c>
      <c r="P44" s="692">
        <v>0.17782120000000001</v>
      </c>
      <c r="Q44" s="692">
        <v>0.25413439999999998</v>
      </c>
      <c r="R44" s="692">
        <v>0.2776324</v>
      </c>
      <c r="S44" s="692">
        <v>0.30861119999999997</v>
      </c>
      <c r="T44" s="692">
        <v>0.31050470000000002</v>
      </c>
      <c r="U44" s="692">
        <v>0.32067059999999997</v>
      </c>
      <c r="V44" s="692">
        <v>0.31087989999999999</v>
      </c>
      <c r="W44" s="692">
        <v>0.28120309999999998</v>
      </c>
      <c r="X44" s="692">
        <v>0.25463330000000001</v>
      </c>
      <c r="Y44" s="692">
        <v>0.19826640000000001</v>
      </c>
      <c r="Z44" s="692">
        <v>0.17923210000000001</v>
      </c>
      <c r="AA44" s="692">
        <v>0.191686</v>
      </c>
      <c r="AB44" s="692">
        <v>0.211955</v>
      </c>
      <c r="AC44" s="692">
        <v>0.29247689999999998</v>
      </c>
      <c r="AD44" s="692">
        <v>0.31624150000000001</v>
      </c>
      <c r="AE44" s="692">
        <v>0.34854689999999999</v>
      </c>
      <c r="AF44" s="692">
        <v>0.35436220000000002</v>
      </c>
      <c r="AG44" s="692">
        <v>0.36974659999999998</v>
      </c>
      <c r="AH44" s="692">
        <v>0.35788819999999999</v>
      </c>
      <c r="AI44" s="692">
        <v>0.32101289999999999</v>
      </c>
      <c r="AJ44" s="692">
        <v>0.29097630000000002</v>
      </c>
      <c r="AK44" s="692">
        <v>0.225911</v>
      </c>
      <c r="AL44" s="692">
        <v>0.20333090000000001</v>
      </c>
      <c r="AM44" s="692">
        <v>0.2147917</v>
      </c>
      <c r="AN44" s="692">
        <v>0.22910159999999999</v>
      </c>
      <c r="AO44" s="692">
        <v>0.32837110000000003</v>
      </c>
      <c r="AP44" s="692">
        <v>0.35563509999999998</v>
      </c>
      <c r="AQ44" s="692">
        <v>0.39244200000000001</v>
      </c>
      <c r="AR44" s="692">
        <v>0.39395029999999998</v>
      </c>
      <c r="AS44" s="692">
        <v>0.40427730000000001</v>
      </c>
      <c r="AT44" s="692">
        <v>0.3916694</v>
      </c>
      <c r="AU44" s="692">
        <v>0.35397200000000001</v>
      </c>
      <c r="AV44" s="692">
        <v>0.31835780000000002</v>
      </c>
      <c r="AW44" s="692">
        <v>0.24697089999999999</v>
      </c>
      <c r="AX44" s="692">
        <v>0.2197693</v>
      </c>
      <c r="AY44" s="692">
        <v>0.23150609999999999</v>
      </c>
      <c r="AZ44" s="692">
        <v>0.2463804</v>
      </c>
      <c r="BA44" s="692">
        <v>0.35162719999999997</v>
      </c>
      <c r="BB44" s="692">
        <v>0.38105670000000003</v>
      </c>
      <c r="BC44" s="692">
        <v>0.42042410000000002</v>
      </c>
      <c r="BD44" s="693">
        <v>0.4212069</v>
      </c>
      <c r="BE44" s="693">
        <v>0.43533759999999999</v>
      </c>
      <c r="BF44" s="693">
        <v>0.42198770000000002</v>
      </c>
      <c r="BG44" s="693">
        <v>0.38114809999999999</v>
      </c>
      <c r="BH44" s="693">
        <v>0.34692909999999999</v>
      </c>
      <c r="BI44" s="693">
        <v>0.2715457</v>
      </c>
      <c r="BJ44" s="693">
        <v>0.2441131</v>
      </c>
      <c r="BK44" s="693">
        <v>0.2580595</v>
      </c>
      <c r="BL44" s="693">
        <v>0.27567989999999998</v>
      </c>
      <c r="BM44" s="693">
        <v>0.38883899999999999</v>
      </c>
      <c r="BN44" s="693">
        <v>0.4208191</v>
      </c>
      <c r="BO44" s="693">
        <v>0.46378239999999998</v>
      </c>
      <c r="BP44" s="693">
        <v>0.4644549</v>
      </c>
      <c r="BQ44" s="693">
        <v>0.4797382</v>
      </c>
      <c r="BR44" s="693">
        <v>0.46488289999999999</v>
      </c>
      <c r="BS44" s="693">
        <v>0.4198693</v>
      </c>
      <c r="BT44" s="693">
        <v>0.382239</v>
      </c>
      <c r="BU44" s="693">
        <v>0.2993767</v>
      </c>
      <c r="BV44" s="693">
        <v>0.26919920000000003</v>
      </c>
    </row>
    <row r="45" spans="1:74" ht="12" customHeight="1" x14ac:dyDescent="0.35">
      <c r="A45" s="655" t="s">
        <v>1299</v>
      </c>
      <c r="B45" s="656" t="s">
        <v>1068</v>
      </c>
      <c r="C45" s="694">
        <v>2.8769175000000001E-2</v>
      </c>
      <c r="D45" s="694">
        <v>2.4469161999999999E-2</v>
      </c>
      <c r="E45" s="694">
        <v>2.868507E-2</v>
      </c>
      <c r="F45" s="694">
        <v>2.4666341000000001E-2</v>
      </c>
      <c r="G45" s="694">
        <v>2.1552182999999999E-2</v>
      </c>
      <c r="H45" s="694">
        <v>2.0091523E-2</v>
      </c>
      <c r="I45" s="694">
        <v>1.4932318E-2</v>
      </c>
      <c r="J45" s="694">
        <v>1.6232992000000002E-2</v>
      </c>
      <c r="K45" s="694">
        <v>1.7875393999999999E-2</v>
      </c>
      <c r="L45" s="694">
        <v>2.4262692999999998E-2</v>
      </c>
      <c r="M45" s="694">
        <v>2.4714481999999999E-2</v>
      </c>
      <c r="N45" s="694">
        <v>2.4774527000000001E-2</v>
      </c>
      <c r="O45" s="694">
        <v>2.8405357999999999E-2</v>
      </c>
      <c r="P45" s="694">
        <v>2.4497512999999999E-2</v>
      </c>
      <c r="Q45" s="694">
        <v>2.6753674000000002E-2</v>
      </c>
      <c r="R45" s="694">
        <v>2.7568711999999999E-2</v>
      </c>
      <c r="S45" s="694">
        <v>2.2717294999999998E-2</v>
      </c>
      <c r="T45" s="694">
        <v>1.9871056000000002E-2</v>
      </c>
      <c r="U45" s="694">
        <v>1.6318511000000001E-2</v>
      </c>
      <c r="V45" s="694">
        <v>1.4517265999999999E-2</v>
      </c>
      <c r="W45" s="694">
        <v>1.9251298999999999E-2</v>
      </c>
      <c r="X45" s="694">
        <v>2.5988107999999999E-2</v>
      </c>
      <c r="Y45" s="694">
        <v>2.4715491999999999E-2</v>
      </c>
      <c r="Z45" s="694">
        <v>2.7854396E-2</v>
      </c>
      <c r="AA45" s="694">
        <v>2.4227752000000002E-2</v>
      </c>
      <c r="AB45" s="694">
        <v>2.4892447000000002E-2</v>
      </c>
      <c r="AC45" s="694">
        <v>2.5678145999999999E-2</v>
      </c>
      <c r="AD45" s="694">
        <v>2.5912493000000002E-2</v>
      </c>
      <c r="AE45" s="694">
        <v>2.3499254000000001E-2</v>
      </c>
      <c r="AF45" s="694">
        <v>7.4615767999999999E-2</v>
      </c>
      <c r="AG45" s="694">
        <v>7.8716849000000005E-2</v>
      </c>
      <c r="AH45" s="694">
        <v>6.7287676000000005E-2</v>
      </c>
      <c r="AI45" s="694">
        <v>8.4244369999999999E-2</v>
      </c>
      <c r="AJ45" s="694">
        <v>0.105859229</v>
      </c>
      <c r="AK45" s="694">
        <v>0.11888220100000001</v>
      </c>
      <c r="AL45" s="694">
        <v>0.13131064200000001</v>
      </c>
      <c r="AM45" s="694">
        <v>0.107337365</v>
      </c>
      <c r="AN45" s="694">
        <v>0.110723366</v>
      </c>
      <c r="AO45" s="694">
        <v>9.0593187000000006E-2</v>
      </c>
      <c r="AP45" s="694">
        <v>9.7368211999999996E-2</v>
      </c>
      <c r="AQ45" s="694">
        <v>7.7622662999999995E-2</v>
      </c>
      <c r="AR45" s="694">
        <v>7.6619920999999994E-2</v>
      </c>
      <c r="AS45" s="694">
        <v>5.8677669000000002E-2</v>
      </c>
      <c r="AT45" s="694">
        <v>8.1886983999999996E-2</v>
      </c>
      <c r="AU45" s="694">
        <v>6.8101956000000005E-2</v>
      </c>
      <c r="AV45" s="694">
        <v>0.110665684</v>
      </c>
      <c r="AW45" s="694">
        <v>0.12659124399999999</v>
      </c>
      <c r="AX45" s="694">
        <v>0.13512387300000001</v>
      </c>
      <c r="AY45" s="694">
        <v>3.1729689999999998E-2</v>
      </c>
      <c r="AZ45" s="694">
        <v>3.0955033E-2</v>
      </c>
      <c r="BA45" s="694">
        <v>3.3812505999999999E-2</v>
      </c>
      <c r="BB45" s="694">
        <v>3.0198599999999999E-2</v>
      </c>
      <c r="BC45" s="694">
        <v>2.7152300000000001E-2</v>
      </c>
      <c r="BD45" s="695">
        <v>2.4010199999999999E-2</v>
      </c>
      <c r="BE45" s="695">
        <v>2.1465600000000001E-2</v>
      </c>
      <c r="BF45" s="695">
        <v>2.0045E-2</v>
      </c>
      <c r="BG45" s="695">
        <v>2.1297900000000002E-2</v>
      </c>
      <c r="BH45" s="695">
        <v>2.5744400000000001E-2</v>
      </c>
      <c r="BI45" s="695">
        <v>2.61967E-2</v>
      </c>
      <c r="BJ45" s="695">
        <v>2.64514E-2</v>
      </c>
      <c r="BK45" s="695">
        <v>2.6707000000000002E-2</v>
      </c>
      <c r="BL45" s="695">
        <v>2.3915499999999999E-2</v>
      </c>
      <c r="BM45" s="695">
        <v>2.6744E-2</v>
      </c>
      <c r="BN45" s="695">
        <v>2.62486E-2</v>
      </c>
      <c r="BO45" s="695">
        <v>2.4743600000000001E-2</v>
      </c>
      <c r="BP45" s="695">
        <v>2.2610999999999999E-2</v>
      </c>
      <c r="BQ45" s="695">
        <v>2.05866E-2</v>
      </c>
      <c r="BR45" s="695">
        <v>1.9505499999999999E-2</v>
      </c>
      <c r="BS45" s="695">
        <v>2.0975299999999999E-2</v>
      </c>
      <c r="BT45" s="695">
        <v>2.5537500000000001E-2</v>
      </c>
      <c r="BU45" s="695">
        <v>2.6071899999999999E-2</v>
      </c>
      <c r="BV45" s="695">
        <v>2.6370899999999999E-2</v>
      </c>
    </row>
    <row r="46" spans="1:74" ht="12" customHeight="1" x14ac:dyDescent="0.35">
      <c r="A46" s="657"/>
      <c r="B46" s="646" t="s">
        <v>1076</v>
      </c>
      <c r="C46" s="646"/>
      <c r="D46" s="646"/>
      <c r="E46" s="646"/>
      <c r="F46" s="646"/>
      <c r="G46" s="646"/>
      <c r="H46" s="646"/>
      <c r="I46" s="646"/>
      <c r="J46" s="646"/>
      <c r="K46" s="646"/>
      <c r="L46" s="646"/>
      <c r="M46" s="646"/>
      <c r="N46" s="646"/>
      <c r="O46" s="646"/>
      <c r="P46" s="646"/>
      <c r="Q46" s="646"/>
      <c r="R46" s="658"/>
      <c r="S46" s="658"/>
      <c r="T46" s="658"/>
      <c r="U46" s="658"/>
      <c r="V46" s="658"/>
      <c r="W46" s="658"/>
      <c r="X46" s="658"/>
      <c r="Y46" s="658"/>
      <c r="Z46" s="658"/>
      <c r="AA46" s="658"/>
      <c r="AB46" s="658"/>
      <c r="AC46" s="658"/>
      <c r="AD46" s="658"/>
      <c r="AE46" s="658"/>
      <c r="AF46" s="658"/>
      <c r="AG46" s="658"/>
      <c r="AH46" s="658"/>
      <c r="AI46" s="658"/>
      <c r="AJ46" s="658"/>
      <c r="AK46" s="658"/>
      <c r="AL46" s="658"/>
      <c r="AM46" s="658"/>
      <c r="AN46" s="658"/>
      <c r="AO46" s="658"/>
      <c r="AP46" s="658"/>
      <c r="AQ46" s="658"/>
      <c r="AR46" s="658"/>
      <c r="AS46" s="658"/>
      <c r="AT46" s="658"/>
      <c r="AU46" s="658"/>
      <c r="AV46" s="658"/>
      <c r="AW46" s="658"/>
      <c r="AX46" s="658"/>
      <c r="AY46" s="658"/>
      <c r="AZ46" s="658"/>
      <c r="BA46" s="658"/>
      <c r="BB46" s="658"/>
      <c r="BC46" s="658"/>
      <c r="BD46" s="667"/>
      <c r="BE46" s="667"/>
      <c r="BF46" s="667"/>
      <c r="BG46" s="667"/>
      <c r="BH46" s="658"/>
      <c r="BI46" s="658"/>
      <c r="BJ46" s="658"/>
      <c r="BK46" s="658"/>
      <c r="BL46" s="658"/>
      <c r="BM46" s="658"/>
      <c r="BN46" s="658"/>
      <c r="BO46" s="658"/>
      <c r="BP46" s="658"/>
      <c r="BQ46" s="658"/>
      <c r="BR46" s="658"/>
      <c r="BS46" s="658"/>
      <c r="BT46" s="658"/>
      <c r="BU46" s="658"/>
      <c r="BV46" s="658"/>
    </row>
    <row r="47" spans="1:74" ht="12" customHeight="1" x14ac:dyDescent="0.35">
      <c r="A47" s="657"/>
      <c r="B47" s="646" t="s">
        <v>1077</v>
      </c>
      <c r="C47" s="646"/>
      <c r="D47" s="646"/>
      <c r="E47" s="646"/>
      <c r="F47" s="646"/>
      <c r="G47" s="646"/>
      <c r="H47" s="646"/>
      <c r="I47" s="646"/>
      <c r="J47" s="646"/>
      <c r="K47" s="646"/>
      <c r="L47" s="646"/>
      <c r="M47" s="646"/>
      <c r="N47" s="646"/>
      <c r="O47" s="646"/>
      <c r="P47" s="646"/>
      <c r="Q47" s="646"/>
      <c r="R47" s="658"/>
      <c r="S47" s="658"/>
      <c r="T47" s="658"/>
      <c r="U47" s="658"/>
      <c r="V47" s="658"/>
      <c r="W47" s="658"/>
      <c r="X47" s="658"/>
      <c r="Y47" s="658"/>
      <c r="Z47" s="658"/>
      <c r="AA47" s="658"/>
      <c r="AB47" s="658"/>
      <c r="AC47" s="658"/>
      <c r="AD47" s="658"/>
      <c r="AE47" s="658"/>
      <c r="AF47" s="658"/>
      <c r="AG47" s="658"/>
      <c r="AH47" s="658"/>
      <c r="AI47" s="658"/>
      <c r="AJ47" s="658"/>
      <c r="AK47" s="658"/>
      <c r="AL47" s="658"/>
      <c r="AM47" s="658"/>
      <c r="AN47" s="658"/>
      <c r="AO47" s="658"/>
      <c r="AP47" s="658"/>
      <c r="AQ47" s="658"/>
      <c r="AR47" s="658"/>
      <c r="AS47" s="658"/>
      <c r="AT47" s="658"/>
      <c r="AU47" s="658"/>
      <c r="AV47" s="658"/>
      <c r="AW47" s="658"/>
      <c r="AX47" s="658"/>
      <c r="AY47" s="658"/>
      <c r="AZ47" s="658"/>
      <c r="BA47" s="658"/>
      <c r="BB47" s="658"/>
      <c r="BC47" s="658"/>
      <c r="BD47" s="667"/>
      <c r="BE47" s="667"/>
      <c r="BF47" s="667"/>
      <c r="BG47" s="658"/>
      <c r="BH47" s="658"/>
      <c r="BI47" s="658"/>
      <c r="BJ47" s="658"/>
      <c r="BK47" s="658"/>
      <c r="BL47" s="658"/>
      <c r="BM47" s="658"/>
      <c r="BN47" s="658"/>
      <c r="BO47" s="658"/>
      <c r="BP47" s="658"/>
      <c r="BQ47" s="658"/>
      <c r="BR47" s="658"/>
      <c r="BS47" s="658"/>
      <c r="BT47" s="658"/>
      <c r="BU47" s="658"/>
      <c r="BV47" s="658"/>
    </row>
    <row r="48" spans="1:74" ht="12" customHeight="1" x14ac:dyDescent="0.35">
      <c r="A48" s="657"/>
      <c r="B48" s="821" t="s">
        <v>1357</v>
      </c>
      <c r="C48" s="822"/>
      <c r="D48" s="822"/>
      <c r="E48" s="822"/>
      <c r="F48" s="822"/>
      <c r="G48" s="822"/>
      <c r="H48" s="822"/>
      <c r="I48" s="822"/>
      <c r="J48" s="822"/>
      <c r="K48" s="822"/>
      <c r="L48" s="822"/>
      <c r="M48" s="822"/>
      <c r="N48" s="822"/>
      <c r="O48" s="822"/>
      <c r="P48" s="822"/>
      <c r="Q48" s="822"/>
      <c r="R48" s="658"/>
      <c r="S48" s="658"/>
      <c r="T48" s="658"/>
      <c r="U48" s="658"/>
      <c r="V48" s="658"/>
      <c r="W48" s="658"/>
      <c r="X48" s="658"/>
      <c r="Y48" s="658"/>
      <c r="Z48" s="658"/>
      <c r="AA48" s="658"/>
      <c r="AB48" s="658"/>
      <c r="AC48" s="658"/>
      <c r="AD48" s="658"/>
      <c r="AE48" s="658"/>
      <c r="AF48" s="658"/>
      <c r="AG48" s="658"/>
      <c r="AH48" s="658"/>
      <c r="AI48" s="658"/>
      <c r="AJ48" s="658"/>
      <c r="AK48" s="658"/>
      <c r="AL48" s="658"/>
      <c r="AM48" s="658"/>
      <c r="AN48" s="658"/>
      <c r="AO48" s="658"/>
      <c r="AP48" s="658"/>
      <c r="AQ48" s="658"/>
      <c r="AR48" s="658"/>
      <c r="AS48" s="658"/>
      <c r="AT48" s="658"/>
      <c r="AU48" s="658"/>
      <c r="AV48" s="658"/>
      <c r="AW48" s="658"/>
      <c r="AX48" s="658"/>
      <c r="AY48" s="658"/>
      <c r="AZ48" s="658"/>
      <c r="BA48" s="658"/>
      <c r="BB48" s="658"/>
      <c r="BC48" s="658"/>
      <c r="BD48" s="667"/>
      <c r="BE48" s="667"/>
      <c r="BF48" s="667"/>
      <c r="BG48" s="658"/>
      <c r="BH48" s="658"/>
      <c r="BI48" s="658"/>
      <c r="BJ48" s="658"/>
      <c r="BK48" s="658"/>
      <c r="BL48" s="658"/>
      <c r="BM48" s="658"/>
      <c r="BN48" s="658"/>
      <c r="BO48" s="658"/>
      <c r="BP48" s="658"/>
      <c r="BQ48" s="658"/>
      <c r="BR48" s="658"/>
      <c r="BS48" s="658"/>
      <c r="BT48" s="658"/>
      <c r="BU48" s="658"/>
      <c r="BV48" s="658"/>
    </row>
    <row r="49" spans="1:74" ht="12" customHeight="1" x14ac:dyDescent="0.35">
      <c r="A49" s="657"/>
      <c r="B49" s="822"/>
      <c r="C49" s="822"/>
      <c r="D49" s="822"/>
      <c r="E49" s="822"/>
      <c r="F49" s="822"/>
      <c r="G49" s="822"/>
      <c r="H49" s="822"/>
      <c r="I49" s="822"/>
      <c r="J49" s="822"/>
      <c r="K49" s="822"/>
      <c r="L49" s="822"/>
      <c r="M49" s="822"/>
      <c r="N49" s="822"/>
      <c r="O49" s="822"/>
      <c r="P49" s="822"/>
      <c r="Q49" s="822"/>
      <c r="R49" s="658"/>
      <c r="S49" s="658"/>
      <c r="T49" s="658"/>
      <c r="U49" s="658"/>
      <c r="V49" s="658"/>
      <c r="W49" s="658"/>
      <c r="X49" s="658"/>
      <c r="Y49" s="658"/>
      <c r="Z49" s="658"/>
      <c r="AA49" s="658"/>
      <c r="AB49" s="658"/>
      <c r="AC49" s="658"/>
      <c r="AD49" s="658"/>
      <c r="AE49" s="658"/>
      <c r="AF49" s="658"/>
      <c r="AG49" s="658"/>
      <c r="AH49" s="658"/>
      <c r="AI49" s="658"/>
      <c r="AJ49" s="658"/>
      <c r="AK49" s="658"/>
      <c r="AL49" s="658"/>
      <c r="AM49" s="658"/>
      <c r="AN49" s="658"/>
      <c r="AO49" s="658"/>
      <c r="AP49" s="658"/>
      <c r="AQ49" s="658"/>
      <c r="AR49" s="658"/>
      <c r="AS49" s="658"/>
      <c r="AT49" s="658"/>
      <c r="AU49" s="658"/>
      <c r="AV49" s="658"/>
      <c r="AW49" s="658"/>
      <c r="AX49" s="658"/>
      <c r="AY49" s="658"/>
      <c r="AZ49" s="658"/>
      <c r="BA49" s="658"/>
      <c r="BB49" s="658"/>
      <c r="BC49" s="658"/>
      <c r="BD49" s="667"/>
      <c r="BE49" s="667"/>
      <c r="BF49" s="667"/>
      <c r="BG49" s="658"/>
      <c r="BH49" s="658"/>
      <c r="BI49" s="658"/>
      <c r="BJ49" s="658"/>
      <c r="BK49" s="658"/>
      <c r="BL49" s="658"/>
      <c r="BM49" s="658"/>
      <c r="BN49" s="658"/>
      <c r="BO49" s="658"/>
      <c r="BP49" s="658"/>
      <c r="BQ49" s="658"/>
      <c r="BR49" s="658"/>
      <c r="BS49" s="658"/>
      <c r="BT49" s="658"/>
      <c r="BU49" s="658"/>
      <c r="BV49" s="658"/>
    </row>
    <row r="50" spans="1:74" ht="12" customHeight="1" x14ac:dyDescent="0.35">
      <c r="A50" s="657"/>
      <c r="B50" s="646" t="s">
        <v>1078</v>
      </c>
      <c r="C50" s="646"/>
      <c r="D50" s="646"/>
      <c r="E50" s="646"/>
      <c r="F50" s="646"/>
      <c r="G50" s="646"/>
      <c r="H50" s="646"/>
      <c r="I50" s="646"/>
      <c r="J50" s="646"/>
      <c r="K50" s="646"/>
      <c r="L50" s="646"/>
      <c r="M50" s="646"/>
      <c r="N50" s="646"/>
      <c r="O50" s="646"/>
      <c r="P50" s="646"/>
      <c r="Q50" s="646"/>
      <c r="R50" s="658"/>
      <c r="S50" s="658"/>
      <c r="T50" s="658"/>
      <c r="U50" s="658"/>
      <c r="V50" s="658"/>
      <c r="W50" s="658"/>
      <c r="X50" s="658"/>
      <c r="Y50" s="658"/>
      <c r="Z50" s="658"/>
      <c r="AA50" s="658"/>
      <c r="AB50" s="658"/>
      <c r="AC50" s="658"/>
      <c r="AD50" s="658"/>
      <c r="AE50" s="658"/>
      <c r="AF50" s="658"/>
      <c r="AG50" s="658"/>
      <c r="AH50" s="658"/>
      <c r="AI50" s="658"/>
      <c r="AJ50" s="658"/>
      <c r="AK50" s="658"/>
      <c r="AL50" s="658"/>
      <c r="AM50" s="658"/>
      <c r="AN50" s="658"/>
      <c r="AO50" s="658"/>
      <c r="AP50" s="658"/>
      <c r="AQ50" s="658"/>
      <c r="AR50" s="658"/>
      <c r="AS50" s="658"/>
      <c r="AT50" s="658"/>
      <c r="AU50" s="658"/>
      <c r="AV50" s="658"/>
      <c r="AW50" s="658"/>
      <c r="AX50" s="658"/>
      <c r="AY50" s="658"/>
      <c r="AZ50" s="658"/>
      <c r="BA50" s="658"/>
      <c r="BB50" s="658"/>
      <c r="BC50" s="658"/>
      <c r="BD50" s="667"/>
      <c r="BE50" s="667"/>
      <c r="BF50" s="667"/>
      <c r="BG50" s="658"/>
      <c r="BH50" s="658"/>
      <c r="BI50" s="658"/>
      <c r="BJ50" s="658"/>
      <c r="BK50" s="658"/>
      <c r="BL50" s="658"/>
      <c r="BM50" s="658"/>
      <c r="BN50" s="658"/>
      <c r="BO50" s="658"/>
      <c r="BP50" s="658"/>
      <c r="BQ50" s="658"/>
      <c r="BR50" s="658"/>
      <c r="BS50" s="658"/>
      <c r="BT50" s="658"/>
      <c r="BU50" s="658"/>
      <c r="BV50" s="658"/>
    </row>
    <row r="51" spans="1:74" ht="12" customHeight="1" x14ac:dyDescent="0.35">
      <c r="A51" s="657"/>
      <c r="B51" s="745" t="s">
        <v>808</v>
      </c>
      <c r="C51" s="737"/>
      <c r="D51" s="737"/>
      <c r="E51" s="737"/>
      <c r="F51" s="737"/>
      <c r="G51" s="737"/>
      <c r="H51" s="737"/>
      <c r="I51" s="737"/>
      <c r="J51" s="737"/>
      <c r="K51" s="737"/>
      <c r="L51" s="737"/>
      <c r="M51" s="737"/>
      <c r="N51" s="737"/>
      <c r="O51" s="737"/>
      <c r="P51" s="737"/>
      <c r="Q51" s="737"/>
      <c r="R51" s="658"/>
      <c r="S51" s="658"/>
      <c r="T51" s="658"/>
      <c r="U51" s="658"/>
      <c r="V51" s="658"/>
      <c r="W51" s="658"/>
      <c r="X51" s="658"/>
      <c r="Y51" s="658"/>
      <c r="Z51" s="658"/>
      <c r="AA51" s="658"/>
      <c r="AB51" s="658"/>
      <c r="AC51" s="658"/>
      <c r="AD51" s="658"/>
      <c r="AE51" s="658"/>
      <c r="AF51" s="658"/>
      <c r="AG51" s="658"/>
      <c r="AH51" s="658"/>
      <c r="AI51" s="658"/>
      <c r="AJ51" s="658"/>
      <c r="AK51" s="658"/>
      <c r="AL51" s="658"/>
      <c r="AM51" s="658"/>
      <c r="AN51" s="658"/>
      <c r="AO51" s="658"/>
      <c r="AP51" s="658"/>
      <c r="AQ51" s="658"/>
      <c r="AR51" s="658"/>
      <c r="AS51" s="658"/>
      <c r="AT51" s="658"/>
      <c r="AU51" s="658"/>
      <c r="AV51" s="658"/>
      <c r="AW51" s="658"/>
      <c r="AX51" s="658"/>
      <c r="AY51" s="658"/>
      <c r="AZ51" s="658"/>
      <c r="BA51" s="658"/>
      <c r="BB51" s="658"/>
      <c r="BC51" s="658"/>
      <c r="BD51" s="667"/>
      <c r="BE51" s="667"/>
      <c r="BF51" s="667"/>
      <c r="BG51" s="658"/>
      <c r="BH51" s="658"/>
      <c r="BI51" s="658"/>
      <c r="BJ51" s="658"/>
      <c r="BK51" s="658"/>
      <c r="BL51" s="658"/>
      <c r="BM51" s="658"/>
      <c r="BN51" s="658"/>
      <c r="BO51" s="658"/>
      <c r="BP51" s="658"/>
      <c r="BQ51" s="658"/>
      <c r="BR51" s="658"/>
      <c r="BS51" s="658"/>
      <c r="BT51" s="658"/>
      <c r="BU51" s="658"/>
      <c r="BV51" s="658"/>
    </row>
    <row r="52" spans="1:74" ht="12" customHeight="1" x14ac:dyDescent="0.35">
      <c r="A52" s="651"/>
      <c r="B52" s="823" t="str">
        <f>"Notes: "&amp;"EIA completed modeling and analysis for this report on " &amp;Dates!D2&amp;"."</f>
        <v>Notes: EIA completed modeling and analysis for this report on Thursday June 2, 2022.</v>
      </c>
      <c r="C52" s="737"/>
      <c r="D52" s="737"/>
      <c r="E52" s="737"/>
      <c r="F52" s="737"/>
      <c r="G52" s="737"/>
      <c r="H52" s="737"/>
      <c r="I52" s="737"/>
      <c r="J52" s="737"/>
      <c r="K52" s="737"/>
      <c r="L52" s="737"/>
      <c r="M52" s="737"/>
      <c r="N52" s="737"/>
      <c r="O52" s="737"/>
      <c r="P52" s="737"/>
      <c r="Q52" s="737"/>
    </row>
    <row r="53" spans="1:74" ht="12" customHeight="1" x14ac:dyDescent="0.35">
      <c r="A53" s="651"/>
      <c r="B53" s="763" t="s">
        <v>351</v>
      </c>
      <c r="C53" s="737"/>
      <c r="D53" s="737"/>
      <c r="E53" s="737"/>
      <c r="F53" s="737"/>
      <c r="G53" s="737"/>
      <c r="H53" s="737"/>
      <c r="I53" s="737"/>
      <c r="J53" s="737"/>
      <c r="K53" s="737"/>
      <c r="L53" s="737"/>
      <c r="M53" s="737"/>
      <c r="N53" s="737"/>
      <c r="O53" s="737"/>
      <c r="P53" s="737"/>
      <c r="Q53" s="737"/>
    </row>
    <row r="54" spans="1:74" ht="12" customHeight="1" x14ac:dyDescent="0.35">
      <c r="A54" s="651"/>
      <c r="B54" s="646" t="s">
        <v>1079</v>
      </c>
      <c r="C54" s="646"/>
      <c r="D54" s="646"/>
      <c r="E54" s="646"/>
      <c r="F54" s="646"/>
      <c r="G54" s="646"/>
      <c r="H54" s="646"/>
      <c r="I54" s="646"/>
      <c r="J54" s="646"/>
      <c r="K54" s="646"/>
      <c r="L54" s="646"/>
      <c r="M54" s="646"/>
      <c r="N54" s="646"/>
      <c r="O54" s="646"/>
      <c r="P54" s="646"/>
      <c r="Q54" s="646"/>
    </row>
    <row r="55" spans="1:74" ht="12" customHeight="1" x14ac:dyDescent="0.35">
      <c r="A55" s="651"/>
      <c r="B55" s="646" t="s">
        <v>831</v>
      </c>
      <c r="C55" s="646"/>
      <c r="D55" s="646"/>
      <c r="E55" s="646"/>
      <c r="F55" s="646"/>
      <c r="G55" s="646"/>
      <c r="H55" s="646"/>
      <c r="I55" s="646"/>
      <c r="J55" s="646"/>
      <c r="K55" s="646"/>
      <c r="L55" s="646"/>
      <c r="M55" s="646"/>
      <c r="N55" s="646"/>
      <c r="O55" s="646"/>
      <c r="P55" s="646"/>
      <c r="Q55" s="646"/>
    </row>
    <row r="56" spans="1:74" ht="12" customHeight="1" x14ac:dyDescent="0.35">
      <c r="A56" s="651"/>
      <c r="B56" s="764" t="s">
        <v>1362</v>
      </c>
      <c r="C56" s="752"/>
      <c r="D56" s="752"/>
      <c r="E56" s="752"/>
      <c r="F56" s="752"/>
      <c r="G56" s="752"/>
      <c r="H56" s="752"/>
      <c r="I56" s="752"/>
      <c r="J56" s="752"/>
      <c r="K56" s="752"/>
      <c r="L56" s="752"/>
      <c r="M56" s="752"/>
      <c r="N56" s="752"/>
      <c r="O56" s="752"/>
      <c r="P56" s="752"/>
      <c r="Q56" s="752"/>
    </row>
  </sheetData>
  <mergeCells count="12">
    <mergeCell ref="BK3:BV3"/>
    <mergeCell ref="C3:N3"/>
    <mergeCell ref="O3:Z3"/>
    <mergeCell ref="AA3:AL3"/>
    <mergeCell ref="AM3:AX3"/>
    <mergeCell ref="AY3:BJ3"/>
    <mergeCell ref="B56:Q56"/>
    <mergeCell ref="B48:Q49"/>
    <mergeCell ref="B52:Q52"/>
    <mergeCell ref="B53:Q53"/>
    <mergeCell ref="A1:A2"/>
    <mergeCell ref="B51:Q51"/>
  </mergeCells>
  <hyperlinks>
    <hyperlink ref="A1:A2" location="Contents!A1" display="Table of Contents"/>
  </hyperlinks>
  <pageMargins left="0.7" right="0.7" top="0.75" bottom="0.75" header="0.3" footer="0.3"/>
  <pageSetup orientation="portrait" verticalDpi="599"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syncVertical="1" syncRef="AZ5" transitionEvaluation="1" transitionEntry="1" codeName="Sheet6">
    <pageSetUpPr fitToPage="1"/>
  </sheetPr>
  <dimension ref="A1:BV160"/>
  <sheetViews>
    <sheetView showGridLines="0" workbookViewId="0">
      <pane xSplit="2" ySplit="4" topLeftCell="AZ5" activePane="bottomRight" state="frozen"/>
      <selection activeCell="BF1" sqref="BF1"/>
      <selection pane="topRight" activeCell="BF1" sqref="BF1"/>
      <selection pane="bottomLeft" activeCell="BF1" sqref="BF1"/>
      <selection pane="bottomRight" activeCell="B1" sqref="B1:AL1"/>
    </sheetView>
  </sheetViews>
  <sheetFormatPr defaultColWidth="9.54296875" defaultRowHeight="10.5" x14ac:dyDescent="0.25"/>
  <cols>
    <col min="1" max="1" width="8.453125" style="135" customWidth="1"/>
    <col min="2" max="2" width="42.54296875" style="135" customWidth="1"/>
    <col min="3" max="50" width="7.453125" style="135" customWidth="1"/>
    <col min="51" max="55" width="7.453125" style="328" customWidth="1"/>
    <col min="56" max="58" width="7.453125" style="623" customWidth="1"/>
    <col min="59" max="62" width="7.453125" style="328" customWidth="1"/>
    <col min="63" max="74" width="7.453125" style="135" customWidth="1"/>
    <col min="75" max="16384" width="9.54296875" style="135"/>
  </cols>
  <sheetData>
    <row r="1" spans="1:74" ht="13.4" customHeight="1" x14ac:dyDescent="0.3">
      <c r="A1" s="734" t="s">
        <v>792</v>
      </c>
      <c r="B1" s="828" t="s">
        <v>1100</v>
      </c>
      <c r="C1" s="829"/>
      <c r="D1" s="829"/>
      <c r="E1" s="829"/>
      <c r="F1" s="829"/>
      <c r="G1" s="829"/>
      <c r="H1" s="829"/>
      <c r="I1" s="829"/>
      <c r="J1" s="829"/>
      <c r="K1" s="829"/>
      <c r="L1" s="829"/>
      <c r="M1" s="829"/>
      <c r="N1" s="829"/>
      <c r="O1" s="829"/>
      <c r="P1" s="829"/>
      <c r="Q1" s="829"/>
      <c r="R1" s="829"/>
      <c r="S1" s="829"/>
      <c r="T1" s="829"/>
      <c r="U1" s="829"/>
      <c r="V1" s="829"/>
      <c r="W1" s="829"/>
      <c r="X1" s="829"/>
      <c r="Y1" s="829"/>
      <c r="Z1" s="829"/>
      <c r="AA1" s="829"/>
      <c r="AB1" s="829"/>
      <c r="AC1" s="829"/>
      <c r="AD1" s="829"/>
      <c r="AE1" s="829"/>
      <c r="AF1" s="829"/>
      <c r="AG1" s="829"/>
      <c r="AH1" s="829"/>
      <c r="AI1" s="829"/>
      <c r="AJ1" s="829"/>
      <c r="AK1" s="829"/>
      <c r="AL1" s="829"/>
      <c r="AM1" s="252"/>
    </row>
    <row r="2" spans="1:74" s="47" customFormat="1" ht="12.5" x14ac:dyDescent="0.25">
      <c r="A2" s="735"/>
      <c r="B2" s="486" t="str">
        <f>"U.S. Energy Information Administration  |  Short-Term Energy Outlook  - "&amp;Dates!D1</f>
        <v>U.S. Energy Information Administration  |  Short-Term Energy Outlook  - June 2022</v>
      </c>
      <c r="C2" s="487"/>
      <c r="D2" s="487"/>
      <c r="E2" s="487"/>
      <c r="F2" s="487"/>
      <c r="G2" s="487"/>
      <c r="H2" s="487"/>
      <c r="I2" s="487"/>
      <c r="J2" s="487"/>
      <c r="K2" s="487"/>
      <c r="L2" s="487"/>
      <c r="M2" s="487"/>
      <c r="N2" s="487"/>
      <c r="O2" s="487"/>
      <c r="P2" s="487"/>
      <c r="Q2" s="487"/>
      <c r="R2" s="487"/>
      <c r="S2" s="487"/>
      <c r="T2" s="487"/>
      <c r="U2" s="487"/>
      <c r="V2" s="487"/>
      <c r="W2" s="487"/>
      <c r="X2" s="487"/>
      <c r="Y2" s="487"/>
      <c r="Z2" s="487"/>
      <c r="AA2" s="487"/>
      <c r="AB2" s="487"/>
      <c r="AC2" s="487"/>
      <c r="AD2" s="487"/>
      <c r="AE2" s="487"/>
      <c r="AF2" s="487"/>
      <c r="AG2" s="487"/>
      <c r="AH2" s="487"/>
      <c r="AI2" s="487"/>
      <c r="AJ2" s="487"/>
      <c r="AK2" s="487"/>
      <c r="AL2" s="487"/>
      <c r="AM2" s="275"/>
      <c r="AY2" s="367"/>
      <c r="AZ2" s="367"/>
      <c r="BA2" s="367"/>
      <c r="BB2" s="367"/>
      <c r="BC2" s="367"/>
      <c r="BD2" s="584"/>
      <c r="BE2" s="584"/>
      <c r="BF2" s="584"/>
      <c r="BG2" s="367"/>
      <c r="BH2" s="367"/>
      <c r="BI2" s="367"/>
      <c r="BJ2" s="367"/>
    </row>
    <row r="3" spans="1:74" s="12" customFormat="1" ht="13" x14ac:dyDescent="0.3">
      <c r="A3" s="14"/>
      <c r="B3" s="15"/>
      <c r="C3" s="738">
        <f>Dates!D3</f>
        <v>2018</v>
      </c>
      <c r="D3" s="739"/>
      <c r="E3" s="739"/>
      <c r="F3" s="739"/>
      <c r="G3" s="739"/>
      <c r="H3" s="739"/>
      <c r="I3" s="739"/>
      <c r="J3" s="739"/>
      <c r="K3" s="739"/>
      <c r="L3" s="739"/>
      <c r="M3" s="739"/>
      <c r="N3" s="740"/>
      <c r="O3" s="738">
        <f>C3+1</f>
        <v>2019</v>
      </c>
      <c r="P3" s="741"/>
      <c r="Q3" s="741"/>
      <c r="R3" s="741"/>
      <c r="S3" s="741"/>
      <c r="T3" s="741"/>
      <c r="U3" s="741"/>
      <c r="V3" s="741"/>
      <c r="W3" s="741"/>
      <c r="X3" s="739"/>
      <c r="Y3" s="739"/>
      <c r="Z3" s="740"/>
      <c r="AA3" s="742">
        <f>O3+1</f>
        <v>2020</v>
      </c>
      <c r="AB3" s="739"/>
      <c r="AC3" s="739"/>
      <c r="AD3" s="739"/>
      <c r="AE3" s="739"/>
      <c r="AF3" s="739"/>
      <c r="AG3" s="739"/>
      <c r="AH3" s="739"/>
      <c r="AI3" s="739"/>
      <c r="AJ3" s="739"/>
      <c r="AK3" s="739"/>
      <c r="AL3" s="740"/>
      <c r="AM3" s="742">
        <f>AA3+1</f>
        <v>2021</v>
      </c>
      <c r="AN3" s="739"/>
      <c r="AO3" s="739"/>
      <c r="AP3" s="739"/>
      <c r="AQ3" s="739"/>
      <c r="AR3" s="739"/>
      <c r="AS3" s="739"/>
      <c r="AT3" s="739"/>
      <c r="AU3" s="739"/>
      <c r="AV3" s="739"/>
      <c r="AW3" s="739"/>
      <c r="AX3" s="740"/>
      <c r="AY3" s="742">
        <f>AM3+1</f>
        <v>2022</v>
      </c>
      <c r="AZ3" s="743"/>
      <c r="BA3" s="743"/>
      <c r="BB3" s="743"/>
      <c r="BC3" s="743"/>
      <c r="BD3" s="743"/>
      <c r="BE3" s="743"/>
      <c r="BF3" s="743"/>
      <c r="BG3" s="743"/>
      <c r="BH3" s="743"/>
      <c r="BI3" s="743"/>
      <c r="BJ3" s="744"/>
      <c r="BK3" s="742">
        <f>AY3+1</f>
        <v>2023</v>
      </c>
      <c r="BL3" s="739"/>
      <c r="BM3" s="739"/>
      <c r="BN3" s="739"/>
      <c r="BO3" s="739"/>
      <c r="BP3" s="739"/>
      <c r="BQ3" s="739"/>
      <c r="BR3" s="739"/>
      <c r="BS3" s="739"/>
      <c r="BT3" s="739"/>
      <c r="BU3" s="739"/>
      <c r="BV3" s="740"/>
    </row>
    <row r="4" spans="1:74" s="12" customFormat="1" x14ac:dyDescent="0.25">
      <c r="A4" s="16"/>
      <c r="B4" s="17"/>
      <c r="C4" s="18" t="s">
        <v>470</v>
      </c>
      <c r="D4" s="18" t="s">
        <v>471</v>
      </c>
      <c r="E4" s="18" t="s">
        <v>472</v>
      </c>
      <c r="F4" s="18" t="s">
        <v>473</v>
      </c>
      <c r="G4" s="18" t="s">
        <v>474</v>
      </c>
      <c r="H4" s="18" t="s">
        <v>475</v>
      </c>
      <c r="I4" s="18" t="s">
        <v>476</v>
      </c>
      <c r="J4" s="18" t="s">
        <v>477</v>
      </c>
      <c r="K4" s="18" t="s">
        <v>478</v>
      </c>
      <c r="L4" s="18" t="s">
        <v>479</v>
      </c>
      <c r="M4" s="18" t="s">
        <v>480</v>
      </c>
      <c r="N4" s="18" t="s">
        <v>481</v>
      </c>
      <c r="O4" s="18" t="s">
        <v>470</v>
      </c>
      <c r="P4" s="18" t="s">
        <v>471</v>
      </c>
      <c r="Q4" s="18" t="s">
        <v>472</v>
      </c>
      <c r="R4" s="18" t="s">
        <v>473</v>
      </c>
      <c r="S4" s="18" t="s">
        <v>474</v>
      </c>
      <c r="T4" s="18" t="s">
        <v>475</v>
      </c>
      <c r="U4" s="18" t="s">
        <v>476</v>
      </c>
      <c r="V4" s="18" t="s">
        <v>477</v>
      </c>
      <c r="W4" s="18" t="s">
        <v>478</v>
      </c>
      <c r="X4" s="18" t="s">
        <v>479</v>
      </c>
      <c r="Y4" s="18" t="s">
        <v>480</v>
      </c>
      <c r="Z4" s="18" t="s">
        <v>481</v>
      </c>
      <c r="AA4" s="18" t="s">
        <v>470</v>
      </c>
      <c r="AB4" s="18" t="s">
        <v>471</v>
      </c>
      <c r="AC4" s="18" t="s">
        <v>472</v>
      </c>
      <c r="AD4" s="18" t="s">
        <v>473</v>
      </c>
      <c r="AE4" s="18" t="s">
        <v>474</v>
      </c>
      <c r="AF4" s="18" t="s">
        <v>475</v>
      </c>
      <c r="AG4" s="18" t="s">
        <v>476</v>
      </c>
      <c r="AH4" s="18" t="s">
        <v>477</v>
      </c>
      <c r="AI4" s="18" t="s">
        <v>478</v>
      </c>
      <c r="AJ4" s="18" t="s">
        <v>479</v>
      </c>
      <c r="AK4" s="18" t="s">
        <v>480</v>
      </c>
      <c r="AL4" s="18" t="s">
        <v>481</v>
      </c>
      <c r="AM4" s="18" t="s">
        <v>470</v>
      </c>
      <c r="AN4" s="18" t="s">
        <v>471</v>
      </c>
      <c r="AO4" s="18" t="s">
        <v>472</v>
      </c>
      <c r="AP4" s="18" t="s">
        <v>473</v>
      </c>
      <c r="AQ4" s="18" t="s">
        <v>474</v>
      </c>
      <c r="AR4" s="18" t="s">
        <v>475</v>
      </c>
      <c r="AS4" s="18" t="s">
        <v>476</v>
      </c>
      <c r="AT4" s="18" t="s">
        <v>477</v>
      </c>
      <c r="AU4" s="18" t="s">
        <v>478</v>
      </c>
      <c r="AV4" s="18" t="s">
        <v>479</v>
      </c>
      <c r="AW4" s="18" t="s">
        <v>480</v>
      </c>
      <c r="AX4" s="18" t="s">
        <v>481</v>
      </c>
      <c r="AY4" s="18" t="s">
        <v>470</v>
      </c>
      <c r="AZ4" s="18" t="s">
        <v>471</v>
      </c>
      <c r="BA4" s="18" t="s">
        <v>472</v>
      </c>
      <c r="BB4" s="18" t="s">
        <v>473</v>
      </c>
      <c r="BC4" s="18" t="s">
        <v>474</v>
      </c>
      <c r="BD4" s="18" t="s">
        <v>475</v>
      </c>
      <c r="BE4" s="18" t="s">
        <v>476</v>
      </c>
      <c r="BF4" s="18" t="s">
        <v>477</v>
      </c>
      <c r="BG4" s="18" t="s">
        <v>478</v>
      </c>
      <c r="BH4" s="18" t="s">
        <v>479</v>
      </c>
      <c r="BI4" s="18" t="s">
        <v>480</v>
      </c>
      <c r="BJ4" s="18" t="s">
        <v>481</v>
      </c>
      <c r="BK4" s="18" t="s">
        <v>470</v>
      </c>
      <c r="BL4" s="18" t="s">
        <v>471</v>
      </c>
      <c r="BM4" s="18" t="s">
        <v>472</v>
      </c>
      <c r="BN4" s="18" t="s">
        <v>473</v>
      </c>
      <c r="BO4" s="18" t="s">
        <v>474</v>
      </c>
      <c r="BP4" s="18" t="s">
        <v>475</v>
      </c>
      <c r="BQ4" s="18" t="s">
        <v>476</v>
      </c>
      <c r="BR4" s="18" t="s">
        <v>477</v>
      </c>
      <c r="BS4" s="18" t="s">
        <v>478</v>
      </c>
      <c r="BT4" s="18" t="s">
        <v>479</v>
      </c>
      <c r="BU4" s="18" t="s">
        <v>480</v>
      </c>
      <c r="BV4" s="18" t="s">
        <v>481</v>
      </c>
    </row>
    <row r="5" spans="1:74" ht="11.15" customHeight="1" x14ac:dyDescent="0.25">
      <c r="A5" s="140"/>
      <c r="B5" s="136" t="s">
        <v>788</v>
      </c>
      <c r="C5" s="137"/>
      <c r="D5" s="137"/>
      <c r="E5" s="137"/>
      <c r="F5" s="137"/>
      <c r="G5" s="137"/>
      <c r="H5" s="137"/>
      <c r="I5" s="137"/>
      <c r="J5" s="137"/>
      <c r="K5" s="137"/>
      <c r="L5" s="137"/>
      <c r="M5" s="137"/>
      <c r="N5" s="137"/>
      <c r="O5" s="137"/>
      <c r="P5" s="137"/>
      <c r="Q5" s="137"/>
      <c r="R5" s="137"/>
      <c r="S5" s="137"/>
      <c r="T5" s="137"/>
      <c r="U5" s="137"/>
      <c r="V5" s="137"/>
      <c r="W5" s="137"/>
      <c r="X5" s="137"/>
      <c r="Y5" s="137"/>
      <c r="Z5" s="137"/>
      <c r="AA5" s="137"/>
      <c r="AB5" s="137"/>
      <c r="AC5" s="137"/>
      <c r="AD5" s="137"/>
      <c r="AE5" s="137"/>
      <c r="AF5" s="137"/>
      <c r="AG5" s="137"/>
      <c r="AH5" s="137"/>
      <c r="AI5" s="137"/>
      <c r="AJ5" s="137"/>
      <c r="AK5" s="137"/>
      <c r="AL5" s="137"/>
      <c r="AM5" s="137"/>
      <c r="AN5" s="137"/>
      <c r="AO5" s="137"/>
      <c r="AP5" s="137"/>
      <c r="AQ5" s="137"/>
      <c r="AR5" s="137"/>
      <c r="AS5" s="137"/>
      <c r="AT5" s="137"/>
      <c r="AU5" s="137"/>
      <c r="AV5" s="137"/>
      <c r="AW5" s="137"/>
      <c r="AX5" s="137"/>
      <c r="AY5" s="377"/>
      <c r="AZ5" s="377"/>
      <c r="BA5" s="377"/>
      <c r="BB5" s="377"/>
      <c r="BC5" s="377"/>
      <c r="BD5" s="624"/>
      <c r="BE5" s="624"/>
      <c r="BF5" s="624"/>
      <c r="BG5" s="624"/>
      <c r="BH5" s="624"/>
      <c r="BI5" s="624"/>
      <c r="BJ5" s="377"/>
      <c r="BK5" s="377"/>
      <c r="BL5" s="377"/>
      <c r="BM5" s="377"/>
      <c r="BN5" s="377"/>
      <c r="BO5" s="377"/>
      <c r="BP5" s="377"/>
      <c r="BQ5" s="377"/>
      <c r="BR5" s="377"/>
      <c r="BS5" s="377"/>
      <c r="BT5" s="377"/>
      <c r="BU5" s="377"/>
      <c r="BV5" s="377"/>
    </row>
    <row r="6" spans="1:74" ht="11.15" customHeight="1" x14ac:dyDescent="0.2">
      <c r="A6" s="140"/>
      <c r="B6" s="36" t="s">
        <v>553</v>
      </c>
      <c r="C6" s="138"/>
      <c r="D6" s="138"/>
      <c r="E6" s="138"/>
      <c r="F6" s="138"/>
      <c r="G6" s="138"/>
      <c r="H6" s="138"/>
      <c r="I6" s="138"/>
      <c r="J6" s="138"/>
      <c r="K6" s="138"/>
      <c r="L6" s="138"/>
      <c r="M6" s="138"/>
      <c r="N6" s="138"/>
      <c r="O6" s="138"/>
      <c r="P6" s="138"/>
      <c r="Q6" s="138"/>
      <c r="R6" s="138"/>
      <c r="S6" s="138"/>
      <c r="T6" s="138"/>
      <c r="U6" s="138"/>
      <c r="V6" s="138"/>
      <c r="W6" s="138"/>
      <c r="X6" s="138"/>
      <c r="Y6" s="138"/>
      <c r="Z6" s="138"/>
      <c r="AA6" s="138"/>
      <c r="AB6" s="138"/>
      <c r="AC6" s="138"/>
      <c r="AD6" s="138"/>
      <c r="AE6" s="138"/>
      <c r="AF6" s="138"/>
      <c r="AG6" s="138"/>
      <c r="AH6" s="138"/>
      <c r="AI6" s="138"/>
      <c r="AJ6" s="138"/>
      <c r="AK6" s="138"/>
      <c r="AL6" s="138"/>
      <c r="AM6" s="138"/>
      <c r="AN6" s="138"/>
      <c r="AO6" s="138"/>
      <c r="AP6" s="138"/>
      <c r="AQ6" s="138"/>
      <c r="AR6" s="138"/>
      <c r="AS6" s="138"/>
      <c r="AT6" s="138"/>
      <c r="AU6" s="138"/>
      <c r="AV6" s="138"/>
      <c r="AW6" s="138"/>
      <c r="AX6" s="138"/>
      <c r="AY6" s="378"/>
      <c r="AZ6" s="378"/>
      <c r="BA6" s="378"/>
      <c r="BB6" s="378"/>
      <c r="BC6" s="378"/>
      <c r="BD6" s="378"/>
      <c r="BE6" s="378"/>
      <c r="BF6" s="378"/>
      <c r="BG6" s="378"/>
      <c r="BH6" s="378"/>
      <c r="BI6" s="378"/>
      <c r="BJ6" s="378"/>
      <c r="BK6" s="378"/>
      <c r="BL6" s="378"/>
      <c r="BM6" s="378"/>
      <c r="BN6" s="378"/>
      <c r="BO6" s="378"/>
      <c r="BP6" s="378"/>
      <c r="BQ6" s="378"/>
      <c r="BR6" s="378"/>
      <c r="BS6" s="378"/>
      <c r="BT6" s="378"/>
      <c r="BU6" s="378"/>
      <c r="BV6" s="378"/>
    </row>
    <row r="7" spans="1:74" ht="11.15" customHeight="1" x14ac:dyDescent="0.25">
      <c r="A7" s="140" t="s">
        <v>554</v>
      </c>
      <c r="B7" s="39" t="s">
        <v>1096</v>
      </c>
      <c r="C7" s="232">
        <v>18436.261999999999</v>
      </c>
      <c r="D7" s="232">
        <v>18436.261999999999</v>
      </c>
      <c r="E7" s="232">
        <v>18436.261999999999</v>
      </c>
      <c r="F7" s="232">
        <v>18590.004000000001</v>
      </c>
      <c r="G7" s="232">
        <v>18590.004000000001</v>
      </c>
      <c r="H7" s="232">
        <v>18590.004000000001</v>
      </c>
      <c r="I7" s="232">
        <v>18679.598999999998</v>
      </c>
      <c r="J7" s="232">
        <v>18679.598999999998</v>
      </c>
      <c r="K7" s="232">
        <v>18679.598999999998</v>
      </c>
      <c r="L7" s="232">
        <v>18721.280999999999</v>
      </c>
      <c r="M7" s="232">
        <v>18721.280999999999</v>
      </c>
      <c r="N7" s="232">
        <v>18721.280999999999</v>
      </c>
      <c r="O7" s="232">
        <v>18833.195</v>
      </c>
      <c r="P7" s="232">
        <v>18833.195</v>
      </c>
      <c r="Q7" s="232">
        <v>18833.195</v>
      </c>
      <c r="R7" s="232">
        <v>18982.527999999998</v>
      </c>
      <c r="S7" s="232">
        <v>18982.527999999998</v>
      </c>
      <c r="T7" s="232">
        <v>18982.527999999998</v>
      </c>
      <c r="U7" s="232">
        <v>19112.652999999998</v>
      </c>
      <c r="V7" s="232">
        <v>19112.652999999998</v>
      </c>
      <c r="W7" s="232">
        <v>19112.652999999998</v>
      </c>
      <c r="X7" s="232">
        <v>19202.310000000001</v>
      </c>
      <c r="Y7" s="232">
        <v>19202.310000000001</v>
      </c>
      <c r="Z7" s="232">
        <v>19202.310000000001</v>
      </c>
      <c r="AA7" s="232">
        <v>18951.991999999998</v>
      </c>
      <c r="AB7" s="232">
        <v>18951.991999999998</v>
      </c>
      <c r="AC7" s="232">
        <v>18951.991999999998</v>
      </c>
      <c r="AD7" s="232">
        <v>17258.205000000002</v>
      </c>
      <c r="AE7" s="232">
        <v>17258.205000000002</v>
      </c>
      <c r="AF7" s="232">
        <v>17258.205000000002</v>
      </c>
      <c r="AG7" s="232">
        <v>18560.774000000001</v>
      </c>
      <c r="AH7" s="232">
        <v>18560.774000000001</v>
      </c>
      <c r="AI7" s="232">
        <v>18560.774000000001</v>
      </c>
      <c r="AJ7" s="232">
        <v>18767.777999999998</v>
      </c>
      <c r="AK7" s="232">
        <v>18767.777999999998</v>
      </c>
      <c r="AL7" s="232">
        <v>18767.777999999998</v>
      </c>
      <c r="AM7" s="232">
        <v>19055.654999999999</v>
      </c>
      <c r="AN7" s="232">
        <v>19055.654999999999</v>
      </c>
      <c r="AO7" s="232">
        <v>19055.654999999999</v>
      </c>
      <c r="AP7" s="232">
        <v>19368.310000000001</v>
      </c>
      <c r="AQ7" s="232">
        <v>19368.310000000001</v>
      </c>
      <c r="AR7" s="232">
        <v>19368.310000000001</v>
      </c>
      <c r="AS7" s="232">
        <v>19478.893</v>
      </c>
      <c r="AT7" s="232">
        <v>19478.893</v>
      </c>
      <c r="AU7" s="232">
        <v>19478.893</v>
      </c>
      <c r="AV7" s="232">
        <v>19806.29</v>
      </c>
      <c r="AW7" s="232">
        <v>19806.29</v>
      </c>
      <c r="AX7" s="232">
        <v>19806.29</v>
      </c>
      <c r="AY7" s="232">
        <v>19735.895</v>
      </c>
      <c r="AZ7" s="232">
        <v>19735.895</v>
      </c>
      <c r="BA7" s="232">
        <v>19735.895</v>
      </c>
      <c r="BB7" s="232">
        <v>19774.058333000001</v>
      </c>
      <c r="BC7" s="232">
        <v>19798.281666999999</v>
      </c>
      <c r="BD7" s="305">
        <v>19825.59</v>
      </c>
      <c r="BE7" s="305">
        <v>19856.66</v>
      </c>
      <c r="BF7" s="305">
        <v>19889.63</v>
      </c>
      <c r="BG7" s="305">
        <v>19925.189999999999</v>
      </c>
      <c r="BH7" s="305">
        <v>19968.18</v>
      </c>
      <c r="BI7" s="305">
        <v>20005.25</v>
      </c>
      <c r="BJ7" s="305">
        <v>20041.27</v>
      </c>
      <c r="BK7" s="305">
        <v>20068.95</v>
      </c>
      <c r="BL7" s="305">
        <v>20108.29</v>
      </c>
      <c r="BM7" s="305">
        <v>20152.009999999998</v>
      </c>
      <c r="BN7" s="305">
        <v>20206.560000000001</v>
      </c>
      <c r="BO7" s="305">
        <v>20254.21</v>
      </c>
      <c r="BP7" s="305">
        <v>20301.41</v>
      </c>
      <c r="BQ7" s="305">
        <v>20347.509999999998</v>
      </c>
      <c r="BR7" s="305">
        <v>20394.29</v>
      </c>
      <c r="BS7" s="305">
        <v>20441.11</v>
      </c>
      <c r="BT7" s="305">
        <v>20487.189999999999</v>
      </c>
      <c r="BU7" s="305">
        <v>20534.66</v>
      </c>
      <c r="BV7" s="305">
        <v>20582.73</v>
      </c>
    </row>
    <row r="8" spans="1:74" ht="11.15" customHeight="1" x14ac:dyDescent="0.25">
      <c r="A8" s="140"/>
      <c r="B8" s="36" t="s">
        <v>813</v>
      </c>
      <c r="C8" s="232"/>
      <c r="D8" s="232"/>
      <c r="E8" s="232"/>
      <c r="F8" s="232"/>
      <c r="G8" s="232"/>
      <c r="H8" s="232"/>
      <c r="I8" s="232"/>
      <c r="J8" s="232"/>
      <c r="K8" s="232"/>
      <c r="L8" s="232"/>
      <c r="M8" s="232"/>
      <c r="N8" s="232"/>
      <c r="O8" s="232"/>
      <c r="P8" s="232"/>
      <c r="Q8" s="232"/>
      <c r="R8" s="232"/>
      <c r="S8" s="232"/>
      <c r="T8" s="232"/>
      <c r="U8" s="232"/>
      <c r="V8" s="232"/>
      <c r="W8" s="232"/>
      <c r="X8" s="232"/>
      <c r="Y8" s="232"/>
      <c r="Z8" s="232"/>
      <c r="AA8" s="232"/>
      <c r="AB8" s="232"/>
      <c r="AC8" s="232"/>
      <c r="AD8" s="232"/>
      <c r="AE8" s="232"/>
      <c r="AF8" s="232"/>
      <c r="AG8" s="232"/>
      <c r="AH8" s="232"/>
      <c r="AI8" s="232"/>
      <c r="AJ8" s="232"/>
      <c r="AK8" s="232"/>
      <c r="AL8" s="232"/>
      <c r="AM8" s="232"/>
      <c r="AN8" s="232"/>
      <c r="AO8" s="232"/>
      <c r="AP8" s="232"/>
      <c r="AQ8" s="232"/>
      <c r="AR8" s="232"/>
      <c r="AS8" s="232"/>
      <c r="AT8" s="232"/>
      <c r="AU8" s="232"/>
      <c r="AV8" s="232"/>
      <c r="AW8" s="232"/>
      <c r="AX8" s="232"/>
      <c r="AY8" s="232"/>
      <c r="AZ8" s="232"/>
      <c r="BA8" s="232"/>
      <c r="BB8" s="232"/>
      <c r="BC8" s="232"/>
      <c r="BD8" s="305"/>
      <c r="BE8" s="305"/>
      <c r="BF8" s="305"/>
      <c r="BG8" s="305"/>
      <c r="BH8" s="305"/>
      <c r="BI8" s="305"/>
      <c r="BJ8" s="305"/>
      <c r="BK8" s="305"/>
      <c r="BL8" s="305"/>
      <c r="BM8" s="305"/>
      <c r="BN8" s="305"/>
      <c r="BO8" s="305"/>
      <c r="BP8" s="305"/>
      <c r="BQ8" s="305"/>
      <c r="BR8" s="305"/>
      <c r="BS8" s="305"/>
      <c r="BT8" s="305"/>
      <c r="BU8" s="305"/>
      <c r="BV8" s="305"/>
    </row>
    <row r="9" spans="1:74" ht="11.15" customHeight="1" x14ac:dyDescent="0.25">
      <c r="A9" s="140" t="s">
        <v>814</v>
      </c>
      <c r="B9" s="39" t="s">
        <v>1096</v>
      </c>
      <c r="C9" s="232">
        <v>12687.7</v>
      </c>
      <c r="D9" s="232">
        <v>12696.1</v>
      </c>
      <c r="E9" s="232">
        <v>12739.1</v>
      </c>
      <c r="F9" s="232">
        <v>12786</v>
      </c>
      <c r="G9" s="232">
        <v>12821</v>
      </c>
      <c r="H9" s="232">
        <v>12842.2</v>
      </c>
      <c r="I9" s="232">
        <v>12878</v>
      </c>
      <c r="J9" s="232">
        <v>12918.1</v>
      </c>
      <c r="K9" s="232">
        <v>12905.7</v>
      </c>
      <c r="L9" s="232">
        <v>12960.5</v>
      </c>
      <c r="M9" s="232">
        <v>13014</v>
      </c>
      <c r="N9" s="232">
        <v>12892</v>
      </c>
      <c r="O9" s="232">
        <v>12948.5</v>
      </c>
      <c r="P9" s="232">
        <v>12948.2</v>
      </c>
      <c r="Q9" s="232">
        <v>13028.8</v>
      </c>
      <c r="R9" s="232">
        <v>13055.6</v>
      </c>
      <c r="S9" s="232">
        <v>13086.5</v>
      </c>
      <c r="T9" s="232">
        <v>13124.2</v>
      </c>
      <c r="U9" s="232">
        <v>13161.9</v>
      </c>
      <c r="V9" s="232">
        <v>13199.4</v>
      </c>
      <c r="W9" s="232">
        <v>13215.4</v>
      </c>
      <c r="X9" s="232">
        <v>13223.1</v>
      </c>
      <c r="Y9" s="232">
        <v>13266.6</v>
      </c>
      <c r="Z9" s="232">
        <v>13257.2</v>
      </c>
      <c r="AA9" s="232">
        <v>13307.3</v>
      </c>
      <c r="AB9" s="232">
        <v>13313.2</v>
      </c>
      <c r="AC9" s="232">
        <v>12422.9</v>
      </c>
      <c r="AD9" s="232">
        <v>10910.6</v>
      </c>
      <c r="AE9" s="232">
        <v>11833</v>
      </c>
      <c r="AF9" s="232">
        <v>12525.6</v>
      </c>
      <c r="AG9" s="232">
        <v>12706.4</v>
      </c>
      <c r="AH9" s="232">
        <v>12793.5</v>
      </c>
      <c r="AI9" s="232">
        <v>12962.5</v>
      </c>
      <c r="AJ9" s="232">
        <v>13015.6</v>
      </c>
      <c r="AK9" s="232">
        <v>12943.5</v>
      </c>
      <c r="AL9" s="232">
        <v>12824.6</v>
      </c>
      <c r="AM9" s="232">
        <v>13201.3</v>
      </c>
      <c r="AN9" s="232">
        <v>13025.4</v>
      </c>
      <c r="AO9" s="232">
        <v>13621.3</v>
      </c>
      <c r="AP9" s="232">
        <v>13684</v>
      </c>
      <c r="AQ9" s="232">
        <v>13616.2</v>
      </c>
      <c r="AR9" s="232">
        <v>13696.6</v>
      </c>
      <c r="AS9" s="232">
        <v>13653.8</v>
      </c>
      <c r="AT9" s="232">
        <v>13753.5</v>
      </c>
      <c r="AU9" s="232">
        <v>13789.9</v>
      </c>
      <c r="AV9" s="232">
        <v>13891</v>
      </c>
      <c r="AW9" s="232">
        <v>13879.9</v>
      </c>
      <c r="AX9" s="232">
        <v>13684.1</v>
      </c>
      <c r="AY9" s="232">
        <v>13890.8</v>
      </c>
      <c r="AZ9" s="232">
        <v>13905.1</v>
      </c>
      <c r="BA9" s="232">
        <v>13938.7</v>
      </c>
      <c r="BB9" s="232">
        <v>13945.677333</v>
      </c>
      <c r="BC9" s="232">
        <v>13966.406000000001</v>
      </c>
      <c r="BD9" s="305">
        <v>13989.33</v>
      </c>
      <c r="BE9" s="305">
        <v>14022.09</v>
      </c>
      <c r="BF9" s="305">
        <v>14043.67</v>
      </c>
      <c r="BG9" s="305">
        <v>14061.71</v>
      </c>
      <c r="BH9" s="305">
        <v>14070.68</v>
      </c>
      <c r="BI9" s="305">
        <v>14085.79</v>
      </c>
      <c r="BJ9" s="305">
        <v>14101.52</v>
      </c>
      <c r="BK9" s="305">
        <v>14115.08</v>
      </c>
      <c r="BL9" s="305">
        <v>14134.12</v>
      </c>
      <c r="BM9" s="305">
        <v>14155.86</v>
      </c>
      <c r="BN9" s="305">
        <v>14184.8</v>
      </c>
      <c r="BO9" s="305">
        <v>14208.56</v>
      </c>
      <c r="BP9" s="305">
        <v>14231.62</v>
      </c>
      <c r="BQ9" s="305">
        <v>14253.04</v>
      </c>
      <c r="BR9" s="305">
        <v>14275.46</v>
      </c>
      <c r="BS9" s="305">
        <v>14297.91</v>
      </c>
      <c r="BT9" s="305">
        <v>14318.77</v>
      </c>
      <c r="BU9" s="305">
        <v>14342.52</v>
      </c>
      <c r="BV9" s="305">
        <v>14367.53</v>
      </c>
    </row>
    <row r="10" spans="1:74" ht="11.15" customHeight="1" x14ac:dyDescent="0.25">
      <c r="A10" s="140"/>
      <c r="B10" s="674" t="s">
        <v>1101</v>
      </c>
      <c r="C10" s="234"/>
      <c r="D10" s="234"/>
      <c r="E10" s="234"/>
      <c r="F10" s="234"/>
      <c r="G10" s="234"/>
      <c r="H10" s="234"/>
      <c r="I10" s="234"/>
      <c r="J10" s="234"/>
      <c r="K10" s="234"/>
      <c r="L10" s="234"/>
      <c r="M10" s="234"/>
      <c r="N10" s="234"/>
      <c r="O10" s="234"/>
      <c r="P10" s="234"/>
      <c r="Q10" s="234"/>
      <c r="R10" s="234"/>
      <c r="S10" s="234"/>
      <c r="T10" s="234"/>
      <c r="U10" s="234"/>
      <c r="V10" s="234"/>
      <c r="W10" s="234"/>
      <c r="X10" s="234"/>
      <c r="Y10" s="234"/>
      <c r="Z10" s="234"/>
      <c r="AA10" s="234"/>
      <c r="AB10" s="234"/>
      <c r="AC10" s="234"/>
      <c r="AD10" s="234"/>
      <c r="AE10" s="234"/>
      <c r="AF10" s="234"/>
      <c r="AG10" s="234"/>
      <c r="AH10" s="234"/>
      <c r="AI10" s="234"/>
      <c r="AJ10" s="234"/>
      <c r="AK10" s="234"/>
      <c r="AL10" s="234"/>
      <c r="AM10" s="234"/>
      <c r="AN10" s="234"/>
      <c r="AO10" s="234"/>
      <c r="AP10" s="234"/>
      <c r="AQ10" s="234"/>
      <c r="AR10" s="234"/>
      <c r="AS10" s="234"/>
      <c r="AT10" s="234"/>
      <c r="AU10" s="234"/>
      <c r="AV10" s="234"/>
      <c r="AW10" s="234"/>
      <c r="AX10" s="234"/>
      <c r="AY10" s="234"/>
      <c r="AZ10" s="234"/>
      <c r="BA10" s="234"/>
      <c r="BB10" s="234"/>
      <c r="BC10" s="234"/>
      <c r="BD10" s="323"/>
      <c r="BE10" s="323"/>
      <c r="BF10" s="323"/>
      <c r="BG10" s="323"/>
      <c r="BH10" s="323"/>
      <c r="BI10" s="323"/>
      <c r="BJ10" s="323"/>
      <c r="BK10" s="323"/>
      <c r="BL10" s="323"/>
      <c r="BM10" s="323"/>
      <c r="BN10" s="323"/>
      <c r="BO10" s="323"/>
      <c r="BP10" s="323"/>
      <c r="BQ10" s="323"/>
      <c r="BR10" s="323"/>
      <c r="BS10" s="323"/>
      <c r="BT10" s="323"/>
      <c r="BU10" s="323"/>
      <c r="BV10" s="323"/>
    </row>
    <row r="11" spans="1:74" ht="11.15" customHeight="1" x14ac:dyDescent="0.25">
      <c r="A11" s="140" t="s">
        <v>568</v>
      </c>
      <c r="B11" s="39" t="s">
        <v>1096</v>
      </c>
      <c r="C11" s="232">
        <v>3273.2109999999998</v>
      </c>
      <c r="D11" s="232">
        <v>3273.2109999999998</v>
      </c>
      <c r="E11" s="232">
        <v>3273.2109999999998</v>
      </c>
      <c r="F11" s="232">
        <v>3321.2460000000001</v>
      </c>
      <c r="G11" s="232">
        <v>3321.2460000000001</v>
      </c>
      <c r="H11" s="232">
        <v>3321.2460000000001</v>
      </c>
      <c r="I11" s="232">
        <v>3327.9090000000001</v>
      </c>
      <c r="J11" s="232">
        <v>3327.9090000000001</v>
      </c>
      <c r="K11" s="232">
        <v>3327.9090000000001</v>
      </c>
      <c r="L11" s="232">
        <v>3342.6170000000002</v>
      </c>
      <c r="M11" s="232">
        <v>3342.6170000000002</v>
      </c>
      <c r="N11" s="232">
        <v>3342.6170000000002</v>
      </c>
      <c r="O11" s="232">
        <v>3372.817</v>
      </c>
      <c r="P11" s="232">
        <v>3372.817</v>
      </c>
      <c r="Q11" s="232">
        <v>3372.817</v>
      </c>
      <c r="R11" s="232">
        <v>3423.221</v>
      </c>
      <c r="S11" s="232">
        <v>3423.221</v>
      </c>
      <c r="T11" s="232">
        <v>3423.221</v>
      </c>
      <c r="U11" s="232">
        <v>3449.2759999999998</v>
      </c>
      <c r="V11" s="232">
        <v>3449.2759999999998</v>
      </c>
      <c r="W11" s="232">
        <v>3449.2759999999998</v>
      </c>
      <c r="X11" s="232">
        <v>3439.895</v>
      </c>
      <c r="Y11" s="232">
        <v>3439.895</v>
      </c>
      <c r="Z11" s="232">
        <v>3439.895</v>
      </c>
      <c r="AA11" s="232">
        <v>3419.57</v>
      </c>
      <c r="AB11" s="232">
        <v>3419.57</v>
      </c>
      <c r="AC11" s="232">
        <v>3419.57</v>
      </c>
      <c r="AD11" s="232">
        <v>3122.9609999999998</v>
      </c>
      <c r="AE11" s="232">
        <v>3122.9609999999998</v>
      </c>
      <c r="AF11" s="232">
        <v>3122.9609999999998</v>
      </c>
      <c r="AG11" s="232">
        <v>3318.5479999999998</v>
      </c>
      <c r="AH11" s="232">
        <v>3318.5479999999998</v>
      </c>
      <c r="AI11" s="232">
        <v>3318.5479999999998</v>
      </c>
      <c r="AJ11" s="232">
        <v>3456.6379999999999</v>
      </c>
      <c r="AK11" s="232">
        <v>3456.6379999999999</v>
      </c>
      <c r="AL11" s="232">
        <v>3456.6379999999999</v>
      </c>
      <c r="AM11" s="232">
        <v>3564.0810000000001</v>
      </c>
      <c r="AN11" s="232">
        <v>3564.0810000000001</v>
      </c>
      <c r="AO11" s="232">
        <v>3564.0810000000001</v>
      </c>
      <c r="AP11" s="232">
        <v>3592.9609999999998</v>
      </c>
      <c r="AQ11" s="232">
        <v>3592.9609999999998</v>
      </c>
      <c r="AR11" s="232">
        <v>3592.9609999999998</v>
      </c>
      <c r="AS11" s="232">
        <v>3585.0360000000001</v>
      </c>
      <c r="AT11" s="232">
        <v>3585.0360000000001</v>
      </c>
      <c r="AU11" s="232">
        <v>3585.0360000000001</v>
      </c>
      <c r="AV11" s="232">
        <v>3609.1280000000002</v>
      </c>
      <c r="AW11" s="232">
        <v>3609.1280000000002</v>
      </c>
      <c r="AX11" s="232">
        <v>3609.1280000000002</v>
      </c>
      <c r="AY11" s="232">
        <v>3673.1840000000002</v>
      </c>
      <c r="AZ11" s="232">
        <v>3673.1840000000002</v>
      </c>
      <c r="BA11" s="232">
        <v>3673.1840000000002</v>
      </c>
      <c r="BB11" s="232">
        <v>3690.4811851999998</v>
      </c>
      <c r="BC11" s="232">
        <v>3701.6749629999999</v>
      </c>
      <c r="BD11" s="305">
        <v>3714.3960000000002</v>
      </c>
      <c r="BE11" s="305">
        <v>3737.3789999999999</v>
      </c>
      <c r="BF11" s="305">
        <v>3746.6030000000001</v>
      </c>
      <c r="BG11" s="305">
        <v>3750.8029999999999</v>
      </c>
      <c r="BH11" s="305">
        <v>3742.0709999999999</v>
      </c>
      <c r="BI11" s="305">
        <v>3742.1550000000002</v>
      </c>
      <c r="BJ11" s="305">
        <v>3743.1460000000002</v>
      </c>
      <c r="BK11" s="305">
        <v>3745.2910000000002</v>
      </c>
      <c r="BL11" s="305">
        <v>3747.9119999999998</v>
      </c>
      <c r="BM11" s="305">
        <v>3751.2559999999999</v>
      </c>
      <c r="BN11" s="305">
        <v>3756.0140000000001</v>
      </c>
      <c r="BO11" s="305">
        <v>3760.2820000000002</v>
      </c>
      <c r="BP11" s="305">
        <v>3764.7539999999999</v>
      </c>
      <c r="BQ11" s="305">
        <v>3768.174</v>
      </c>
      <c r="BR11" s="305">
        <v>3773.991</v>
      </c>
      <c r="BS11" s="305">
        <v>3780.951</v>
      </c>
      <c r="BT11" s="305">
        <v>3790.7370000000001</v>
      </c>
      <c r="BU11" s="305">
        <v>3798.721</v>
      </c>
      <c r="BV11" s="305">
        <v>3806.585</v>
      </c>
    </row>
    <row r="12" spans="1:74" ht="11.15" customHeight="1" x14ac:dyDescent="0.25">
      <c r="A12" s="140"/>
      <c r="B12" s="141" t="s">
        <v>573</v>
      </c>
      <c r="C12" s="213"/>
      <c r="D12" s="213"/>
      <c r="E12" s="213"/>
      <c r="F12" s="213"/>
      <c r="G12" s="213"/>
      <c r="H12" s="213"/>
      <c r="I12" s="213"/>
      <c r="J12" s="213"/>
      <c r="K12" s="213"/>
      <c r="L12" s="213"/>
      <c r="M12" s="213"/>
      <c r="N12" s="213"/>
      <c r="O12" s="213"/>
      <c r="P12" s="213"/>
      <c r="Q12" s="213"/>
      <c r="R12" s="213"/>
      <c r="S12" s="213"/>
      <c r="T12" s="213"/>
      <c r="U12" s="213"/>
      <c r="V12" s="213"/>
      <c r="W12" s="213"/>
      <c r="X12" s="213"/>
      <c r="Y12" s="213"/>
      <c r="Z12" s="213"/>
      <c r="AA12" s="213"/>
      <c r="AB12" s="213"/>
      <c r="AC12" s="213"/>
      <c r="AD12" s="213"/>
      <c r="AE12" s="213"/>
      <c r="AF12" s="213"/>
      <c r="AG12" s="213"/>
      <c r="AH12" s="213"/>
      <c r="AI12" s="213"/>
      <c r="AJ12" s="213"/>
      <c r="AK12" s="213"/>
      <c r="AL12" s="213"/>
      <c r="AM12" s="213"/>
      <c r="AN12" s="213"/>
      <c r="AO12" s="213"/>
      <c r="AP12" s="213"/>
      <c r="AQ12" s="213"/>
      <c r="AR12" s="213"/>
      <c r="AS12" s="213"/>
      <c r="AT12" s="213"/>
      <c r="AU12" s="213"/>
      <c r="AV12" s="213"/>
      <c r="AW12" s="213"/>
      <c r="AX12" s="213"/>
      <c r="AY12" s="213"/>
      <c r="AZ12" s="213"/>
      <c r="BA12" s="213"/>
      <c r="BB12" s="213"/>
      <c r="BC12" s="213"/>
      <c r="BD12" s="304"/>
      <c r="BE12" s="304"/>
      <c r="BF12" s="304"/>
      <c r="BG12" s="304"/>
      <c r="BH12" s="304"/>
      <c r="BI12" s="304"/>
      <c r="BJ12" s="304"/>
      <c r="BK12" s="304"/>
      <c r="BL12" s="304"/>
      <c r="BM12" s="304"/>
      <c r="BN12" s="304"/>
      <c r="BO12" s="304"/>
      <c r="BP12" s="304"/>
      <c r="BQ12" s="304"/>
      <c r="BR12" s="304"/>
      <c r="BS12" s="304"/>
      <c r="BT12" s="304"/>
      <c r="BU12" s="304"/>
      <c r="BV12" s="304"/>
    </row>
    <row r="13" spans="1:74" ht="11.15" customHeight="1" x14ac:dyDescent="0.25">
      <c r="A13" s="140" t="s">
        <v>574</v>
      </c>
      <c r="B13" s="39" t="s">
        <v>1096</v>
      </c>
      <c r="C13" s="560">
        <v>45.851999999999997</v>
      </c>
      <c r="D13" s="560">
        <v>45.851999999999997</v>
      </c>
      <c r="E13" s="560">
        <v>45.851999999999997</v>
      </c>
      <c r="F13" s="560">
        <v>24.242000000000001</v>
      </c>
      <c r="G13" s="560">
        <v>24.242000000000001</v>
      </c>
      <c r="H13" s="560">
        <v>24.242000000000001</v>
      </c>
      <c r="I13" s="560">
        <v>77.108999999999995</v>
      </c>
      <c r="J13" s="560">
        <v>77.108999999999995</v>
      </c>
      <c r="K13" s="560">
        <v>77.108999999999995</v>
      </c>
      <c r="L13" s="560">
        <v>87.665000000000006</v>
      </c>
      <c r="M13" s="560">
        <v>87.665000000000006</v>
      </c>
      <c r="N13" s="560">
        <v>87.665000000000006</v>
      </c>
      <c r="O13" s="560">
        <v>118.483</v>
      </c>
      <c r="P13" s="560">
        <v>118.483</v>
      </c>
      <c r="Q13" s="560">
        <v>118.483</v>
      </c>
      <c r="R13" s="560">
        <v>88.427999999999997</v>
      </c>
      <c r="S13" s="560">
        <v>88.427999999999997</v>
      </c>
      <c r="T13" s="560">
        <v>88.427999999999997</v>
      </c>
      <c r="U13" s="560">
        <v>67.001000000000005</v>
      </c>
      <c r="V13" s="560">
        <v>67.001000000000005</v>
      </c>
      <c r="W13" s="560">
        <v>67.001000000000005</v>
      </c>
      <c r="X13" s="560">
        <v>20.593</v>
      </c>
      <c r="Y13" s="560">
        <v>20.593</v>
      </c>
      <c r="Z13" s="560">
        <v>20.593</v>
      </c>
      <c r="AA13" s="560">
        <v>-20.594000000000001</v>
      </c>
      <c r="AB13" s="560">
        <v>-20.594000000000001</v>
      </c>
      <c r="AC13" s="560">
        <v>-20.594000000000001</v>
      </c>
      <c r="AD13" s="560">
        <v>-289.93700000000001</v>
      </c>
      <c r="AE13" s="560">
        <v>-289.93700000000001</v>
      </c>
      <c r="AF13" s="560">
        <v>-289.93700000000001</v>
      </c>
      <c r="AG13" s="560">
        <v>15.016</v>
      </c>
      <c r="AH13" s="560">
        <v>15.016</v>
      </c>
      <c r="AI13" s="560">
        <v>15.016</v>
      </c>
      <c r="AJ13" s="560">
        <v>57.253999999999998</v>
      </c>
      <c r="AK13" s="560">
        <v>57.253999999999998</v>
      </c>
      <c r="AL13" s="560">
        <v>57.253999999999998</v>
      </c>
      <c r="AM13" s="560">
        <v>-94.242000000000004</v>
      </c>
      <c r="AN13" s="560">
        <v>-94.242000000000004</v>
      </c>
      <c r="AO13" s="560">
        <v>-94.242000000000004</v>
      </c>
      <c r="AP13" s="560">
        <v>-174.31200000000001</v>
      </c>
      <c r="AQ13" s="560">
        <v>-174.31200000000001</v>
      </c>
      <c r="AR13" s="560">
        <v>-174.31200000000001</v>
      </c>
      <c r="AS13" s="560">
        <v>-60.198</v>
      </c>
      <c r="AT13" s="560">
        <v>-60.198</v>
      </c>
      <c r="AU13" s="560">
        <v>-60.198</v>
      </c>
      <c r="AV13" s="560">
        <v>249.34200000000001</v>
      </c>
      <c r="AW13" s="560">
        <v>249.34200000000001</v>
      </c>
      <c r="AX13" s="560">
        <v>249.34200000000001</v>
      </c>
      <c r="AY13" s="560">
        <v>206.53299999999999</v>
      </c>
      <c r="AZ13" s="560">
        <v>206.53299999999999</v>
      </c>
      <c r="BA13" s="560">
        <v>206.53299999999999</v>
      </c>
      <c r="BB13" s="560">
        <v>146.69201777999999</v>
      </c>
      <c r="BC13" s="560">
        <v>123.75008778</v>
      </c>
      <c r="BD13" s="561">
        <v>104.99529444</v>
      </c>
      <c r="BE13" s="561">
        <v>85.990006667000003</v>
      </c>
      <c r="BF13" s="561">
        <v>78.937709999999996</v>
      </c>
      <c r="BG13" s="561">
        <v>79.400773333000004</v>
      </c>
      <c r="BH13" s="561">
        <v>101.98735222000001</v>
      </c>
      <c r="BI13" s="561">
        <v>106.52501889</v>
      </c>
      <c r="BJ13" s="561">
        <v>107.62192889000001</v>
      </c>
      <c r="BK13" s="561">
        <v>98.940024444000002</v>
      </c>
      <c r="BL13" s="561">
        <v>97.908964444000006</v>
      </c>
      <c r="BM13" s="561">
        <v>98.190691111000007</v>
      </c>
      <c r="BN13" s="561">
        <v>100.62245185</v>
      </c>
      <c r="BO13" s="561">
        <v>102.90181629999999</v>
      </c>
      <c r="BP13" s="561">
        <v>105.86603185</v>
      </c>
      <c r="BQ13" s="561">
        <v>110.28972963</v>
      </c>
      <c r="BR13" s="561">
        <v>114.04267407</v>
      </c>
      <c r="BS13" s="561">
        <v>117.8994963</v>
      </c>
      <c r="BT13" s="561">
        <v>121.57969258999999</v>
      </c>
      <c r="BU13" s="561">
        <v>125.85464815</v>
      </c>
      <c r="BV13" s="561">
        <v>130.44385926000001</v>
      </c>
    </row>
    <row r="14" spans="1:74" ht="11.15" customHeight="1" x14ac:dyDescent="0.25">
      <c r="A14" s="140"/>
      <c r="B14" s="141" t="s">
        <v>910</v>
      </c>
      <c r="C14" s="208"/>
      <c r="D14" s="208"/>
      <c r="E14" s="208"/>
      <c r="F14" s="208"/>
      <c r="G14" s="208"/>
      <c r="H14" s="208"/>
      <c r="I14" s="208"/>
      <c r="J14" s="208"/>
      <c r="K14" s="208"/>
      <c r="L14" s="208"/>
      <c r="M14" s="208"/>
      <c r="N14" s="208"/>
      <c r="O14" s="208"/>
      <c r="P14" s="208"/>
      <c r="Q14" s="208"/>
      <c r="R14" s="208"/>
      <c r="S14" s="208"/>
      <c r="T14" s="208"/>
      <c r="U14" s="208"/>
      <c r="V14" s="208"/>
      <c r="W14" s="208"/>
      <c r="X14" s="208"/>
      <c r="Y14" s="208"/>
      <c r="Z14" s="208"/>
      <c r="AA14" s="208"/>
      <c r="AB14" s="208"/>
      <c r="AC14" s="208"/>
      <c r="AD14" s="208"/>
      <c r="AE14" s="208"/>
      <c r="AF14" s="208"/>
      <c r="AG14" s="208"/>
      <c r="AH14" s="208"/>
      <c r="AI14" s="208"/>
      <c r="AJ14" s="208"/>
      <c r="AK14" s="208"/>
      <c r="AL14" s="208"/>
      <c r="AM14" s="208"/>
      <c r="AN14" s="208"/>
      <c r="AO14" s="208"/>
      <c r="AP14" s="208"/>
      <c r="AQ14" s="208"/>
      <c r="AR14" s="208"/>
      <c r="AS14" s="208"/>
      <c r="AT14" s="208"/>
      <c r="AU14" s="208"/>
      <c r="AV14" s="208"/>
      <c r="AW14" s="208"/>
      <c r="AX14" s="208"/>
      <c r="AY14" s="208"/>
      <c r="AZ14" s="208"/>
      <c r="BA14" s="208"/>
      <c r="BB14" s="208"/>
      <c r="BC14" s="208"/>
      <c r="BD14" s="324"/>
      <c r="BE14" s="324"/>
      <c r="BF14" s="324"/>
      <c r="BG14" s="324"/>
      <c r="BH14" s="324"/>
      <c r="BI14" s="324"/>
      <c r="BJ14" s="324"/>
      <c r="BK14" s="324"/>
      <c r="BL14" s="324"/>
      <c r="BM14" s="324"/>
      <c r="BN14" s="324"/>
      <c r="BO14" s="324"/>
      <c r="BP14" s="324"/>
      <c r="BQ14" s="324"/>
      <c r="BR14" s="324"/>
      <c r="BS14" s="324"/>
      <c r="BT14" s="324"/>
      <c r="BU14" s="324"/>
      <c r="BV14" s="324"/>
    </row>
    <row r="15" spans="1:74" ht="11.15" customHeight="1" x14ac:dyDescent="0.25">
      <c r="A15" s="140" t="s">
        <v>912</v>
      </c>
      <c r="B15" s="39" t="s">
        <v>1096</v>
      </c>
      <c r="C15" s="232">
        <v>3189.7440000000001</v>
      </c>
      <c r="D15" s="232">
        <v>3189.7440000000001</v>
      </c>
      <c r="E15" s="232">
        <v>3189.7440000000001</v>
      </c>
      <c r="F15" s="232">
        <v>3212.1790000000001</v>
      </c>
      <c r="G15" s="232">
        <v>3212.1790000000001</v>
      </c>
      <c r="H15" s="232">
        <v>3212.1790000000001</v>
      </c>
      <c r="I15" s="232">
        <v>3220.0129999999999</v>
      </c>
      <c r="J15" s="232">
        <v>3220.0129999999999</v>
      </c>
      <c r="K15" s="232">
        <v>3220.0129999999999</v>
      </c>
      <c r="L15" s="232">
        <v>3213.3679999999999</v>
      </c>
      <c r="M15" s="232">
        <v>3213.3679999999999</v>
      </c>
      <c r="N15" s="232">
        <v>3213.3679999999999</v>
      </c>
      <c r="O15" s="232">
        <v>3235.1529999999998</v>
      </c>
      <c r="P15" s="232">
        <v>3235.1529999999998</v>
      </c>
      <c r="Q15" s="232">
        <v>3235.1529999999998</v>
      </c>
      <c r="R15" s="232">
        <v>3274.933</v>
      </c>
      <c r="S15" s="232">
        <v>3274.933</v>
      </c>
      <c r="T15" s="232">
        <v>3274.933</v>
      </c>
      <c r="U15" s="232">
        <v>3291.7109999999998</v>
      </c>
      <c r="V15" s="232">
        <v>3291.7109999999998</v>
      </c>
      <c r="W15" s="232">
        <v>3291.7109999999998</v>
      </c>
      <c r="X15" s="232">
        <v>3316.2629999999999</v>
      </c>
      <c r="Y15" s="232">
        <v>3316.2629999999999</v>
      </c>
      <c r="Z15" s="232">
        <v>3316.2629999999999</v>
      </c>
      <c r="AA15" s="232">
        <v>3346.3220000000001</v>
      </c>
      <c r="AB15" s="232">
        <v>3346.3220000000001</v>
      </c>
      <c r="AC15" s="232">
        <v>3346.3220000000001</v>
      </c>
      <c r="AD15" s="232">
        <v>3378.1320000000001</v>
      </c>
      <c r="AE15" s="232">
        <v>3378.1320000000001</v>
      </c>
      <c r="AF15" s="232">
        <v>3378.1320000000001</v>
      </c>
      <c r="AG15" s="232">
        <v>3360.2379999999998</v>
      </c>
      <c r="AH15" s="232">
        <v>3360.2379999999998</v>
      </c>
      <c r="AI15" s="232">
        <v>3360.2379999999998</v>
      </c>
      <c r="AJ15" s="232">
        <v>3356.03</v>
      </c>
      <c r="AK15" s="232">
        <v>3356.03</v>
      </c>
      <c r="AL15" s="232">
        <v>3356.03</v>
      </c>
      <c r="AM15" s="232">
        <v>3390.9209999999998</v>
      </c>
      <c r="AN15" s="232">
        <v>3390.9209999999998</v>
      </c>
      <c r="AO15" s="232">
        <v>3390.9209999999998</v>
      </c>
      <c r="AP15" s="232">
        <v>3373.7649999999999</v>
      </c>
      <c r="AQ15" s="232">
        <v>3373.7649999999999</v>
      </c>
      <c r="AR15" s="232">
        <v>3373.7649999999999</v>
      </c>
      <c r="AS15" s="232">
        <v>3381.5740000000001</v>
      </c>
      <c r="AT15" s="232">
        <v>3381.5740000000001</v>
      </c>
      <c r="AU15" s="232">
        <v>3381.5740000000001</v>
      </c>
      <c r="AV15" s="232">
        <v>3359.01</v>
      </c>
      <c r="AW15" s="232">
        <v>3359.01</v>
      </c>
      <c r="AX15" s="232">
        <v>3359.01</v>
      </c>
      <c r="AY15" s="232">
        <v>3335.7840000000001</v>
      </c>
      <c r="AZ15" s="232">
        <v>3335.7840000000001</v>
      </c>
      <c r="BA15" s="232">
        <v>3335.7840000000001</v>
      </c>
      <c r="BB15" s="232">
        <v>3339.5619999999999</v>
      </c>
      <c r="BC15" s="232">
        <v>3342.616</v>
      </c>
      <c r="BD15" s="305">
        <v>3346.3690000000001</v>
      </c>
      <c r="BE15" s="305">
        <v>3351.5529999999999</v>
      </c>
      <c r="BF15" s="305">
        <v>3356.1550000000002</v>
      </c>
      <c r="BG15" s="305">
        <v>3360.9059999999999</v>
      </c>
      <c r="BH15" s="305">
        <v>3366.203</v>
      </c>
      <c r="BI15" s="305">
        <v>3370.9569999999999</v>
      </c>
      <c r="BJ15" s="305">
        <v>3375.5650000000001</v>
      </c>
      <c r="BK15" s="305">
        <v>3380.029</v>
      </c>
      <c r="BL15" s="305">
        <v>3384.3409999999999</v>
      </c>
      <c r="BM15" s="305">
        <v>3388.5030000000002</v>
      </c>
      <c r="BN15" s="305">
        <v>3392.6750000000002</v>
      </c>
      <c r="BO15" s="305">
        <v>3396.42</v>
      </c>
      <c r="BP15" s="305">
        <v>3399.895</v>
      </c>
      <c r="BQ15" s="305">
        <v>3402.518</v>
      </c>
      <c r="BR15" s="305">
        <v>3405.8939999999998</v>
      </c>
      <c r="BS15" s="305">
        <v>3409.4409999999998</v>
      </c>
      <c r="BT15" s="305">
        <v>3413.7330000000002</v>
      </c>
      <c r="BU15" s="305">
        <v>3417.1860000000001</v>
      </c>
      <c r="BV15" s="305">
        <v>3420.3760000000002</v>
      </c>
    </row>
    <row r="16" spans="1:74" ht="11.15" customHeight="1" x14ac:dyDescent="0.25">
      <c r="A16" s="140"/>
      <c r="B16" s="141" t="s">
        <v>911</v>
      </c>
      <c r="C16" s="208"/>
      <c r="D16" s="208"/>
      <c r="E16" s="208"/>
      <c r="F16" s="208"/>
      <c r="G16" s="208"/>
      <c r="H16" s="208"/>
      <c r="I16" s="208"/>
      <c r="J16" s="208"/>
      <c r="K16" s="208"/>
      <c r="L16" s="208"/>
      <c r="M16" s="208"/>
      <c r="N16" s="208"/>
      <c r="O16" s="208"/>
      <c r="P16" s="208"/>
      <c r="Q16" s="208"/>
      <c r="R16" s="208"/>
      <c r="S16" s="208"/>
      <c r="T16" s="208"/>
      <c r="U16" s="208"/>
      <c r="V16" s="208"/>
      <c r="W16" s="208"/>
      <c r="X16" s="208"/>
      <c r="Y16" s="208"/>
      <c r="Z16" s="208"/>
      <c r="AA16" s="208"/>
      <c r="AB16" s="208"/>
      <c r="AC16" s="208"/>
      <c r="AD16" s="208"/>
      <c r="AE16" s="208"/>
      <c r="AF16" s="208"/>
      <c r="AG16" s="208"/>
      <c r="AH16" s="208"/>
      <c r="AI16" s="208"/>
      <c r="AJ16" s="208"/>
      <c r="AK16" s="208"/>
      <c r="AL16" s="208"/>
      <c r="AM16" s="208"/>
      <c r="AN16" s="208"/>
      <c r="AO16" s="208"/>
      <c r="AP16" s="208"/>
      <c r="AQ16" s="208"/>
      <c r="AR16" s="208"/>
      <c r="AS16" s="208"/>
      <c r="AT16" s="208"/>
      <c r="AU16" s="208"/>
      <c r="AV16" s="208"/>
      <c r="AW16" s="208"/>
      <c r="AX16" s="208"/>
      <c r="AY16" s="208"/>
      <c r="AZ16" s="208"/>
      <c r="BA16" s="208"/>
      <c r="BB16" s="208"/>
      <c r="BC16" s="208"/>
      <c r="BD16" s="324"/>
      <c r="BE16" s="324"/>
      <c r="BF16" s="324"/>
      <c r="BG16" s="324"/>
      <c r="BH16" s="324"/>
      <c r="BI16" s="324"/>
      <c r="BJ16" s="324"/>
      <c r="BK16" s="324"/>
      <c r="BL16" s="324"/>
      <c r="BM16" s="324"/>
      <c r="BN16" s="324"/>
      <c r="BO16" s="324"/>
      <c r="BP16" s="324"/>
      <c r="BQ16" s="324"/>
      <c r="BR16" s="324"/>
      <c r="BS16" s="324"/>
      <c r="BT16" s="324"/>
      <c r="BU16" s="324"/>
      <c r="BV16" s="324"/>
    </row>
    <row r="17" spans="1:74" ht="11.15" customHeight="1" x14ac:dyDescent="0.25">
      <c r="A17" s="140" t="s">
        <v>913</v>
      </c>
      <c r="B17" s="39" t="s">
        <v>1096</v>
      </c>
      <c r="C17" s="232">
        <v>2551.569</v>
      </c>
      <c r="D17" s="232">
        <v>2551.569</v>
      </c>
      <c r="E17" s="232">
        <v>2551.569</v>
      </c>
      <c r="F17" s="232">
        <v>2582.895</v>
      </c>
      <c r="G17" s="232">
        <v>2582.895</v>
      </c>
      <c r="H17" s="232">
        <v>2582.895</v>
      </c>
      <c r="I17" s="232">
        <v>2542.4720000000002</v>
      </c>
      <c r="J17" s="232">
        <v>2542.4720000000002</v>
      </c>
      <c r="K17" s="232">
        <v>2542.4720000000002</v>
      </c>
      <c r="L17" s="232">
        <v>2545.5729999999999</v>
      </c>
      <c r="M17" s="232">
        <v>2545.5729999999999</v>
      </c>
      <c r="N17" s="232">
        <v>2545.5729999999999</v>
      </c>
      <c r="O17" s="232">
        <v>2565.3159999999998</v>
      </c>
      <c r="P17" s="232">
        <v>2565.3159999999998</v>
      </c>
      <c r="Q17" s="232">
        <v>2565.3159999999998</v>
      </c>
      <c r="R17" s="232">
        <v>2551.3249999999998</v>
      </c>
      <c r="S17" s="232">
        <v>2551.3249999999998</v>
      </c>
      <c r="T17" s="232">
        <v>2551.3249999999998</v>
      </c>
      <c r="U17" s="232">
        <v>2545.8910000000001</v>
      </c>
      <c r="V17" s="232">
        <v>2545.8910000000001</v>
      </c>
      <c r="W17" s="232">
        <v>2545.8910000000001</v>
      </c>
      <c r="X17" s="232">
        <v>2553.3119999999999</v>
      </c>
      <c r="Y17" s="232">
        <v>2553.3119999999999</v>
      </c>
      <c r="Z17" s="232">
        <v>2553.3119999999999</v>
      </c>
      <c r="AA17" s="232">
        <v>2442.0520000000001</v>
      </c>
      <c r="AB17" s="232">
        <v>2442.0520000000001</v>
      </c>
      <c r="AC17" s="232">
        <v>2442.0520000000001</v>
      </c>
      <c r="AD17" s="232">
        <v>1942.9590000000001</v>
      </c>
      <c r="AE17" s="232">
        <v>1942.9590000000001</v>
      </c>
      <c r="AF17" s="232">
        <v>1942.9590000000001</v>
      </c>
      <c r="AG17" s="232">
        <v>2166.25</v>
      </c>
      <c r="AH17" s="232">
        <v>2166.25</v>
      </c>
      <c r="AI17" s="232">
        <v>2166.25</v>
      </c>
      <c r="AJ17" s="232">
        <v>2279.0250000000001</v>
      </c>
      <c r="AK17" s="232">
        <v>2279.0250000000001</v>
      </c>
      <c r="AL17" s="232">
        <v>2279.0250000000001</v>
      </c>
      <c r="AM17" s="232">
        <v>2262.3470000000002</v>
      </c>
      <c r="AN17" s="232">
        <v>2262.3470000000002</v>
      </c>
      <c r="AO17" s="232">
        <v>2262.3470000000002</v>
      </c>
      <c r="AP17" s="232">
        <v>2304.1640000000002</v>
      </c>
      <c r="AQ17" s="232">
        <v>2304.1640000000002</v>
      </c>
      <c r="AR17" s="232">
        <v>2304.1640000000002</v>
      </c>
      <c r="AS17" s="232">
        <v>2273.04</v>
      </c>
      <c r="AT17" s="232">
        <v>2273.04</v>
      </c>
      <c r="AU17" s="232">
        <v>2273.04</v>
      </c>
      <c r="AV17" s="232">
        <v>2390.6080000000002</v>
      </c>
      <c r="AW17" s="232">
        <v>2390.6080000000002</v>
      </c>
      <c r="AX17" s="232">
        <v>2390.6080000000002</v>
      </c>
      <c r="AY17" s="232">
        <v>2354.529</v>
      </c>
      <c r="AZ17" s="232">
        <v>2354.529</v>
      </c>
      <c r="BA17" s="232">
        <v>2354.529</v>
      </c>
      <c r="BB17" s="232">
        <v>2388.2481852000001</v>
      </c>
      <c r="BC17" s="232">
        <v>2402.5046296</v>
      </c>
      <c r="BD17" s="305">
        <v>2415.1990000000001</v>
      </c>
      <c r="BE17" s="305">
        <v>2423.9050000000002</v>
      </c>
      <c r="BF17" s="305">
        <v>2435.2959999999998</v>
      </c>
      <c r="BG17" s="305">
        <v>2446.9450000000002</v>
      </c>
      <c r="BH17" s="305">
        <v>2458.2420000000002</v>
      </c>
      <c r="BI17" s="305">
        <v>2470.864</v>
      </c>
      <c r="BJ17" s="305">
        <v>2484.1999999999998</v>
      </c>
      <c r="BK17" s="305">
        <v>2499.0160000000001</v>
      </c>
      <c r="BL17" s="305">
        <v>2513.2080000000001</v>
      </c>
      <c r="BM17" s="305">
        <v>2527.5410000000002</v>
      </c>
      <c r="BN17" s="305">
        <v>2542.143</v>
      </c>
      <c r="BO17" s="305">
        <v>2556.6640000000002</v>
      </c>
      <c r="BP17" s="305">
        <v>2571.23</v>
      </c>
      <c r="BQ17" s="305">
        <v>2586.277</v>
      </c>
      <c r="BR17" s="305">
        <v>2600.6080000000002</v>
      </c>
      <c r="BS17" s="305">
        <v>2614.6579999999999</v>
      </c>
      <c r="BT17" s="305">
        <v>2627.625</v>
      </c>
      <c r="BU17" s="305">
        <v>2641.7139999999999</v>
      </c>
      <c r="BV17" s="305">
        <v>2656.1239999999998</v>
      </c>
    </row>
    <row r="18" spans="1:74" ht="11.15" customHeight="1" x14ac:dyDescent="0.25">
      <c r="A18" s="140"/>
      <c r="B18" s="141" t="s">
        <v>915</v>
      </c>
      <c r="C18" s="208"/>
      <c r="D18" s="208"/>
      <c r="E18" s="208"/>
      <c r="F18" s="208"/>
      <c r="G18" s="208"/>
      <c r="H18" s="208"/>
      <c r="I18" s="208"/>
      <c r="J18" s="208"/>
      <c r="K18" s="208"/>
      <c r="L18" s="208"/>
      <c r="M18" s="208"/>
      <c r="N18" s="208"/>
      <c r="O18" s="208"/>
      <c r="P18" s="208"/>
      <c r="Q18" s="208"/>
      <c r="R18" s="208"/>
      <c r="S18" s="208"/>
      <c r="T18" s="208"/>
      <c r="U18" s="208"/>
      <c r="V18" s="208"/>
      <c r="W18" s="208"/>
      <c r="X18" s="208"/>
      <c r="Y18" s="208"/>
      <c r="Z18" s="208"/>
      <c r="AA18" s="208"/>
      <c r="AB18" s="208"/>
      <c r="AC18" s="208"/>
      <c r="AD18" s="208"/>
      <c r="AE18" s="208"/>
      <c r="AF18" s="208"/>
      <c r="AG18" s="208"/>
      <c r="AH18" s="208"/>
      <c r="AI18" s="208"/>
      <c r="AJ18" s="208"/>
      <c r="AK18" s="208"/>
      <c r="AL18" s="208"/>
      <c r="AM18" s="208"/>
      <c r="AN18" s="208"/>
      <c r="AO18" s="208"/>
      <c r="AP18" s="208"/>
      <c r="AQ18" s="208"/>
      <c r="AR18" s="208"/>
      <c r="AS18" s="208"/>
      <c r="AT18" s="208"/>
      <c r="AU18" s="208"/>
      <c r="AV18" s="208"/>
      <c r="AW18" s="208"/>
      <c r="AX18" s="208"/>
      <c r="AY18" s="208"/>
      <c r="AZ18" s="208"/>
      <c r="BA18" s="208"/>
      <c r="BB18" s="208"/>
      <c r="BC18" s="208"/>
      <c r="BD18" s="324"/>
      <c r="BE18" s="324"/>
      <c r="BF18" s="324"/>
      <c r="BG18" s="324"/>
      <c r="BH18" s="324"/>
      <c r="BI18" s="324"/>
      <c r="BJ18" s="324"/>
      <c r="BK18" s="324"/>
      <c r="BL18" s="324"/>
      <c r="BM18" s="324"/>
      <c r="BN18" s="324"/>
      <c r="BO18" s="324"/>
      <c r="BP18" s="324"/>
      <c r="BQ18" s="324"/>
      <c r="BR18" s="324"/>
      <c r="BS18" s="324"/>
      <c r="BT18" s="324"/>
      <c r="BU18" s="324"/>
      <c r="BV18" s="324"/>
    </row>
    <row r="19" spans="1:74" ht="11.15" customHeight="1" x14ac:dyDescent="0.25">
      <c r="A19" s="555" t="s">
        <v>914</v>
      </c>
      <c r="B19" s="39" t="s">
        <v>1096</v>
      </c>
      <c r="C19" s="232">
        <v>3378.0039999999999</v>
      </c>
      <c r="D19" s="232">
        <v>3378.0039999999999</v>
      </c>
      <c r="E19" s="232">
        <v>3378.0039999999999</v>
      </c>
      <c r="F19" s="232">
        <v>3390.0529999999999</v>
      </c>
      <c r="G19" s="232">
        <v>3390.0529999999999</v>
      </c>
      <c r="H19" s="232">
        <v>3390.0529999999999</v>
      </c>
      <c r="I19" s="232">
        <v>3439.3760000000002</v>
      </c>
      <c r="J19" s="232">
        <v>3439.3760000000002</v>
      </c>
      <c r="K19" s="232">
        <v>3439.3760000000002</v>
      </c>
      <c r="L19" s="232">
        <v>3472.058</v>
      </c>
      <c r="M19" s="232">
        <v>3472.058</v>
      </c>
      <c r="N19" s="232">
        <v>3472.058</v>
      </c>
      <c r="O19" s="232">
        <v>3472.01</v>
      </c>
      <c r="P19" s="232">
        <v>3472.01</v>
      </c>
      <c r="Q19" s="232">
        <v>3472.01</v>
      </c>
      <c r="R19" s="232">
        <v>3486.6239999999998</v>
      </c>
      <c r="S19" s="232">
        <v>3486.6239999999998</v>
      </c>
      <c r="T19" s="232">
        <v>3486.6239999999998</v>
      </c>
      <c r="U19" s="232">
        <v>3477.3760000000002</v>
      </c>
      <c r="V19" s="232">
        <v>3477.3760000000002</v>
      </c>
      <c r="W19" s="232">
        <v>3477.3760000000002</v>
      </c>
      <c r="X19" s="232">
        <v>3400.8879999999999</v>
      </c>
      <c r="Y19" s="232">
        <v>3400.8879999999999</v>
      </c>
      <c r="Z19" s="232">
        <v>3400.8879999999999</v>
      </c>
      <c r="AA19" s="232">
        <v>3283.9279999999999</v>
      </c>
      <c r="AB19" s="232">
        <v>3283.9279999999999</v>
      </c>
      <c r="AC19" s="232">
        <v>3283.9279999999999</v>
      </c>
      <c r="AD19" s="232">
        <v>2717.7420000000002</v>
      </c>
      <c r="AE19" s="232">
        <v>2717.7420000000002</v>
      </c>
      <c r="AF19" s="232">
        <v>2717.7420000000002</v>
      </c>
      <c r="AG19" s="232">
        <v>3187.5140000000001</v>
      </c>
      <c r="AH19" s="232">
        <v>3187.5140000000001</v>
      </c>
      <c r="AI19" s="232">
        <v>3187.5140000000001</v>
      </c>
      <c r="AJ19" s="232">
        <v>3411.8429999999998</v>
      </c>
      <c r="AK19" s="232">
        <v>3411.8429999999998</v>
      </c>
      <c r="AL19" s="232">
        <v>3411.8429999999998</v>
      </c>
      <c r="AM19" s="232">
        <v>3488.4450000000002</v>
      </c>
      <c r="AN19" s="232">
        <v>3488.4450000000002</v>
      </c>
      <c r="AO19" s="232">
        <v>3488.4450000000002</v>
      </c>
      <c r="AP19" s="232">
        <v>3548.6990000000001</v>
      </c>
      <c r="AQ19" s="232">
        <v>3548.6990000000001</v>
      </c>
      <c r="AR19" s="232">
        <v>3548.6990000000001</v>
      </c>
      <c r="AS19" s="232">
        <v>3589.5920000000001</v>
      </c>
      <c r="AT19" s="232">
        <v>3589.5920000000001</v>
      </c>
      <c r="AU19" s="232">
        <v>3589.5920000000001</v>
      </c>
      <c r="AV19" s="232">
        <v>3740.7559999999999</v>
      </c>
      <c r="AW19" s="232">
        <v>3740.7559999999999</v>
      </c>
      <c r="AX19" s="232">
        <v>3740.7559999999999</v>
      </c>
      <c r="AY19" s="232">
        <v>3896.2739999999999</v>
      </c>
      <c r="AZ19" s="232">
        <v>3896.2739999999999</v>
      </c>
      <c r="BA19" s="232">
        <v>3896.2739999999999</v>
      </c>
      <c r="BB19" s="232">
        <v>3903.5988889</v>
      </c>
      <c r="BC19" s="232">
        <v>3911.4135556000001</v>
      </c>
      <c r="BD19" s="305">
        <v>3921.72</v>
      </c>
      <c r="BE19" s="305">
        <v>3944.8049999999998</v>
      </c>
      <c r="BF19" s="305">
        <v>3952.377</v>
      </c>
      <c r="BG19" s="305">
        <v>3954.7260000000001</v>
      </c>
      <c r="BH19" s="305">
        <v>3944.2040000000002</v>
      </c>
      <c r="BI19" s="305">
        <v>3941.8380000000002</v>
      </c>
      <c r="BJ19" s="305">
        <v>3939.982</v>
      </c>
      <c r="BK19" s="305">
        <v>3939.277</v>
      </c>
      <c r="BL19" s="305">
        <v>3937.9589999999998</v>
      </c>
      <c r="BM19" s="305">
        <v>3936.6680000000001</v>
      </c>
      <c r="BN19" s="305">
        <v>3935.098</v>
      </c>
      <c r="BO19" s="305">
        <v>3934.0949999999998</v>
      </c>
      <c r="BP19" s="305">
        <v>3933.3530000000001</v>
      </c>
      <c r="BQ19" s="305">
        <v>3931.5129999999999</v>
      </c>
      <c r="BR19" s="305">
        <v>3932.308</v>
      </c>
      <c r="BS19" s="305">
        <v>3934.3809999999999</v>
      </c>
      <c r="BT19" s="305">
        <v>3938.23</v>
      </c>
      <c r="BU19" s="305">
        <v>3942.4850000000001</v>
      </c>
      <c r="BV19" s="305">
        <v>3947.6439999999998</v>
      </c>
    </row>
    <row r="20" spans="1:74" ht="11.15" customHeight="1" x14ac:dyDescent="0.2">
      <c r="A20" s="140"/>
      <c r="B20" s="36" t="s">
        <v>557</v>
      </c>
      <c r="C20" s="233"/>
      <c r="D20" s="233"/>
      <c r="E20" s="233"/>
      <c r="F20" s="233"/>
      <c r="G20" s="233"/>
      <c r="H20" s="233"/>
      <c r="I20" s="233"/>
      <c r="J20" s="233"/>
      <c r="K20" s="233"/>
      <c r="L20" s="233"/>
      <c r="M20" s="233"/>
      <c r="N20" s="233"/>
      <c r="O20" s="233"/>
      <c r="P20" s="233"/>
      <c r="Q20" s="233"/>
      <c r="R20" s="233"/>
      <c r="S20" s="233"/>
      <c r="T20" s="233"/>
      <c r="U20" s="233"/>
      <c r="V20" s="233"/>
      <c r="W20" s="233"/>
      <c r="X20" s="233"/>
      <c r="Y20" s="233"/>
      <c r="Z20" s="233"/>
      <c r="AA20" s="233"/>
      <c r="AB20" s="233"/>
      <c r="AC20" s="233"/>
      <c r="AD20" s="233"/>
      <c r="AE20" s="233"/>
      <c r="AF20" s="233"/>
      <c r="AG20" s="233"/>
      <c r="AH20" s="233"/>
      <c r="AI20" s="233"/>
      <c r="AJ20" s="233"/>
      <c r="AK20" s="233"/>
      <c r="AL20" s="233"/>
      <c r="AM20" s="233"/>
      <c r="AN20" s="233"/>
      <c r="AO20" s="233"/>
      <c r="AP20" s="233"/>
      <c r="AQ20" s="233"/>
      <c r="AR20" s="233"/>
      <c r="AS20" s="233"/>
      <c r="AT20" s="233"/>
      <c r="AU20" s="233"/>
      <c r="AV20" s="233"/>
      <c r="AW20" s="233"/>
      <c r="AX20" s="233"/>
      <c r="AY20" s="233"/>
      <c r="AZ20" s="233"/>
      <c r="BA20" s="233"/>
      <c r="BB20" s="233"/>
      <c r="BC20" s="233"/>
      <c r="BD20" s="322"/>
      <c r="BE20" s="322"/>
      <c r="BF20" s="322"/>
      <c r="BG20" s="322"/>
      <c r="BH20" s="322"/>
      <c r="BI20" s="322"/>
      <c r="BJ20" s="322"/>
      <c r="BK20" s="322"/>
      <c r="BL20" s="322"/>
      <c r="BM20" s="322"/>
      <c r="BN20" s="322"/>
      <c r="BO20" s="322"/>
      <c r="BP20" s="322"/>
      <c r="BQ20" s="322"/>
      <c r="BR20" s="322"/>
      <c r="BS20" s="322"/>
      <c r="BT20" s="322"/>
      <c r="BU20" s="322"/>
      <c r="BV20" s="322"/>
    </row>
    <row r="21" spans="1:74" ht="11.15" customHeight="1" x14ac:dyDescent="0.25">
      <c r="A21" s="140" t="s">
        <v>558</v>
      </c>
      <c r="B21" s="39" t="s">
        <v>1096</v>
      </c>
      <c r="C21" s="232">
        <v>14211.4</v>
      </c>
      <c r="D21" s="232">
        <v>14250.1</v>
      </c>
      <c r="E21" s="232">
        <v>14298.3</v>
      </c>
      <c r="F21" s="232">
        <v>14329.5</v>
      </c>
      <c r="G21" s="232">
        <v>14373.2</v>
      </c>
      <c r="H21" s="232">
        <v>14416.2</v>
      </c>
      <c r="I21" s="232">
        <v>14467</v>
      </c>
      <c r="J21" s="232">
        <v>14509.6</v>
      </c>
      <c r="K21" s="232">
        <v>14498.8</v>
      </c>
      <c r="L21" s="232">
        <v>14527.7</v>
      </c>
      <c r="M21" s="232">
        <v>14550.4</v>
      </c>
      <c r="N21" s="232">
        <v>14719.3</v>
      </c>
      <c r="O21" s="232">
        <v>14714.3</v>
      </c>
      <c r="P21" s="232">
        <v>14742.1</v>
      </c>
      <c r="Q21" s="232">
        <v>14732.5</v>
      </c>
      <c r="R21" s="232">
        <v>14678</v>
      </c>
      <c r="S21" s="232">
        <v>14673.5</v>
      </c>
      <c r="T21" s="232">
        <v>14686.4</v>
      </c>
      <c r="U21" s="232">
        <v>14703.7</v>
      </c>
      <c r="V21" s="232">
        <v>14777.8</v>
      </c>
      <c r="W21" s="232">
        <v>14807.9</v>
      </c>
      <c r="X21" s="232">
        <v>14821.4</v>
      </c>
      <c r="Y21" s="232">
        <v>14885.9</v>
      </c>
      <c r="Z21" s="232">
        <v>14844.1</v>
      </c>
      <c r="AA21" s="232">
        <v>14976.5</v>
      </c>
      <c r="AB21" s="232">
        <v>15068.8</v>
      </c>
      <c r="AC21" s="232">
        <v>14844</v>
      </c>
      <c r="AD21" s="232">
        <v>17170.7</v>
      </c>
      <c r="AE21" s="232">
        <v>16333</v>
      </c>
      <c r="AF21" s="232">
        <v>16057.3</v>
      </c>
      <c r="AG21" s="232">
        <v>16151.9</v>
      </c>
      <c r="AH21" s="232">
        <v>15553.9</v>
      </c>
      <c r="AI21" s="232">
        <v>15643.4</v>
      </c>
      <c r="AJ21" s="232">
        <v>15568.4</v>
      </c>
      <c r="AK21" s="232">
        <v>15366.5</v>
      </c>
      <c r="AL21" s="232">
        <v>15393.8</v>
      </c>
      <c r="AM21" s="232">
        <v>16988.599999999999</v>
      </c>
      <c r="AN21" s="232">
        <v>15548.2</v>
      </c>
      <c r="AO21" s="232">
        <v>19119.5</v>
      </c>
      <c r="AP21" s="232">
        <v>16146.9</v>
      </c>
      <c r="AQ21" s="232">
        <v>15669.5</v>
      </c>
      <c r="AR21" s="232">
        <v>15603.3</v>
      </c>
      <c r="AS21" s="232">
        <v>15735.2</v>
      </c>
      <c r="AT21" s="232">
        <v>15720</v>
      </c>
      <c r="AU21" s="232">
        <v>15466.3</v>
      </c>
      <c r="AV21" s="232">
        <v>15444.5</v>
      </c>
      <c r="AW21" s="232">
        <v>15423.2</v>
      </c>
      <c r="AX21" s="232">
        <v>15385.4</v>
      </c>
      <c r="AY21" s="232">
        <v>15343.6</v>
      </c>
      <c r="AZ21" s="232">
        <v>15366.2</v>
      </c>
      <c r="BA21" s="232">
        <v>15308.5</v>
      </c>
      <c r="BB21" s="232">
        <v>15313.049556</v>
      </c>
      <c r="BC21" s="232">
        <v>15313.211556</v>
      </c>
      <c r="BD21" s="305">
        <v>15321.39</v>
      </c>
      <c r="BE21" s="305">
        <v>15347.74</v>
      </c>
      <c r="BF21" s="305">
        <v>15364.31</v>
      </c>
      <c r="BG21" s="305">
        <v>15381.27</v>
      </c>
      <c r="BH21" s="305">
        <v>15391.05</v>
      </c>
      <c r="BI21" s="305">
        <v>15414.46</v>
      </c>
      <c r="BJ21" s="305">
        <v>15443.94</v>
      </c>
      <c r="BK21" s="305">
        <v>15475.05</v>
      </c>
      <c r="BL21" s="305">
        <v>15519.97</v>
      </c>
      <c r="BM21" s="305">
        <v>15574.29</v>
      </c>
      <c r="BN21" s="305">
        <v>15652.86</v>
      </c>
      <c r="BO21" s="305">
        <v>15714.8</v>
      </c>
      <c r="BP21" s="305">
        <v>15774.98</v>
      </c>
      <c r="BQ21" s="305">
        <v>15828.4</v>
      </c>
      <c r="BR21" s="305">
        <v>15888.81</v>
      </c>
      <c r="BS21" s="305">
        <v>15951.21</v>
      </c>
      <c r="BT21" s="305">
        <v>16014.94</v>
      </c>
      <c r="BU21" s="305">
        <v>16081.81</v>
      </c>
      <c r="BV21" s="305">
        <v>16151.17</v>
      </c>
    </row>
    <row r="22" spans="1:74" ht="11.15" customHeight="1" x14ac:dyDescent="0.25">
      <c r="A22" s="140"/>
      <c r="B22" s="139" t="s">
        <v>578</v>
      </c>
      <c r="C22" s="213"/>
      <c r="D22" s="213"/>
      <c r="E22" s="213"/>
      <c r="F22" s="213"/>
      <c r="G22" s="213"/>
      <c r="H22" s="213"/>
      <c r="I22" s="213"/>
      <c r="J22" s="213"/>
      <c r="K22" s="213"/>
      <c r="L22" s="213"/>
      <c r="M22" s="213"/>
      <c r="N22" s="213"/>
      <c r="O22" s="213"/>
      <c r="P22" s="213"/>
      <c r="Q22" s="213"/>
      <c r="R22" s="213"/>
      <c r="S22" s="213"/>
      <c r="T22" s="213"/>
      <c r="U22" s="213"/>
      <c r="V22" s="213"/>
      <c r="W22" s="213"/>
      <c r="X22" s="213"/>
      <c r="Y22" s="213"/>
      <c r="Z22" s="213"/>
      <c r="AA22" s="213"/>
      <c r="AB22" s="213"/>
      <c r="AC22" s="213"/>
      <c r="AD22" s="213"/>
      <c r="AE22" s="213"/>
      <c r="AF22" s="213"/>
      <c r="AG22" s="213"/>
      <c r="AH22" s="213"/>
      <c r="AI22" s="213"/>
      <c r="AJ22" s="213"/>
      <c r="AK22" s="213"/>
      <c r="AL22" s="213"/>
      <c r="AM22" s="213"/>
      <c r="AN22" s="213"/>
      <c r="AO22" s="213"/>
      <c r="AP22" s="213"/>
      <c r="AQ22" s="213"/>
      <c r="AR22" s="213"/>
      <c r="AS22" s="213"/>
      <c r="AT22" s="213"/>
      <c r="AU22" s="213"/>
      <c r="AV22" s="213"/>
      <c r="AW22" s="213"/>
      <c r="AX22" s="213"/>
      <c r="AY22" s="213"/>
      <c r="AZ22" s="213"/>
      <c r="BA22" s="213"/>
      <c r="BB22" s="213"/>
      <c r="BC22" s="213"/>
      <c r="BD22" s="304"/>
      <c r="BE22" s="304"/>
      <c r="BF22" s="304"/>
      <c r="BG22" s="304"/>
      <c r="BH22" s="304"/>
      <c r="BI22" s="304"/>
      <c r="BJ22" s="304"/>
      <c r="BK22" s="304"/>
      <c r="BL22" s="304"/>
      <c r="BM22" s="304"/>
      <c r="BN22" s="304"/>
      <c r="BO22" s="304"/>
      <c r="BP22" s="304"/>
      <c r="BQ22" s="304"/>
      <c r="BR22" s="304"/>
      <c r="BS22" s="304"/>
      <c r="BT22" s="304"/>
      <c r="BU22" s="304"/>
      <c r="BV22" s="304"/>
    </row>
    <row r="23" spans="1:74" ht="11.15" customHeight="1" x14ac:dyDescent="0.25">
      <c r="A23" s="140" t="s">
        <v>579</v>
      </c>
      <c r="B23" s="203" t="s">
        <v>459</v>
      </c>
      <c r="C23" s="250">
        <v>147.66200000000001</v>
      </c>
      <c r="D23" s="250">
        <v>148.06399999999999</v>
      </c>
      <c r="E23" s="250">
        <v>148.28899999999999</v>
      </c>
      <c r="F23" s="250">
        <v>148.46799999999999</v>
      </c>
      <c r="G23" s="250">
        <v>148.80099999999999</v>
      </c>
      <c r="H23" s="250">
        <v>148.98400000000001</v>
      </c>
      <c r="I23" s="250">
        <v>149.05000000000001</v>
      </c>
      <c r="J23" s="250">
        <v>149.26900000000001</v>
      </c>
      <c r="K23" s="250">
        <v>149.32599999999999</v>
      </c>
      <c r="L23" s="250">
        <v>149.471</v>
      </c>
      <c r="M23" s="250">
        <v>149.57300000000001</v>
      </c>
      <c r="N23" s="250">
        <v>149.821</v>
      </c>
      <c r="O23" s="250">
        <v>150.1</v>
      </c>
      <c r="P23" s="250">
        <v>150.124</v>
      </c>
      <c r="Q23" s="250">
        <v>150.34800000000001</v>
      </c>
      <c r="R23" s="250">
        <v>150.636</v>
      </c>
      <c r="S23" s="250">
        <v>150.71299999999999</v>
      </c>
      <c r="T23" s="250">
        <v>150.84299999999999</v>
      </c>
      <c r="U23" s="250">
        <v>150.92099999999999</v>
      </c>
      <c r="V23" s="250">
        <v>151.08099999999999</v>
      </c>
      <c r="W23" s="250">
        <v>151.244</v>
      </c>
      <c r="X23" s="250">
        <v>151.33699999999999</v>
      </c>
      <c r="Y23" s="250">
        <v>151.589</v>
      </c>
      <c r="Z23" s="250">
        <v>151.78899999999999</v>
      </c>
      <c r="AA23" s="250">
        <v>152.12799999999999</v>
      </c>
      <c r="AB23" s="250">
        <v>152.50399999999999</v>
      </c>
      <c r="AC23" s="250">
        <v>151.006</v>
      </c>
      <c r="AD23" s="250">
        <v>130.51300000000001</v>
      </c>
      <c r="AE23" s="250">
        <v>133.155</v>
      </c>
      <c r="AF23" s="250">
        <v>137.66</v>
      </c>
      <c r="AG23" s="250">
        <v>139.048</v>
      </c>
      <c r="AH23" s="250">
        <v>140.71299999999999</v>
      </c>
      <c r="AI23" s="250">
        <v>141.63200000000001</v>
      </c>
      <c r="AJ23" s="250">
        <v>142.279</v>
      </c>
      <c r="AK23" s="250">
        <v>142.61199999999999</v>
      </c>
      <c r="AL23" s="250">
        <v>142.49700000000001</v>
      </c>
      <c r="AM23" s="250">
        <v>143.017</v>
      </c>
      <c r="AN23" s="250">
        <v>143.727</v>
      </c>
      <c r="AO23" s="250">
        <v>144.43100000000001</v>
      </c>
      <c r="AP23" s="250">
        <v>144.69399999999999</v>
      </c>
      <c r="AQ23" s="250">
        <v>145.14099999999999</v>
      </c>
      <c r="AR23" s="250">
        <v>145.69800000000001</v>
      </c>
      <c r="AS23" s="250">
        <v>146.387</v>
      </c>
      <c r="AT23" s="250">
        <v>146.904</v>
      </c>
      <c r="AU23" s="250">
        <v>147.328</v>
      </c>
      <c r="AV23" s="250">
        <v>148.005</v>
      </c>
      <c r="AW23" s="250">
        <v>148.65199999999999</v>
      </c>
      <c r="AX23" s="250">
        <v>149.24</v>
      </c>
      <c r="AY23" s="250">
        <v>149.744</v>
      </c>
      <c r="AZ23" s="250">
        <v>150.458</v>
      </c>
      <c r="BA23" s="250">
        <v>150.886</v>
      </c>
      <c r="BB23" s="250">
        <v>151.31399999999999</v>
      </c>
      <c r="BC23" s="250">
        <v>151.55167159999999</v>
      </c>
      <c r="BD23" s="316">
        <v>151.84559999999999</v>
      </c>
      <c r="BE23" s="316">
        <v>152.06729999999999</v>
      </c>
      <c r="BF23" s="316">
        <v>152.28200000000001</v>
      </c>
      <c r="BG23" s="316">
        <v>152.4658</v>
      </c>
      <c r="BH23" s="316">
        <v>152.619</v>
      </c>
      <c r="BI23" s="316">
        <v>152.7413</v>
      </c>
      <c r="BJ23" s="316">
        <v>152.83269999999999</v>
      </c>
      <c r="BK23" s="316">
        <v>152.8586</v>
      </c>
      <c r="BL23" s="316">
        <v>152.9144</v>
      </c>
      <c r="BM23" s="316">
        <v>152.96549999999999</v>
      </c>
      <c r="BN23" s="316">
        <v>153.0129</v>
      </c>
      <c r="BO23" s="316">
        <v>153.05359999999999</v>
      </c>
      <c r="BP23" s="316">
        <v>153.08869999999999</v>
      </c>
      <c r="BQ23" s="316">
        <v>153.1097</v>
      </c>
      <c r="BR23" s="316">
        <v>153.13999999999999</v>
      </c>
      <c r="BS23" s="316">
        <v>153.17089999999999</v>
      </c>
      <c r="BT23" s="316">
        <v>153.19720000000001</v>
      </c>
      <c r="BU23" s="316">
        <v>153.2336</v>
      </c>
      <c r="BV23" s="316">
        <v>153.2748</v>
      </c>
    </row>
    <row r="24" spans="1:74" s="143" customFormat="1" ht="11.15" customHeight="1" x14ac:dyDescent="0.25">
      <c r="A24" s="140"/>
      <c r="B24" s="139" t="s">
        <v>815</v>
      </c>
      <c r="C24" s="250"/>
      <c r="D24" s="250"/>
      <c r="E24" s="250"/>
      <c r="F24" s="250"/>
      <c r="G24" s="250"/>
      <c r="H24" s="250"/>
      <c r="I24" s="250"/>
      <c r="J24" s="250"/>
      <c r="K24" s="250"/>
      <c r="L24" s="250"/>
      <c r="M24" s="250"/>
      <c r="N24" s="250"/>
      <c r="O24" s="250"/>
      <c r="P24" s="250"/>
      <c r="Q24" s="250"/>
      <c r="R24" s="250"/>
      <c r="S24" s="250"/>
      <c r="T24" s="250"/>
      <c r="U24" s="250"/>
      <c r="V24" s="250"/>
      <c r="W24" s="250"/>
      <c r="X24" s="250"/>
      <c r="Y24" s="250"/>
      <c r="Z24" s="250"/>
      <c r="AA24" s="250"/>
      <c r="AB24" s="250"/>
      <c r="AC24" s="250"/>
      <c r="AD24" s="250"/>
      <c r="AE24" s="250"/>
      <c r="AF24" s="250"/>
      <c r="AG24" s="250"/>
      <c r="AH24" s="250"/>
      <c r="AI24" s="250"/>
      <c r="AJ24" s="250"/>
      <c r="AK24" s="250"/>
      <c r="AL24" s="250"/>
      <c r="AM24" s="250"/>
      <c r="AN24" s="250"/>
      <c r="AO24" s="250"/>
      <c r="AP24" s="250"/>
      <c r="AQ24" s="250"/>
      <c r="AR24" s="250"/>
      <c r="AS24" s="250"/>
      <c r="AT24" s="250"/>
      <c r="AU24" s="250"/>
      <c r="AV24" s="250"/>
      <c r="AW24" s="250"/>
      <c r="AX24" s="250"/>
      <c r="AY24" s="250"/>
      <c r="AZ24" s="250"/>
      <c r="BA24" s="250"/>
      <c r="BB24" s="250"/>
      <c r="BC24" s="250"/>
      <c r="BD24" s="316"/>
      <c r="BE24" s="316"/>
      <c r="BF24" s="316"/>
      <c r="BG24" s="316"/>
      <c r="BH24" s="316"/>
      <c r="BI24" s="316"/>
      <c r="BJ24" s="316"/>
      <c r="BK24" s="316"/>
      <c r="BL24" s="316"/>
      <c r="BM24" s="316"/>
      <c r="BN24" s="316"/>
      <c r="BO24" s="316"/>
      <c r="BP24" s="316"/>
      <c r="BQ24" s="316"/>
      <c r="BR24" s="316"/>
      <c r="BS24" s="316"/>
      <c r="BT24" s="316"/>
      <c r="BU24" s="316"/>
      <c r="BV24" s="316"/>
    </row>
    <row r="25" spans="1:74" s="143" customFormat="1" ht="11.15" customHeight="1" x14ac:dyDescent="0.25">
      <c r="A25" s="140" t="s">
        <v>817</v>
      </c>
      <c r="B25" s="203" t="s">
        <v>816</v>
      </c>
      <c r="C25" s="250">
        <v>4</v>
      </c>
      <c r="D25" s="250">
        <v>4.0999999999999996</v>
      </c>
      <c r="E25" s="250">
        <v>4</v>
      </c>
      <c r="F25" s="250">
        <v>4</v>
      </c>
      <c r="G25" s="250">
        <v>3.8</v>
      </c>
      <c r="H25" s="250">
        <v>4</v>
      </c>
      <c r="I25" s="250">
        <v>3.8</v>
      </c>
      <c r="J25" s="250">
        <v>3.8</v>
      </c>
      <c r="K25" s="250">
        <v>3.7</v>
      </c>
      <c r="L25" s="250">
        <v>3.8</v>
      </c>
      <c r="M25" s="250">
        <v>3.8</v>
      </c>
      <c r="N25" s="250">
        <v>3.9</v>
      </c>
      <c r="O25" s="250">
        <v>4</v>
      </c>
      <c r="P25" s="250">
        <v>3.8</v>
      </c>
      <c r="Q25" s="250">
        <v>3.8</v>
      </c>
      <c r="R25" s="250">
        <v>3.6</v>
      </c>
      <c r="S25" s="250">
        <v>3.6</v>
      </c>
      <c r="T25" s="250">
        <v>3.6</v>
      </c>
      <c r="U25" s="250">
        <v>3.7</v>
      </c>
      <c r="V25" s="250">
        <v>3.7</v>
      </c>
      <c r="W25" s="250">
        <v>3.5</v>
      </c>
      <c r="X25" s="250">
        <v>3.6</v>
      </c>
      <c r="Y25" s="250">
        <v>3.6</v>
      </c>
      <c r="Z25" s="250">
        <v>3.6</v>
      </c>
      <c r="AA25" s="250">
        <v>3.5</v>
      </c>
      <c r="AB25" s="250">
        <v>3.5</v>
      </c>
      <c r="AC25" s="250">
        <v>4.4000000000000004</v>
      </c>
      <c r="AD25" s="250">
        <v>14.7</v>
      </c>
      <c r="AE25" s="250">
        <v>13.2</v>
      </c>
      <c r="AF25" s="250">
        <v>11</v>
      </c>
      <c r="AG25" s="250">
        <v>10.199999999999999</v>
      </c>
      <c r="AH25" s="250">
        <v>8.4</v>
      </c>
      <c r="AI25" s="250">
        <v>7.9</v>
      </c>
      <c r="AJ25" s="250">
        <v>6.9</v>
      </c>
      <c r="AK25" s="250">
        <v>6.7</v>
      </c>
      <c r="AL25" s="250">
        <v>6.7</v>
      </c>
      <c r="AM25" s="250">
        <v>6.4</v>
      </c>
      <c r="AN25" s="250">
        <v>6.2</v>
      </c>
      <c r="AO25" s="250">
        <v>6</v>
      </c>
      <c r="AP25" s="250">
        <v>6</v>
      </c>
      <c r="AQ25" s="250">
        <v>5.8</v>
      </c>
      <c r="AR25" s="250">
        <v>5.9</v>
      </c>
      <c r="AS25" s="250">
        <v>5.4</v>
      </c>
      <c r="AT25" s="250">
        <v>5.2</v>
      </c>
      <c r="AU25" s="250">
        <v>4.7</v>
      </c>
      <c r="AV25" s="250">
        <v>4.5999999999999996</v>
      </c>
      <c r="AW25" s="250">
        <v>4.2</v>
      </c>
      <c r="AX25" s="250">
        <v>3.9</v>
      </c>
      <c r="AY25" s="250">
        <v>4</v>
      </c>
      <c r="AZ25" s="250">
        <v>3.8</v>
      </c>
      <c r="BA25" s="250">
        <v>3.6</v>
      </c>
      <c r="BB25" s="250">
        <v>3.6</v>
      </c>
      <c r="BC25" s="250">
        <v>3.5835714233</v>
      </c>
      <c r="BD25" s="316">
        <v>3.554713</v>
      </c>
      <c r="BE25" s="316">
        <v>3.556352</v>
      </c>
      <c r="BF25" s="316">
        <v>3.5610050000000002</v>
      </c>
      <c r="BG25" s="316">
        <v>3.5786660000000001</v>
      </c>
      <c r="BH25" s="316">
        <v>3.614293</v>
      </c>
      <c r="BI25" s="316">
        <v>3.6542500000000002</v>
      </c>
      <c r="BJ25" s="316">
        <v>3.703497</v>
      </c>
      <c r="BK25" s="316">
        <v>3.7756509999999999</v>
      </c>
      <c r="BL25" s="316">
        <v>3.8332630000000001</v>
      </c>
      <c r="BM25" s="316">
        <v>3.8899499999999998</v>
      </c>
      <c r="BN25" s="316">
        <v>3.9445700000000001</v>
      </c>
      <c r="BO25" s="316">
        <v>4.0002649999999997</v>
      </c>
      <c r="BP25" s="316">
        <v>4.0558930000000002</v>
      </c>
      <c r="BQ25" s="316">
        <v>4.1161180000000002</v>
      </c>
      <c r="BR25" s="316">
        <v>4.168113</v>
      </c>
      <c r="BS25" s="316">
        <v>4.2165429999999997</v>
      </c>
      <c r="BT25" s="316">
        <v>4.2628440000000003</v>
      </c>
      <c r="BU25" s="316">
        <v>4.3030670000000004</v>
      </c>
      <c r="BV25" s="316">
        <v>4.3386490000000002</v>
      </c>
    </row>
    <row r="26" spans="1:74" ht="11.15" customHeight="1" x14ac:dyDescent="0.25">
      <c r="A26" s="140"/>
      <c r="B26" s="139" t="s">
        <v>818</v>
      </c>
      <c r="C26" s="235"/>
      <c r="D26" s="235"/>
      <c r="E26" s="235"/>
      <c r="F26" s="235"/>
      <c r="G26" s="235"/>
      <c r="H26" s="235"/>
      <c r="I26" s="235"/>
      <c r="J26" s="235"/>
      <c r="K26" s="235"/>
      <c r="L26" s="235"/>
      <c r="M26" s="235"/>
      <c r="N26" s="235"/>
      <c r="O26" s="235"/>
      <c r="P26" s="235"/>
      <c r="Q26" s="235"/>
      <c r="R26" s="235"/>
      <c r="S26" s="235"/>
      <c r="T26" s="235"/>
      <c r="U26" s="235"/>
      <c r="V26" s="235"/>
      <c r="W26" s="235"/>
      <c r="X26" s="235"/>
      <c r="Y26" s="235"/>
      <c r="Z26" s="235"/>
      <c r="AA26" s="235"/>
      <c r="AB26" s="235"/>
      <c r="AC26" s="235"/>
      <c r="AD26" s="235"/>
      <c r="AE26" s="235"/>
      <c r="AF26" s="235"/>
      <c r="AG26" s="235"/>
      <c r="AH26" s="235"/>
      <c r="AI26" s="235"/>
      <c r="AJ26" s="235"/>
      <c r="AK26" s="235"/>
      <c r="AL26" s="235"/>
      <c r="AM26" s="235"/>
      <c r="AN26" s="235"/>
      <c r="AO26" s="235"/>
      <c r="AP26" s="235"/>
      <c r="AQ26" s="235"/>
      <c r="AR26" s="235"/>
      <c r="AS26" s="235"/>
      <c r="AT26" s="235"/>
      <c r="AU26" s="235"/>
      <c r="AV26" s="235"/>
      <c r="AW26" s="235"/>
      <c r="AX26" s="235"/>
      <c r="AY26" s="235"/>
      <c r="AZ26" s="235"/>
      <c r="BA26" s="235"/>
      <c r="BB26" s="235"/>
      <c r="BC26" s="235"/>
      <c r="BD26" s="325"/>
      <c r="BE26" s="325"/>
      <c r="BF26" s="325"/>
      <c r="BG26" s="325"/>
      <c r="BH26" s="325"/>
      <c r="BI26" s="325"/>
      <c r="BJ26" s="325"/>
      <c r="BK26" s="325"/>
      <c r="BL26" s="325"/>
      <c r="BM26" s="325"/>
      <c r="BN26" s="325"/>
      <c r="BO26" s="325"/>
      <c r="BP26" s="325"/>
      <c r="BQ26" s="325"/>
      <c r="BR26" s="325"/>
      <c r="BS26" s="325"/>
      <c r="BT26" s="325"/>
      <c r="BU26" s="325"/>
      <c r="BV26" s="325"/>
    </row>
    <row r="27" spans="1:74" ht="11.15" customHeight="1" x14ac:dyDescent="0.25">
      <c r="A27" s="140" t="s">
        <v>819</v>
      </c>
      <c r="B27" s="203" t="s">
        <v>820</v>
      </c>
      <c r="C27" s="437">
        <v>1.3009999999999999</v>
      </c>
      <c r="D27" s="437">
        <v>1.2789999999999999</v>
      </c>
      <c r="E27" s="437">
        <v>1.3240000000000001</v>
      </c>
      <c r="F27" s="437">
        <v>1.286</v>
      </c>
      <c r="G27" s="437">
        <v>1.3580000000000001</v>
      </c>
      <c r="H27" s="437">
        <v>1.1990000000000001</v>
      </c>
      <c r="I27" s="437">
        <v>1.1990000000000001</v>
      </c>
      <c r="J27" s="437">
        <v>1.2889999999999999</v>
      </c>
      <c r="K27" s="437">
        <v>1.2470000000000001</v>
      </c>
      <c r="L27" s="437">
        <v>1.22</v>
      </c>
      <c r="M27" s="437">
        <v>1.177</v>
      </c>
      <c r="N27" s="437">
        <v>1.089</v>
      </c>
      <c r="O27" s="437">
        <v>1.232</v>
      </c>
      <c r="P27" s="437">
        <v>1.129</v>
      </c>
      <c r="Q27" s="437">
        <v>1.2</v>
      </c>
      <c r="R27" s="437">
        <v>1.28</v>
      </c>
      <c r="S27" s="437">
        <v>1.3080000000000001</v>
      </c>
      <c r="T27" s="437">
        <v>1.2350000000000001</v>
      </c>
      <c r="U27" s="437">
        <v>1.232</v>
      </c>
      <c r="V27" s="437">
        <v>1.37</v>
      </c>
      <c r="W27" s="437">
        <v>1.2969999999999999</v>
      </c>
      <c r="X27" s="437">
        <v>1.3280000000000001</v>
      </c>
      <c r="Y27" s="437">
        <v>1.343</v>
      </c>
      <c r="Z27" s="437">
        <v>1.538</v>
      </c>
      <c r="AA27" s="437">
        <v>1.569</v>
      </c>
      <c r="AB27" s="437">
        <v>1.571</v>
      </c>
      <c r="AC27" s="437">
        <v>1.27</v>
      </c>
      <c r="AD27" s="437">
        <v>0.93799999999999994</v>
      </c>
      <c r="AE27" s="437">
        <v>1.0549999999999999</v>
      </c>
      <c r="AF27" s="437">
        <v>1.2689999999999999</v>
      </c>
      <c r="AG27" s="437">
        <v>1.51</v>
      </c>
      <c r="AH27" s="437">
        <v>1.3759999999999999</v>
      </c>
      <c r="AI27" s="437">
        <v>1.4610000000000001</v>
      </c>
      <c r="AJ27" s="437">
        <v>1.53</v>
      </c>
      <c r="AK27" s="437">
        <v>1.5409999999999999</v>
      </c>
      <c r="AL27" s="437">
        <v>1.651</v>
      </c>
      <c r="AM27" s="437">
        <v>1.6020000000000001</v>
      </c>
      <c r="AN27" s="437">
        <v>1.43</v>
      </c>
      <c r="AO27" s="437">
        <v>1.7110000000000001</v>
      </c>
      <c r="AP27" s="437">
        <v>1.5049999999999999</v>
      </c>
      <c r="AQ27" s="437">
        <v>1.605</v>
      </c>
      <c r="AR27" s="437">
        <v>1.6639999999999999</v>
      </c>
      <c r="AS27" s="437">
        <v>1.573</v>
      </c>
      <c r="AT27" s="437">
        <v>1.5760000000000001</v>
      </c>
      <c r="AU27" s="437">
        <v>1.5589999999999999</v>
      </c>
      <c r="AV27" s="437">
        <v>1.5629999999999999</v>
      </c>
      <c r="AW27" s="437">
        <v>1.706</v>
      </c>
      <c r="AX27" s="437">
        <v>1.768</v>
      </c>
      <c r="AY27" s="437">
        <v>1.6659999999999999</v>
      </c>
      <c r="AZ27" s="437">
        <v>1.7769999999999999</v>
      </c>
      <c r="BA27" s="437">
        <v>1.728</v>
      </c>
      <c r="BB27" s="437">
        <v>1.724</v>
      </c>
      <c r="BC27" s="437">
        <v>1.6457517284000001</v>
      </c>
      <c r="BD27" s="438">
        <v>1.6153630000000001</v>
      </c>
      <c r="BE27" s="438">
        <v>1.57386</v>
      </c>
      <c r="BF27" s="438">
        <v>1.546054</v>
      </c>
      <c r="BG27" s="438">
        <v>1.522923</v>
      </c>
      <c r="BH27" s="438">
        <v>1.5058039999999999</v>
      </c>
      <c r="BI27" s="438">
        <v>1.4910209999999999</v>
      </c>
      <c r="BJ27" s="438">
        <v>1.479911</v>
      </c>
      <c r="BK27" s="438">
        <v>1.47682</v>
      </c>
      <c r="BL27" s="438">
        <v>1.469797</v>
      </c>
      <c r="BM27" s="438">
        <v>1.4631860000000001</v>
      </c>
      <c r="BN27" s="438">
        <v>1.4543299999999999</v>
      </c>
      <c r="BO27" s="438">
        <v>1.4505410000000001</v>
      </c>
      <c r="BP27" s="438">
        <v>1.44916</v>
      </c>
      <c r="BQ27" s="438">
        <v>1.4579850000000001</v>
      </c>
      <c r="BR27" s="438">
        <v>1.4555709999999999</v>
      </c>
      <c r="BS27" s="438">
        <v>1.4497169999999999</v>
      </c>
      <c r="BT27" s="438">
        <v>1.432482</v>
      </c>
      <c r="BU27" s="438">
        <v>1.4257010000000001</v>
      </c>
      <c r="BV27" s="438">
        <v>1.421435</v>
      </c>
    </row>
    <row r="28" spans="1:74" s="143" customFormat="1" ht="11.15" customHeight="1" x14ac:dyDescent="0.25">
      <c r="A28" s="142"/>
      <c r="B28" s="203"/>
      <c r="C28" s="250"/>
      <c r="D28" s="250"/>
      <c r="E28" s="250"/>
      <c r="F28" s="250"/>
      <c r="G28" s="250"/>
      <c r="H28" s="250"/>
      <c r="I28" s="250"/>
      <c r="J28" s="250"/>
      <c r="K28" s="250"/>
      <c r="L28" s="250"/>
      <c r="M28" s="250"/>
      <c r="N28" s="250"/>
      <c r="O28" s="250"/>
      <c r="P28" s="250"/>
      <c r="Q28" s="250"/>
      <c r="R28" s="250"/>
      <c r="S28" s="250"/>
      <c r="T28" s="250"/>
      <c r="U28" s="250"/>
      <c r="V28" s="250"/>
      <c r="W28" s="250"/>
      <c r="X28" s="250"/>
      <c r="Y28" s="250"/>
      <c r="Z28" s="250"/>
      <c r="AA28" s="250"/>
      <c r="AB28" s="250"/>
      <c r="AC28" s="250"/>
      <c r="AD28" s="250"/>
      <c r="AE28" s="250"/>
      <c r="AF28" s="250"/>
      <c r="AG28" s="250"/>
      <c r="AH28" s="250"/>
      <c r="AI28" s="250"/>
      <c r="AJ28" s="250"/>
      <c r="AK28" s="250"/>
      <c r="AL28" s="250"/>
      <c r="AM28" s="250"/>
      <c r="AN28" s="250"/>
      <c r="AO28" s="250"/>
      <c r="AP28" s="250"/>
      <c r="AQ28" s="250"/>
      <c r="AR28" s="250"/>
      <c r="AS28" s="250"/>
      <c r="AT28" s="250"/>
      <c r="AU28" s="250"/>
      <c r="AV28" s="250"/>
      <c r="AW28" s="250"/>
      <c r="AX28" s="250"/>
      <c r="AY28" s="250"/>
      <c r="AZ28" s="250"/>
      <c r="BA28" s="250"/>
      <c r="BB28" s="250"/>
      <c r="BC28" s="250"/>
      <c r="BD28" s="316"/>
      <c r="BE28" s="316"/>
      <c r="BF28" s="316"/>
      <c r="BG28" s="316"/>
      <c r="BH28" s="316"/>
      <c r="BI28" s="316"/>
      <c r="BJ28" s="316"/>
      <c r="BK28" s="316"/>
      <c r="BL28" s="316"/>
      <c r="BM28" s="316"/>
      <c r="BN28" s="316"/>
      <c r="BO28" s="316"/>
      <c r="BP28" s="316"/>
      <c r="BQ28" s="316"/>
      <c r="BR28" s="316"/>
      <c r="BS28" s="316"/>
      <c r="BT28" s="316"/>
      <c r="BU28" s="316"/>
      <c r="BV28" s="316"/>
    </row>
    <row r="29" spans="1:74" ht="11.15" customHeight="1" x14ac:dyDescent="0.25">
      <c r="A29" s="134"/>
      <c r="B29" s="296" t="s">
        <v>1381</v>
      </c>
      <c r="C29" s="214"/>
      <c r="D29" s="214"/>
      <c r="E29" s="214"/>
      <c r="F29" s="214"/>
      <c r="G29" s="214"/>
      <c r="H29" s="214"/>
      <c r="I29" s="214"/>
      <c r="J29" s="214"/>
      <c r="K29" s="214"/>
      <c r="L29" s="214"/>
      <c r="M29" s="214"/>
      <c r="N29" s="214"/>
      <c r="O29" s="214"/>
      <c r="P29" s="214"/>
      <c r="Q29" s="214"/>
      <c r="R29" s="214"/>
      <c r="S29" s="214"/>
      <c r="T29" s="214"/>
      <c r="U29" s="214"/>
      <c r="V29" s="214"/>
      <c r="W29" s="214"/>
      <c r="X29" s="214"/>
      <c r="Y29" s="214"/>
      <c r="Z29" s="214"/>
      <c r="AA29" s="214"/>
      <c r="AB29" s="214"/>
      <c r="AC29" s="214"/>
      <c r="AD29" s="214"/>
      <c r="AE29" s="214"/>
      <c r="AF29" s="214"/>
      <c r="AG29" s="214"/>
      <c r="AH29" s="214"/>
      <c r="AI29" s="214"/>
      <c r="AJ29" s="214"/>
      <c r="AK29" s="214"/>
      <c r="AL29" s="214"/>
      <c r="AM29" s="214"/>
      <c r="AN29" s="214"/>
      <c r="AO29" s="214"/>
      <c r="AP29" s="214"/>
      <c r="AQ29" s="214"/>
      <c r="AR29" s="214"/>
      <c r="AS29" s="214"/>
      <c r="AT29" s="214"/>
      <c r="AU29" s="214"/>
      <c r="AV29" s="214"/>
      <c r="AW29" s="214"/>
      <c r="AX29" s="214"/>
      <c r="AY29" s="214"/>
      <c r="AZ29" s="214"/>
      <c r="BA29" s="214"/>
      <c r="BB29" s="214"/>
      <c r="BC29" s="214"/>
      <c r="BD29" s="306"/>
      <c r="BE29" s="306"/>
      <c r="BF29" s="306"/>
      <c r="BG29" s="306"/>
      <c r="BH29" s="306"/>
      <c r="BI29" s="306"/>
      <c r="BJ29" s="306"/>
      <c r="BK29" s="306"/>
      <c r="BL29" s="306"/>
      <c r="BM29" s="306"/>
      <c r="BN29" s="306"/>
      <c r="BO29" s="306"/>
      <c r="BP29" s="306"/>
      <c r="BQ29" s="306"/>
      <c r="BR29" s="306"/>
      <c r="BS29" s="306"/>
      <c r="BT29" s="306"/>
      <c r="BU29" s="306"/>
      <c r="BV29" s="306"/>
    </row>
    <row r="30" spans="1:74" ht="11.15" customHeight="1" x14ac:dyDescent="0.25">
      <c r="A30" s="555" t="s">
        <v>581</v>
      </c>
      <c r="B30" s="556" t="s">
        <v>580</v>
      </c>
      <c r="C30" s="250">
        <v>101.3561</v>
      </c>
      <c r="D30" s="250">
        <v>101.6495</v>
      </c>
      <c r="E30" s="250">
        <v>102.298</v>
      </c>
      <c r="F30" s="250">
        <v>103.40949999999999</v>
      </c>
      <c r="G30" s="250">
        <v>102.5408</v>
      </c>
      <c r="H30" s="250">
        <v>103.3045</v>
      </c>
      <c r="I30" s="250">
        <v>103.5474</v>
      </c>
      <c r="J30" s="250">
        <v>104.16589999999999</v>
      </c>
      <c r="K30" s="250">
        <v>104.1315</v>
      </c>
      <c r="L30" s="250">
        <v>103.98739999999999</v>
      </c>
      <c r="M30" s="250">
        <v>103.9127</v>
      </c>
      <c r="N30" s="250">
        <v>103.867</v>
      </c>
      <c r="O30" s="250">
        <v>103.3023</v>
      </c>
      <c r="P30" s="250">
        <v>102.72799999999999</v>
      </c>
      <c r="Q30" s="250">
        <v>102.8635</v>
      </c>
      <c r="R30" s="250">
        <v>102.2543</v>
      </c>
      <c r="S30" s="250">
        <v>102.45189999999999</v>
      </c>
      <c r="T30" s="250">
        <v>102.384</v>
      </c>
      <c r="U30" s="250">
        <v>102.0568</v>
      </c>
      <c r="V30" s="250">
        <v>102.68819999999999</v>
      </c>
      <c r="W30" s="250">
        <v>102.3143</v>
      </c>
      <c r="X30" s="250">
        <v>101.4645</v>
      </c>
      <c r="Y30" s="250">
        <v>101.9876</v>
      </c>
      <c r="Z30" s="250">
        <v>101.61790000000001</v>
      </c>
      <c r="AA30" s="250">
        <v>101.09180000000001</v>
      </c>
      <c r="AB30" s="250">
        <v>101.32470000000001</v>
      </c>
      <c r="AC30" s="250">
        <v>97.447699999999998</v>
      </c>
      <c r="AD30" s="250">
        <v>84.201800000000006</v>
      </c>
      <c r="AE30" s="250">
        <v>85.843400000000003</v>
      </c>
      <c r="AF30" s="250">
        <v>91.162199999999999</v>
      </c>
      <c r="AG30" s="250">
        <v>94.8887</v>
      </c>
      <c r="AH30" s="250">
        <v>95.892399999999995</v>
      </c>
      <c r="AI30" s="250">
        <v>95.601900000000001</v>
      </c>
      <c r="AJ30" s="250">
        <v>96.645399999999995</v>
      </c>
      <c r="AK30" s="250">
        <v>97.160899999999998</v>
      </c>
      <c r="AL30" s="250">
        <v>98.285399999999996</v>
      </c>
      <c r="AM30" s="250">
        <v>99.407600000000002</v>
      </c>
      <c r="AN30" s="250">
        <v>96.396600000000007</v>
      </c>
      <c r="AO30" s="250">
        <v>99.161799999999999</v>
      </c>
      <c r="AP30" s="250">
        <v>99.241600000000005</v>
      </c>
      <c r="AQ30" s="250">
        <v>99.922600000000003</v>
      </c>
      <c r="AR30" s="250">
        <v>100.4704</v>
      </c>
      <c r="AS30" s="250">
        <v>101.16759999999999</v>
      </c>
      <c r="AT30" s="250">
        <v>101.09269999999999</v>
      </c>
      <c r="AU30" s="250">
        <v>99.860600000000005</v>
      </c>
      <c r="AV30" s="250">
        <v>101.2534</v>
      </c>
      <c r="AW30" s="250">
        <v>101.99769999999999</v>
      </c>
      <c r="AX30" s="250">
        <v>101.7015</v>
      </c>
      <c r="AY30" s="250">
        <v>102.5596</v>
      </c>
      <c r="AZ30" s="250">
        <v>103.58450000000001</v>
      </c>
      <c r="BA30" s="250">
        <v>104.47410000000001</v>
      </c>
      <c r="BB30" s="250">
        <v>105.5973</v>
      </c>
      <c r="BC30" s="250">
        <v>105.87990247</v>
      </c>
      <c r="BD30" s="316">
        <v>106.49639999999999</v>
      </c>
      <c r="BE30" s="316">
        <v>107.0335</v>
      </c>
      <c r="BF30" s="316">
        <v>107.4965</v>
      </c>
      <c r="BG30" s="316">
        <v>107.8836</v>
      </c>
      <c r="BH30" s="316">
        <v>108.13290000000001</v>
      </c>
      <c r="BI30" s="316">
        <v>108.4143</v>
      </c>
      <c r="BJ30" s="316">
        <v>108.66589999999999</v>
      </c>
      <c r="BK30" s="316">
        <v>108.78619999999999</v>
      </c>
      <c r="BL30" s="316">
        <v>109.0545</v>
      </c>
      <c r="BM30" s="316">
        <v>109.36920000000001</v>
      </c>
      <c r="BN30" s="316">
        <v>109.79559999999999</v>
      </c>
      <c r="BO30" s="316">
        <v>110.1542</v>
      </c>
      <c r="BP30" s="316">
        <v>110.5103</v>
      </c>
      <c r="BQ30" s="316">
        <v>110.9179</v>
      </c>
      <c r="BR30" s="316">
        <v>111.2285</v>
      </c>
      <c r="BS30" s="316">
        <v>111.496</v>
      </c>
      <c r="BT30" s="316">
        <v>111.6474</v>
      </c>
      <c r="BU30" s="316">
        <v>111.8837</v>
      </c>
      <c r="BV30" s="316">
        <v>112.1319</v>
      </c>
    </row>
    <row r="31" spans="1:74" ht="11.15" customHeight="1" x14ac:dyDescent="0.25">
      <c r="A31" s="297" t="s">
        <v>559</v>
      </c>
      <c r="B31" s="41" t="s">
        <v>899</v>
      </c>
      <c r="C31" s="250">
        <v>100.1512</v>
      </c>
      <c r="D31" s="250">
        <v>101.0804</v>
      </c>
      <c r="E31" s="250">
        <v>101.23869999999999</v>
      </c>
      <c r="F31" s="250">
        <v>101.9111</v>
      </c>
      <c r="G31" s="250">
        <v>101.12220000000001</v>
      </c>
      <c r="H31" s="250">
        <v>101.7276</v>
      </c>
      <c r="I31" s="250">
        <v>101.9494</v>
      </c>
      <c r="J31" s="250">
        <v>102.1579</v>
      </c>
      <c r="K31" s="250">
        <v>102.1361</v>
      </c>
      <c r="L31" s="250">
        <v>101.65860000000001</v>
      </c>
      <c r="M31" s="250">
        <v>101.2411</v>
      </c>
      <c r="N31" s="250">
        <v>101.48820000000001</v>
      </c>
      <c r="O31" s="250">
        <v>100.7316</v>
      </c>
      <c r="P31" s="250">
        <v>100.1606</v>
      </c>
      <c r="Q31" s="250">
        <v>100.0939</v>
      </c>
      <c r="R31" s="250">
        <v>99.314499999999995</v>
      </c>
      <c r="S31" s="250">
        <v>99.422899999999998</v>
      </c>
      <c r="T31" s="250">
        <v>99.611500000000007</v>
      </c>
      <c r="U31" s="250">
        <v>99.213899999999995</v>
      </c>
      <c r="V31" s="250">
        <v>99.759799999999998</v>
      </c>
      <c r="W31" s="250">
        <v>99.134100000000004</v>
      </c>
      <c r="X31" s="250">
        <v>98.439899999999994</v>
      </c>
      <c r="Y31" s="250">
        <v>99.255799999999994</v>
      </c>
      <c r="Z31" s="250">
        <v>99.244900000000001</v>
      </c>
      <c r="AA31" s="250">
        <v>99.006699999999995</v>
      </c>
      <c r="AB31" s="250">
        <v>99.024100000000004</v>
      </c>
      <c r="AC31" s="250">
        <v>94.707099999999997</v>
      </c>
      <c r="AD31" s="250">
        <v>79.674899999999994</v>
      </c>
      <c r="AE31" s="250">
        <v>83.438100000000006</v>
      </c>
      <c r="AF31" s="250">
        <v>89.587000000000003</v>
      </c>
      <c r="AG31" s="250">
        <v>93.277699999999996</v>
      </c>
      <c r="AH31" s="250">
        <v>94.628900000000002</v>
      </c>
      <c r="AI31" s="250">
        <v>94.595100000000002</v>
      </c>
      <c r="AJ31" s="250">
        <v>95.980099999999993</v>
      </c>
      <c r="AK31" s="250">
        <v>96.650899999999993</v>
      </c>
      <c r="AL31" s="250">
        <v>97.323300000000003</v>
      </c>
      <c r="AM31" s="250">
        <v>98.7911</v>
      </c>
      <c r="AN31" s="250">
        <v>94.994600000000005</v>
      </c>
      <c r="AO31" s="250">
        <v>98.251199999999997</v>
      </c>
      <c r="AP31" s="250">
        <v>98.1511</v>
      </c>
      <c r="AQ31" s="250">
        <v>99.100800000000007</v>
      </c>
      <c r="AR31" s="250">
        <v>98.956199999999995</v>
      </c>
      <c r="AS31" s="250">
        <v>100.357</v>
      </c>
      <c r="AT31" s="250">
        <v>99.737399999999994</v>
      </c>
      <c r="AU31" s="250">
        <v>98.861699999999999</v>
      </c>
      <c r="AV31" s="250">
        <v>100.5509</v>
      </c>
      <c r="AW31" s="250">
        <v>101.1764</v>
      </c>
      <c r="AX31" s="250">
        <v>101.1785</v>
      </c>
      <c r="AY31" s="250">
        <v>101.0266</v>
      </c>
      <c r="AZ31" s="250">
        <v>102.4136</v>
      </c>
      <c r="BA31" s="250">
        <v>103.27030000000001</v>
      </c>
      <c r="BB31" s="250">
        <v>104.0476</v>
      </c>
      <c r="BC31" s="250">
        <v>104.07492593000001</v>
      </c>
      <c r="BD31" s="316">
        <v>104.47799999999999</v>
      </c>
      <c r="BE31" s="316">
        <v>104.6283</v>
      </c>
      <c r="BF31" s="316">
        <v>104.94799999999999</v>
      </c>
      <c r="BG31" s="316">
        <v>105.28360000000001</v>
      </c>
      <c r="BH31" s="316">
        <v>105.705</v>
      </c>
      <c r="BI31" s="316">
        <v>106.02</v>
      </c>
      <c r="BJ31" s="316">
        <v>106.2985</v>
      </c>
      <c r="BK31" s="316">
        <v>106.3835</v>
      </c>
      <c r="BL31" s="316">
        <v>106.7068</v>
      </c>
      <c r="BM31" s="316">
        <v>107.11150000000001</v>
      </c>
      <c r="BN31" s="316">
        <v>107.70010000000001</v>
      </c>
      <c r="BO31" s="316">
        <v>108.19029999999999</v>
      </c>
      <c r="BP31" s="316">
        <v>108.6848</v>
      </c>
      <c r="BQ31" s="316">
        <v>109.2662</v>
      </c>
      <c r="BR31" s="316">
        <v>109.70740000000001</v>
      </c>
      <c r="BS31" s="316">
        <v>110.0911</v>
      </c>
      <c r="BT31" s="316">
        <v>110.34480000000001</v>
      </c>
      <c r="BU31" s="316">
        <v>110.6675</v>
      </c>
      <c r="BV31" s="316">
        <v>110.9867</v>
      </c>
    </row>
    <row r="32" spans="1:74" ht="11.15" customHeight="1" x14ac:dyDescent="0.25">
      <c r="A32" s="557" t="s">
        <v>884</v>
      </c>
      <c r="B32" s="558" t="s">
        <v>900</v>
      </c>
      <c r="C32" s="250">
        <v>99.528000000000006</v>
      </c>
      <c r="D32" s="250">
        <v>100.9777</v>
      </c>
      <c r="E32" s="250">
        <v>99.647800000000004</v>
      </c>
      <c r="F32" s="250">
        <v>100.63979999999999</v>
      </c>
      <c r="G32" s="250">
        <v>100.6086</v>
      </c>
      <c r="H32" s="250">
        <v>100.28660000000001</v>
      </c>
      <c r="I32" s="250">
        <v>101.6718</v>
      </c>
      <c r="J32" s="250">
        <v>101.163</v>
      </c>
      <c r="K32" s="250">
        <v>100.691</v>
      </c>
      <c r="L32" s="250">
        <v>100.38979999999999</v>
      </c>
      <c r="M32" s="250">
        <v>99.510800000000003</v>
      </c>
      <c r="N32" s="250">
        <v>99.215000000000003</v>
      </c>
      <c r="O32" s="250">
        <v>100.7281</v>
      </c>
      <c r="P32" s="250">
        <v>100.7345</v>
      </c>
      <c r="Q32" s="250">
        <v>100.9699</v>
      </c>
      <c r="R32" s="250">
        <v>100.98390000000001</v>
      </c>
      <c r="S32" s="250">
        <v>100.512</v>
      </c>
      <c r="T32" s="250">
        <v>101.7848</v>
      </c>
      <c r="U32" s="250">
        <v>101.0598</v>
      </c>
      <c r="V32" s="250">
        <v>100.3507</v>
      </c>
      <c r="W32" s="250">
        <v>100.3395</v>
      </c>
      <c r="X32" s="250">
        <v>101.5994</v>
      </c>
      <c r="Y32" s="250">
        <v>101.36409999999999</v>
      </c>
      <c r="Z32" s="250">
        <v>102.2242</v>
      </c>
      <c r="AA32" s="250">
        <v>102.0977</v>
      </c>
      <c r="AB32" s="250">
        <v>102.191</v>
      </c>
      <c r="AC32" s="250">
        <v>101.1142</v>
      </c>
      <c r="AD32" s="250">
        <v>91.041399999999996</v>
      </c>
      <c r="AE32" s="250">
        <v>92.963899999999995</v>
      </c>
      <c r="AF32" s="250">
        <v>97.464699999999993</v>
      </c>
      <c r="AG32" s="250">
        <v>97.090500000000006</v>
      </c>
      <c r="AH32" s="250">
        <v>98.473799999999997</v>
      </c>
      <c r="AI32" s="250">
        <v>98.373699999999999</v>
      </c>
      <c r="AJ32" s="250">
        <v>99.373099999999994</v>
      </c>
      <c r="AK32" s="250">
        <v>100.0068</v>
      </c>
      <c r="AL32" s="250">
        <v>100.7891</v>
      </c>
      <c r="AM32" s="250">
        <v>101.4829</v>
      </c>
      <c r="AN32" s="250">
        <v>99.692400000000006</v>
      </c>
      <c r="AO32" s="250">
        <v>102.4663</v>
      </c>
      <c r="AP32" s="250">
        <v>101.3296</v>
      </c>
      <c r="AQ32" s="250">
        <v>100.111</v>
      </c>
      <c r="AR32" s="250">
        <v>100.17440000000001</v>
      </c>
      <c r="AS32" s="250">
        <v>99.457300000000004</v>
      </c>
      <c r="AT32" s="250">
        <v>99.777199999999993</v>
      </c>
      <c r="AU32" s="250">
        <v>99.770600000000002</v>
      </c>
      <c r="AV32" s="250">
        <v>100.8222</v>
      </c>
      <c r="AW32" s="250">
        <v>101.71729999999999</v>
      </c>
      <c r="AX32" s="250">
        <v>101.8356</v>
      </c>
      <c r="AY32" s="250">
        <v>102.39400000000001</v>
      </c>
      <c r="AZ32" s="250">
        <v>103.75449999999999</v>
      </c>
      <c r="BA32" s="250">
        <v>103.70959999999999</v>
      </c>
      <c r="BB32" s="250">
        <v>104.6506</v>
      </c>
      <c r="BC32" s="250">
        <v>103.78793951</v>
      </c>
      <c r="BD32" s="316">
        <v>103.91</v>
      </c>
      <c r="BE32" s="316">
        <v>103.976</v>
      </c>
      <c r="BF32" s="316">
        <v>104.0813</v>
      </c>
      <c r="BG32" s="316">
        <v>104.19119999999999</v>
      </c>
      <c r="BH32" s="316">
        <v>104.325</v>
      </c>
      <c r="BI32" s="316">
        <v>104.4298</v>
      </c>
      <c r="BJ32" s="316">
        <v>104.5247</v>
      </c>
      <c r="BK32" s="316">
        <v>104.59139999999999</v>
      </c>
      <c r="BL32" s="316">
        <v>104.6806</v>
      </c>
      <c r="BM32" s="316">
        <v>104.774</v>
      </c>
      <c r="BN32" s="316">
        <v>104.86279999999999</v>
      </c>
      <c r="BO32" s="316">
        <v>104.97069999999999</v>
      </c>
      <c r="BP32" s="316">
        <v>105.0891</v>
      </c>
      <c r="BQ32" s="316">
        <v>105.2385</v>
      </c>
      <c r="BR32" s="316">
        <v>105.3626</v>
      </c>
      <c r="BS32" s="316">
        <v>105.48180000000001</v>
      </c>
      <c r="BT32" s="316">
        <v>105.57859999999999</v>
      </c>
      <c r="BU32" s="316">
        <v>105.7013</v>
      </c>
      <c r="BV32" s="316">
        <v>105.83240000000001</v>
      </c>
    </row>
    <row r="33" spans="1:74" ht="11.15" customHeight="1" x14ac:dyDescent="0.25">
      <c r="A33" s="557" t="s">
        <v>885</v>
      </c>
      <c r="B33" s="558" t="s">
        <v>901</v>
      </c>
      <c r="C33" s="250">
        <v>97.942300000000003</v>
      </c>
      <c r="D33" s="250">
        <v>97.357600000000005</v>
      </c>
      <c r="E33" s="250">
        <v>98.6477</v>
      </c>
      <c r="F33" s="250">
        <v>99.16</v>
      </c>
      <c r="G33" s="250">
        <v>99.096299999999999</v>
      </c>
      <c r="H33" s="250">
        <v>98.786299999999997</v>
      </c>
      <c r="I33" s="250">
        <v>100.2213</v>
      </c>
      <c r="J33" s="250">
        <v>99.263300000000001</v>
      </c>
      <c r="K33" s="250">
        <v>99.575400000000002</v>
      </c>
      <c r="L33" s="250">
        <v>99.617800000000003</v>
      </c>
      <c r="M33" s="250">
        <v>99.863600000000005</v>
      </c>
      <c r="N33" s="250">
        <v>100.1003</v>
      </c>
      <c r="O33" s="250">
        <v>99.703800000000001</v>
      </c>
      <c r="P33" s="250">
        <v>98.911299999999997</v>
      </c>
      <c r="Q33" s="250">
        <v>98.350399999999993</v>
      </c>
      <c r="R33" s="250">
        <v>98.354900000000001</v>
      </c>
      <c r="S33" s="250">
        <v>98.073400000000007</v>
      </c>
      <c r="T33" s="250">
        <v>95.608199999999997</v>
      </c>
      <c r="U33" s="250">
        <v>97.585800000000006</v>
      </c>
      <c r="V33" s="250">
        <v>99.139700000000005</v>
      </c>
      <c r="W33" s="250">
        <v>98.976200000000006</v>
      </c>
      <c r="X33" s="250">
        <v>98.649199999999993</v>
      </c>
      <c r="Y33" s="250">
        <v>98.403300000000002</v>
      </c>
      <c r="Z33" s="250">
        <v>98.455399999999997</v>
      </c>
      <c r="AA33" s="250">
        <v>99.419399999999996</v>
      </c>
      <c r="AB33" s="250">
        <v>99.075299999999999</v>
      </c>
      <c r="AC33" s="250">
        <v>99.880700000000004</v>
      </c>
      <c r="AD33" s="250">
        <v>95.218100000000007</v>
      </c>
      <c r="AE33" s="250">
        <v>89.476900000000001</v>
      </c>
      <c r="AF33" s="250">
        <v>89.851799999999997</v>
      </c>
      <c r="AG33" s="250">
        <v>89.890199999999993</v>
      </c>
      <c r="AH33" s="250">
        <v>90.219499999999996</v>
      </c>
      <c r="AI33" s="250">
        <v>91.988900000000001</v>
      </c>
      <c r="AJ33" s="250">
        <v>94.560900000000004</v>
      </c>
      <c r="AK33" s="250">
        <v>95.3536</v>
      </c>
      <c r="AL33" s="250">
        <v>94.924899999999994</v>
      </c>
      <c r="AM33" s="250">
        <v>93.232900000000001</v>
      </c>
      <c r="AN33" s="250">
        <v>92.433499999999995</v>
      </c>
      <c r="AO33" s="250">
        <v>96.143000000000001</v>
      </c>
      <c r="AP33" s="250">
        <v>95.5261</v>
      </c>
      <c r="AQ33" s="250">
        <v>95.782200000000003</v>
      </c>
      <c r="AR33" s="250">
        <v>93.765100000000004</v>
      </c>
      <c r="AS33" s="250">
        <v>94.789599999999993</v>
      </c>
      <c r="AT33" s="250">
        <v>95.322000000000003</v>
      </c>
      <c r="AU33" s="250">
        <v>95.443700000000007</v>
      </c>
      <c r="AV33" s="250">
        <v>94.078400000000002</v>
      </c>
      <c r="AW33" s="250">
        <v>93.242900000000006</v>
      </c>
      <c r="AX33" s="250">
        <v>94.419799999999995</v>
      </c>
      <c r="AY33" s="250">
        <v>93.593599999999995</v>
      </c>
      <c r="AZ33" s="250">
        <v>95.493600000000001</v>
      </c>
      <c r="BA33" s="250">
        <v>97.007000000000005</v>
      </c>
      <c r="BB33" s="250">
        <v>97.047700000000006</v>
      </c>
      <c r="BC33" s="250">
        <v>95.706760000000003</v>
      </c>
      <c r="BD33" s="316">
        <v>95.619259999999997</v>
      </c>
      <c r="BE33" s="316">
        <v>95.207980000000006</v>
      </c>
      <c r="BF33" s="316">
        <v>95.100840000000005</v>
      </c>
      <c r="BG33" s="316">
        <v>95.069490000000002</v>
      </c>
      <c r="BH33" s="316">
        <v>95.274230000000003</v>
      </c>
      <c r="BI33" s="316">
        <v>95.274280000000005</v>
      </c>
      <c r="BJ33" s="316">
        <v>95.229939999999999</v>
      </c>
      <c r="BK33" s="316">
        <v>94.930890000000005</v>
      </c>
      <c r="BL33" s="316">
        <v>94.955449999999999</v>
      </c>
      <c r="BM33" s="316">
        <v>95.093329999999995</v>
      </c>
      <c r="BN33" s="316">
        <v>95.471339999999998</v>
      </c>
      <c r="BO33" s="316">
        <v>95.740729999999999</v>
      </c>
      <c r="BP33" s="316">
        <v>96.028310000000005</v>
      </c>
      <c r="BQ33" s="316">
        <v>96.395449999999997</v>
      </c>
      <c r="BR33" s="316">
        <v>96.673419999999993</v>
      </c>
      <c r="BS33" s="316">
        <v>96.923590000000004</v>
      </c>
      <c r="BT33" s="316">
        <v>97.125159999999994</v>
      </c>
      <c r="BU33" s="316">
        <v>97.335290000000001</v>
      </c>
      <c r="BV33" s="316">
        <v>97.533190000000005</v>
      </c>
    </row>
    <row r="34" spans="1:74" ht="11.15" customHeight="1" x14ac:dyDescent="0.25">
      <c r="A34" s="557" t="s">
        <v>886</v>
      </c>
      <c r="B34" s="558" t="s">
        <v>902</v>
      </c>
      <c r="C34" s="250">
        <v>99.764799999999994</v>
      </c>
      <c r="D34" s="250">
        <v>99.237700000000004</v>
      </c>
      <c r="E34" s="250">
        <v>99.509699999999995</v>
      </c>
      <c r="F34" s="250">
        <v>99.938599999999994</v>
      </c>
      <c r="G34" s="250">
        <v>100.0446</v>
      </c>
      <c r="H34" s="250">
        <v>99.974199999999996</v>
      </c>
      <c r="I34" s="250">
        <v>100.1778</v>
      </c>
      <c r="J34" s="250">
        <v>100.66800000000001</v>
      </c>
      <c r="K34" s="250">
        <v>100.76</v>
      </c>
      <c r="L34" s="250">
        <v>100.107</v>
      </c>
      <c r="M34" s="250">
        <v>99.186599999999999</v>
      </c>
      <c r="N34" s="250">
        <v>99.885000000000005</v>
      </c>
      <c r="O34" s="250">
        <v>101.0766</v>
      </c>
      <c r="P34" s="250">
        <v>97.395799999999994</v>
      </c>
      <c r="Q34" s="250">
        <v>98.621899999999997</v>
      </c>
      <c r="R34" s="250">
        <v>98.462999999999994</v>
      </c>
      <c r="S34" s="250">
        <v>99.100099999999998</v>
      </c>
      <c r="T34" s="250">
        <v>99.816100000000006</v>
      </c>
      <c r="U34" s="250">
        <v>100.771</v>
      </c>
      <c r="V34" s="250">
        <v>101.2766</v>
      </c>
      <c r="W34" s="250">
        <v>100.5831</v>
      </c>
      <c r="X34" s="250">
        <v>98.844899999999996</v>
      </c>
      <c r="Y34" s="250">
        <v>98.257099999999994</v>
      </c>
      <c r="Z34" s="250">
        <v>98.611199999999997</v>
      </c>
      <c r="AA34" s="250">
        <v>100.8317</v>
      </c>
      <c r="AB34" s="250">
        <v>99.577200000000005</v>
      </c>
      <c r="AC34" s="250">
        <v>93.476699999999994</v>
      </c>
      <c r="AD34" s="250">
        <v>75.889200000000002</v>
      </c>
      <c r="AE34" s="250">
        <v>76.441900000000004</v>
      </c>
      <c r="AF34" s="250">
        <v>79.575199999999995</v>
      </c>
      <c r="AG34" s="250">
        <v>84.037000000000006</v>
      </c>
      <c r="AH34" s="250">
        <v>84.004900000000006</v>
      </c>
      <c r="AI34" s="250">
        <v>83.809700000000007</v>
      </c>
      <c r="AJ34" s="250">
        <v>85.827299999999994</v>
      </c>
      <c r="AK34" s="250">
        <v>85.7196</v>
      </c>
      <c r="AL34" s="250">
        <v>88.471599999999995</v>
      </c>
      <c r="AM34" s="250">
        <v>91.663200000000003</v>
      </c>
      <c r="AN34" s="250">
        <v>85.243600000000001</v>
      </c>
      <c r="AO34" s="250">
        <v>94.563999999999993</v>
      </c>
      <c r="AP34" s="250">
        <v>95.946899999999999</v>
      </c>
      <c r="AQ34" s="250">
        <v>96.136799999999994</v>
      </c>
      <c r="AR34" s="250">
        <v>95.647900000000007</v>
      </c>
      <c r="AS34" s="250">
        <v>95.496899999999997</v>
      </c>
      <c r="AT34" s="250">
        <v>94.623199999999997</v>
      </c>
      <c r="AU34" s="250">
        <v>94.858400000000003</v>
      </c>
      <c r="AV34" s="250">
        <v>96.335599999999999</v>
      </c>
      <c r="AW34" s="250">
        <v>96.8095</v>
      </c>
      <c r="AX34" s="250">
        <v>95.893799999999999</v>
      </c>
      <c r="AY34" s="250">
        <v>94.710700000000003</v>
      </c>
      <c r="AZ34" s="250">
        <v>97.252200000000002</v>
      </c>
      <c r="BA34" s="250">
        <v>97.153099999999995</v>
      </c>
      <c r="BB34" s="250">
        <v>97.275499999999994</v>
      </c>
      <c r="BC34" s="250">
        <v>98.053004074</v>
      </c>
      <c r="BD34" s="316">
        <v>98.302279999999996</v>
      </c>
      <c r="BE34" s="316">
        <v>98.183570000000003</v>
      </c>
      <c r="BF34" s="316">
        <v>98.303650000000005</v>
      </c>
      <c r="BG34" s="316">
        <v>98.441879999999998</v>
      </c>
      <c r="BH34" s="316">
        <v>98.652820000000006</v>
      </c>
      <c r="BI34" s="316">
        <v>98.786410000000004</v>
      </c>
      <c r="BJ34" s="316">
        <v>98.897229999999993</v>
      </c>
      <c r="BK34" s="316">
        <v>98.928629999999998</v>
      </c>
      <c r="BL34" s="316">
        <v>99.036370000000005</v>
      </c>
      <c r="BM34" s="316">
        <v>99.163809999999998</v>
      </c>
      <c r="BN34" s="316">
        <v>99.381209999999996</v>
      </c>
      <c r="BO34" s="316">
        <v>99.495350000000002</v>
      </c>
      <c r="BP34" s="316">
        <v>99.576490000000007</v>
      </c>
      <c r="BQ34" s="316">
        <v>99.610079999999996</v>
      </c>
      <c r="BR34" s="316">
        <v>99.636160000000004</v>
      </c>
      <c r="BS34" s="316">
        <v>99.640169999999998</v>
      </c>
      <c r="BT34" s="316">
        <v>99.577489999999997</v>
      </c>
      <c r="BU34" s="316">
        <v>99.570819999999998</v>
      </c>
      <c r="BV34" s="316">
        <v>99.575550000000007</v>
      </c>
    </row>
    <row r="35" spans="1:74" ht="11.15" customHeight="1" x14ac:dyDescent="0.25">
      <c r="A35" s="557" t="s">
        <v>887</v>
      </c>
      <c r="B35" s="558" t="s">
        <v>903</v>
      </c>
      <c r="C35" s="250">
        <v>98.366200000000006</v>
      </c>
      <c r="D35" s="250">
        <v>98.871099999999998</v>
      </c>
      <c r="E35" s="250">
        <v>98.846299999999999</v>
      </c>
      <c r="F35" s="250">
        <v>99.427400000000006</v>
      </c>
      <c r="G35" s="250">
        <v>99.223600000000005</v>
      </c>
      <c r="H35" s="250">
        <v>99.329300000000003</v>
      </c>
      <c r="I35" s="250">
        <v>99.83</v>
      </c>
      <c r="J35" s="250">
        <v>98.575199999999995</v>
      </c>
      <c r="K35" s="250">
        <v>98.099900000000005</v>
      </c>
      <c r="L35" s="250">
        <v>97.588300000000004</v>
      </c>
      <c r="M35" s="250">
        <v>98.047399999999996</v>
      </c>
      <c r="N35" s="250">
        <v>97.558300000000003</v>
      </c>
      <c r="O35" s="250">
        <v>96.562100000000001</v>
      </c>
      <c r="P35" s="250">
        <v>96.613500000000002</v>
      </c>
      <c r="Q35" s="250">
        <v>96.180499999999995</v>
      </c>
      <c r="R35" s="250">
        <v>95.610200000000006</v>
      </c>
      <c r="S35" s="250">
        <v>94.855599999999995</v>
      </c>
      <c r="T35" s="250">
        <v>94.558700000000002</v>
      </c>
      <c r="U35" s="250">
        <v>95.185199999999995</v>
      </c>
      <c r="V35" s="250">
        <v>95.978700000000003</v>
      </c>
      <c r="W35" s="250">
        <v>95.5869</v>
      </c>
      <c r="X35" s="250">
        <v>95.254999999999995</v>
      </c>
      <c r="Y35" s="250">
        <v>94.635599999999997</v>
      </c>
      <c r="Z35" s="250">
        <v>94.244600000000005</v>
      </c>
      <c r="AA35" s="250">
        <v>94.670100000000005</v>
      </c>
      <c r="AB35" s="250">
        <v>94.586600000000004</v>
      </c>
      <c r="AC35" s="250">
        <v>95.652900000000002</v>
      </c>
      <c r="AD35" s="250">
        <v>89.501099999999994</v>
      </c>
      <c r="AE35" s="250">
        <v>89.837999999999994</v>
      </c>
      <c r="AF35" s="250">
        <v>90.282399999999996</v>
      </c>
      <c r="AG35" s="250">
        <v>91.695599999999999</v>
      </c>
      <c r="AH35" s="250">
        <v>92.898600000000002</v>
      </c>
      <c r="AI35" s="250">
        <v>92.781800000000004</v>
      </c>
      <c r="AJ35" s="250">
        <v>94.417299999999997</v>
      </c>
      <c r="AK35" s="250">
        <v>94.469300000000004</v>
      </c>
      <c r="AL35" s="250">
        <v>95.237099999999998</v>
      </c>
      <c r="AM35" s="250">
        <v>95.075500000000005</v>
      </c>
      <c r="AN35" s="250">
        <v>87.798299999999998</v>
      </c>
      <c r="AO35" s="250">
        <v>92.467299999999994</v>
      </c>
      <c r="AP35" s="250">
        <v>97.369799999999998</v>
      </c>
      <c r="AQ35" s="250">
        <v>100.02849999999999</v>
      </c>
      <c r="AR35" s="250">
        <v>100.45</v>
      </c>
      <c r="AS35" s="250">
        <v>100.2059</v>
      </c>
      <c r="AT35" s="250">
        <v>100.0489</v>
      </c>
      <c r="AU35" s="250">
        <v>98.52</v>
      </c>
      <c r="AV35" s="250">
        <v>100.2589</v>
      </c>
      <c r="AW35" s="250">
        <v>100.258</v>
      </c>
      <c r="AX35" s="250">
        <v>100.96040000000001</v>
      </c>
      <c r="AY35" s="250">
        <v>100.0394</v>
      </c>
      <c r="AZ35" s="250">
        <v>100.6271</v>
      </c>
      <c r="BA35" s="250">
        <v>102.02679999999999</v>
      </c>
      <c r="BB35" s="250">
        <v>102.3038</v>
      </c>
      <c r="BC35" s="250">
        <v>102.16207407</v>
      </c>
      <c r="BD35" s="316">
        <v>102.19329999999999</v>
      </c>
      <c r="BE35" s="316">
        <v>101.6082</v>
      </c>
      <c r="BF35" s="316">
        <v>101.59350000000001</v>
      </c>
      <c r="BG35" s="316">
        <v>101.71769999999999</v>
      </c>
      <c r="BH35" s="316">
        <v>102.1949</v>
      </c>
      <c r="BI35" s="316">
        <v>102.4362</v>
      </c>
      <c r="BJ35" s="316">
        <v>102.6558</v>
      </c>
      <c r="BK35" s="316">
        <v>102.6885</v>
      </c>
      <c r="BL35" s="316">
        <v>102.9884</v>
      </c>
      <c r="BM35" s="316">
        <v>103.3905</v>
      </c>
      <c r="BN35" s="316">
        <v>104.02419999999999</v>
      </c>
      <c r="BO35" s="316">
        <v>104.53319999999999</v>
      </c>
      <c r="BP35" s="316">
        <v>105.0471</v>
      </c>
      <c r="BQ35" s="316">
        <v>105.702</v>
      </c>
      <c r="BR35" s="316">
        <v>106.1236</v>
      </c>
      <c r="BS35" s="316">
        <v>106.4482</v>
      </c>
      <c r="BT35" s="316">
        <v>106.5354</v>
      </c>
      <c r="BU35" s="316">
        <v>106.77070000000001</v>
      </c>
      <c r="BV35" s="316">
        <v>107.014</v>
      </c>
    </row>
    <row r="36" spans="1:74" ht="11.15" customHeight="1" x14ac:dyDescent="0.25">
      <c r="A36" s="557" t="s">
        <v>888</v>
      </c>
      <c r="B36" s="558" t="s">
        <v>904</v>
      </c>
      <c r="C36" s="250">
        <v>98.009200000000007</v>
      </c>
      <c r="D36" s="250">
        <v>102.1339</v>
      </c>
      <c r="E36" s="250">
        <v>100.6327</v>
      </c>
      <c r="F36" s="250">
        <v>101.7222</v>
      </c>
      <c r="G36" s="250">
        <v>101.7046</v>
      </c>
      <c r="H36" s="250">
        <v>100.8314</v>
      </c>
      <c r="I36" s="250">
        <v>100.8329</v>
      </c>
      <c r="J36" s="250">
        <v>100.4935</v>
      </c>
      <c r="K36" s="250">
        <v>99.153599999999997</v>
      </c>
      <c r="L36" s="250">
        <v>100.0564</v>
      </c>
      <c r="M36" s="250">
        <v>98.549700000000001</v>
      </c>
      <c r="N36" s="250">
        <v>100.4761</v>
      </c>
      <c r="O36" s="250">
        <v>100.6221</v>
      </c>
      <c r="P36" s="250">
        <v>96.953199999999995</v>
      </c>
      <c r="Q36" s="250">
        <v>97.343599999999995</v>
      </c>
      <c r="R36" s="250">
        <v>98.033199999999994</v>
      </c>
      <c r="S36" s="250">
        <v>97.982600000000005</v>
      </c>
      <c r="T36" s="250">
        <v>98.186000000000007</v>
      </c>
      <c r="U36" s="250">
        <v>97.632400000000004</v>
      </c>
      <c r="V36" s="250">
        <v>98.444199999999995</v>
      </c>
      <c r="W36" s="250">
        <v>98.867900000000006</v>
      </c>
      <c r="X36" s="250">
        <v>97.519400000000005</v>
      </c>
      <c r="Y36" s="250">
        <v>96.743499999999997</v>
      </c>
      <c r="Z36" s="250">
        <v>98.274299999999997</v>
      </c>
      <c r="AA36" s="250">
        <v>101.4855</v>
      </c>
      <c r="AB36" s="250">
        <v>101.51139999999999</v>
      </c>
      <c r="AC36" s="250">
        <v>96.246499999999997</v>
      </c>
      <c r="AD36" s="250">
        <v>81.807299999999998</v>
      </c>
      <c r="AE36" s="250">
        <v>89.259200000000007</v>
      </c>
      <c r="AF36" s="250">
        <v>93.135599999999997</v>
      </c>
      <c r="AG36" s="250">
        <v>95.016400000000004</v>
      </c>
      <c r="AH36" s="250">
        <v>95.019000000000005</v>
      </c>
      <c r="AI36" s="250">
        <v>93.865899999999996</v>
      </c>
      <c r="AJ36" s="250">
        <v>96.6066</v>
      </c>
      <c r="AK36" s="250">
        <v>97.798400000000001</v>
      </c>
      <c r="AL36" s="250">
        <v>100.87609999999999</v>
      </c>
      <c r="AM36" s="250">
        <v>99.668400000000005</v>
      </c>
      <c r="AN36" s="250">
        <v>94.863</v>
      </c>
      <c r="AO36" s="250">
        <v>97.566199999999995</v>
      </c>
      <c r="AP36" s="250">
        <v>96.571399999999997</v>
      </c>
      <c r="AQ36" s="250">
        <v>94.359899999999996</v>
      </c>
      <c r="AR36" s="250">
        <v>95.230800000000002</v>
      </c>
      <c r="AS36" s="250">
        <v>96.356499999999997</v>
      </c>
      <c r="AT36" s="250">
        <v>96.74</v>
      </c>
      <c r="AU36" s="250">
        <v>96.988699999999994</v>
      </c>
      <c r="AV36" s="250">
        <v>96.653199999999998</v>
      </c>
      <c r="AW36" s="250">
        <v>99.624600000000001</v>
      </c>
      <c r="AX36" s="250">
        <v>101.0329</v>
      </c>
      <c r="AY36" s="250">
        <v>101.1628</v>
      </c>
      <c r="AZ36" s="250">
        <v>105.639</v>
      </c>
      <c r="BA36" s="250">
        <v>104.8398</v>
      </c>
      <c r="BB36" s="250">
        <v>104.1336</v>
      </c>
      <c r="BC36" s="250">
        <v>105.52082222</v>
      </c>
      <c r="BD36" s="316">
        <v>105.7257</v>
      </c>
      <c r="BE36" s="316">
        <v>105.5852</v>
      </c>
      <c r="BF36" s="316">
        <v>105.6036</v>
      </c>
      <c r="BG36" s="316">
        <v>105.5975</v>
      </c>
      <c r="BH36" s="316">
        <v>105.5427</v>
      </c>
      <c r="BI36" s="316">
        <v>105.5059</v>
      </c>
      <c r="BJ36" s="316">
        <v>105.4629</v>
      </c>
      <c r="BK36" s="316">
        <v>105.3258</v>
      </c>
      <c r="BL36" s="316">
        <v>105.33620000000001</v>
      </c>
      <c r="BM36" s="316">
        <v>105.4062</v>
      </c>
      <c r="BN36" s="316">
        <v>105.5899</v>
      </c>
      <c r="BO36" s="316">
        <v>105.73860000000001</v>
      </c>
      <c r="BP36" s="316">
        <v>105.9063</v>
      </c>
      <c r="BQ36" s="316">
        <v>106.10120000000001</v>
      </c>
      <c r="BR36" s="316">
        <v>106.30070000000001</v>
      </c>
      <c r="BS36" s="316">
        <v>106.5132</v>
      </c>
      <c r="BT36" s="316">
        <v>106.7295</v>
      </c>
      <c r="BU36" s="316">
        <v>106.97450000000001</v>
      </c>
      <c r="BV36" s="316">
        <v>107.23909999999999</v>
      </c>
    </row>
    <row r="37" spans="1:74" ht="11.15" customHeight="1" x14ac:dyDescent="0.25">
      <c r="A37" s="557" t="s">
        <v>889</v>
      </c>
      <c r="B37" s="558" t="s">
        <v>905</v>
      </c>
      <c r="C37" s="250">
        <v>100.66</v>
      </c>
      <c r="D37" s="250">
        <v>101.8378</v>
      </c>
      <c r="E37" s="250">
        <v>102.9847</v>
      </c>
      <c r="F37" s="250">
        <v>102.446</v>
      </c>
      <c r="G37" s="250">
        <v>103.033</v>
      </c>
      <c r="H37" s="250">
        <v>103.0185</v>
      </c>
      <c r="I37" s="250">
        <v>102.73779999999999</v>
      </c>
      <c r="J37" s="250">
        <v>103.52679999999999</v>
      </c>
      <c r="K37" s="250">
        <v>104.3295</v>
      </c>
      <c r="L37" s="250">
        <v>104.92010000000001</v>
      </c>
      <c r="M37" s="250">
        <v>104.88890000000001</v>
      </c>
      <c r="N37" s="250">
        <v>103.94499999999999</v>
      </c>
      <c r="O37" s="250">
        <v>101.4575</v>
      </c>
      <c r="P37" s="250">
        <v>100.0478</v>
      </c>
      <c r="Q37" s="250">
        <v>100.3412</v>
      </c>
      <c r="R37" s="250">
        <v>100.94199999999999</v>
      </c>
      <c r="S37" s="250">
        <v>99.638000000000005</v>
      </c>
      <c r="T37" s="250">
        <v>97.617199999999997</v>
      </c>
      <c r="U37" s="250">
        <v>97.802000000000007</v>
      </c>
      <c r="V37" s="250">
        <v>99.166499999999999</v>
      </c>
      <c r="W37" s="250">
        <v>98.301400000000001</v>
      </c>
      <c r="X37" s="250">
        <v>96.2714</v>
      </c>
      <c r="Y37" s="250">
        <v>96.188999999999993</v>
      </c>
      <c r="Z37" s="250">
        <v>97.891499999999994</v>
      </c>
      <c r="AA37" s="250">
        <v>98.485699999999994</v>
      </c>
      <c r="AB37" s="250">
        <v>96.045599999999993</v>
      </c>
      <c r="AC37" s="250">
        <v>93.126499999999993</v>
      </c>
      <c r="AD37" s="250">
        <v>72.87</v>
      </c>
      <c r="AE37" s="250">
        <v>70.461299999999994</v>
      </c>
      <c r="AF37" s="250">
        <v>75.311300000000003</v>
      </c>
      <c r="AG37" s="250">
        <v>79.540899999999993</v>
      </c>
      <c r="AH37" s="250">
        <v>83.485799999999998</v>
      </c>
      <c r="AI37" s="250">
        <v>86.9328</v>
      </c>
      <c r="AJ37" s="250">
        <v>89.056899999999999</v>
      </c>
      <c r="AK37" s="250">
        <v>91.521500000000003</v>
      </c>
      <c r="AL37" s="250">
        <v>90.260199999999998</v>
      </c>
      <c r="AM37" s="250">
        <v>91.631799999999998</v>
      </c>
      <c r="AN37" s="250">
        <v>91.579700000000003</v>
      </c>
      <c r="AO37" s="250">
        <v>94.016900000000007</v>
      </c>
      <c r="AP37" s="250">
        <v>97.290899999999993</v>
      </c>
      <c r="AQ37" s="250">
        <v>95.642700000000005</v>
      </c>
      <c r="AR37" s="250">
        <v>97.204499999999996</v>
      </c>
      <c r="AS37" s="250">
        <v>98.710599999999999</v>
      </c>
      <c r="AT37" s="250">
        <v>98.308700000000002</v>
      </c>
      <c r="AU37" s="250">
        <v>97.135199999999998</v>
      </c>
      <c r="AV37" s="250">
        <v>99.192899999999995</v>
      </c>
      <c r="AW37" s="250">
        <v>99.350999999999999</v>
      </c>
      <c r="AX37" s="250">
        <v>98.966300000000004</v>
      </c>
      <c r="AY37" s="250">
        <v>96.459000000000003</v>
      </c>
      <c r="AZ37" s="250">
        <v>99.295100000000005</v>
      </c>
      <c r="BA37" s="250">
        <v>98.551900000000003</v>
      </c>
      <c r="BB37" s="250">
        <v>99.8934</v>
      </c>
      <c r="BC37" s="250">
        <v>96.215903827000005</v>
      </c>
      <c r="BD37" s="316">
        <v>95.49391</v>
      </c>
      <c r="BE37" s="316">
        <v>93.994460000000004</v>
      </c>
      <c r="BF37" s="316">
        <v>93.734039999999993</v>
      </c>
      <c r="BG37" s="316">
        <v>93.979380000000006</v>
      </c>
      <c r="BH37" s="316">
        <v>95.740629999999996</v>
      </c>
      <c r="BI37" s="316">
        <v>96.239879999999999</v>
      </c>
      <c r="BJ37" s="316">
        <v>96.487260000000006</v>
      </c>
      <c r="BK37" s="316">
        <v>95.424369999999996</v>
      </c>
      <c r="BL37" s="316">
        <v>95.961860000000001</v>
      </c>
      <c r="BM37" s="316">
        <v>97.041309999999996</v>
      </c>
      <c r="BN37" s="316">
        <v>99.464250000000007</v>
      </c>
      <c r="BO37" s="316">
        <v>101.0265</v>
      </c>
      <c r="BP37" s="316">
        <v>102.5295</v>
      </c>
      <c r="BQ37" s="316">
        <v>104.28879999999999</v>
      </c>
      <c r="BR37" s="316">
        <v>105.43680000000001</v>
      </c>
      <c r="BS37" s="316">
        <v>106.289</v>
      </c>
      <c r="BT37" s="316">
        <v>106.2962</v>
      </c>
      <c r="BU37" s="316">
        <v>106.9686</v>
      </c>
      <c r="BV37" s="316">
        <v>107.7569</v>
      </c>
    </row>
    <row r="38" spans="1:74" ht="11.15" customHeight="1" x14ac:dyDescent="0.25">
      <c r="A38" s="297" t="s">
        <v>879</v>
      </c>
      <c r="B38" s="41" t="s">
        <v>906</v>
      </c>
      <c r="C38" s="250">
        <v>98.941548218999998</v>
      </c>
      <c r="D38" s="250">
        <v>100.32506282999999</v>
      </c>
      <c r="E38" s="250">
        <v>100.71472161</v>
      </c>
      <c r="F38" s="250">
        <v>100.85243611</v>
      </c>
      <c r="G38" s="250">
        <v>101.38270568999999</v>
      </c>
      <c r="H38" s="250">
        <v>101.30815661</v>
      </c>
      <c r="I38" s="250">
        <v>101.45016119</v>
      </c>
      <c r="J38" s="250">
        <v>101.4769421</v>
      </c>
      <c r="K38" s="250">
        <v>101.25048221999999</v>
      </c>
      <c r="L38" s="250">
        <v>101.15282462</v>
      </c>
      <c r="M38" s="250">
        <v>100.52947682999999</v>
      </c>
      <c r="N38" s="250">
        <v>100.89211557</v>
      </c>
      <c r="O38" s="250">
        <v>100.22180358999999</v>
      </c>
      <c r="P38" s="250">
        <v>97.895466069999998</v>
      </c>
      <c r="Q38" s="250">
        <v>97.866259743000001</v>
      </c>
      <c r="R38" s="250">
        <v>98.227793481999996</v>
      </c>
      <c r="S38" s="250">
        <v>97.669411652999997</v>
      </c>
      <c r="T38" s="250">
        <v>96.955606273000001</v>
      </c>
      <c r="U38" s="250">
        <v>97.206968196999995</v>
      </c>
      <c r="V38" s="250">
        <v>98.119646248999999</v>
      </c>
      <c r="W38" s="250">
        <v>97.849092397999996</v>
      </c>
      <c r="X38" s="250">
        <v>96.518597381000006</v>
      </c>
      <c r="Y38" s="250">
        <v>95.980251851000006</v>
      </c>
      <c r="Z38" s="250">
        <v>96.938968048000007</v>
      </c>
      <c r="AA38" s="250">
        <v>98.478498986000005</v>
      </c>
      <c r="AB38" s="250">
        <v>97.577349999000006</v>
      </c>
      <c r="AC38" s="250">
        <v>94.510092804999999</v>
      </c>
      <c r="AD38" s="250">
        <v>79.331659729999998</v>
      </c>
      <c r="AE38" s="250">
        <v>80.361323337000002</v>
      </c>
      <c r="AF38" s="250">
        <v>83.833589829999994</v>
      </c>
      <c r="AG38" s="250">
        <v>86.632700744000005</v>
      </c>
      <c r="AH38" s="250">
        <v>88.127464834999998</v>
      </c>
      <c r="AI38" s="250">
        <v>89.228891261000001</v>
      </c>
      <c r="AJ38" s="250">
        <v>91.702737646000003</v>
      </c>
      <c r="AK38" s="250">
        <v>93.020343553000004</v>
      </c>
      <c r="AL38" s="250">
        <v>93.749311384999999</v>
      </c>
      <c r="AM38" s="250">
        <v>94.278713737000004</v>
      </c>
      <c r="AN38" s="250">
        <v>88.737375975999996</v>
      </c>
      <c r="AO38" s="250">
        <v>93.780616873</v>
      </c>
      <c r="AP38" s="250">
        <v>96.237375731</v>
      </c>
      <c r="AQ38" s="250">
        <v>96.090696328999996</v>
      </c>
      <c r="AR38" s="250">
        <v>96.741075137999999</v>
      </c>
      <c r="AS38" s="250">
        <v>97.146347055000007</v>
      </c>
      <c r="AT38" s="250">
        <v>96.618372550999993</v>
      </c>
      <c r="AU38" s="250">
        <v>95.429865925000001</v>
      </c>
      <c r="AV38" s="250">
        <v>96.829133724000002</v>
      </c>
      <c r="AW38" s="250">
        <v>97.564766758000005</v>
      </c>
      <c r="AX38" s="250">
        <v>97.643203416999995</v>
      </c>
      <c r="AY38" s="250">
        <v>96.522759651000001</v>
      </c>
      <c r="AZ38" s="250">
        <v>99.378706179999995</v>
      </c>
      <c r="BA38" s="250">
        <v>99.192740602000001</v>
      </c>
      <c r="BB38" s="250">
        <v>99.469881740999995</v>
      </c>
      <c r="BC38" s="250">
        <v>98.670592041999996</v>
      </c>
      <c r="BD38" s="316">
        <v>98.477310000000003</v>
      </c>
      <c r="BE38" s="316">
        <v>97.661699999999996</v>
      </c>
      <c r="BF38" s="316">
        <v>97.55059</v>
      </c>
      <c r="BG38" s="316">
        <v>97.661490000000001</v>
      </c>
      <c r="BH38" s="316">
        <v>98.418589999999995</v>
      </c>
      <c r="BI38" s="316">
        <v>98.655379999999994</v>
      </c>
      <c r="BJ38" s="316">
        <v>98.796049999999994</v>
      </c>
      <c r="BK38" s="316">
        <v>98.399590000000003</v>
      </c>
      <c r="BL38" s="316">
        <v>98.678749999999994</v>
      </c>
      <c r="BM38" s="316">
        <v>99.192509999999999</v>
      </c>
      <c r="BN38" s="316">
        <v>100.2822</v>
      </c>
      <c r="BO38" s="316">
        <v>101.00920000000001</v>
      </c>
      <c r="BP38" s="316">
        <v>101.7149</v>
      </c>
      <c r="BQ38" s="316">
        <v>102.556</v>
      </c>
      <c r="BR38" s="316">
        <v>103.1015</v>
      </c>
      <c r="BS38" s="316">
        <v>103.50830000000001</v>
      </c>
      <c r="BT38" s="316">
        <v>103.5271</v>
      </c>
      <c r="BU38" s="316">
        <v>103.843</v>
      </c>
      <c r="BV38" s="316">
        <v>104.2069</v>
      </c>
    </row>
    <row r="39" spans="1:74" ht="11.15" customHeight="1" x14ac:dyDescent="0.25">
      <c r="A39" s="297" t="s">
        <v>880</v>
      </c>
      <c r="B39" s="41" t="s">
        <v>907</v>
      </c>
      <c r="C39" s="250">
        <v>104.85461468</v>
      </c>
      <c r="D39" s="250">
        <v>106.49694331000001</v>
      </c>
      <c r="E39" s="250">
        <v>106.43008355000001</v>
      </c>
      <c r="F39" s="250">
        <v>106.99261437</v>
      </c>
      <c r="G39" s="250">
        <v>106.66952173</v>
      </c>
      <c r="H39" s="250">
        <v>106.75947402</v>
      </c>
      <c r="I39" s="250">
        <v>106.90671140000001</v>
      </c>
      <c r="J39" s="250">
        <v>107.06410145</v>
      </c>
      <c r="K39" s="250">
        <v>106.70801465</v>
      </c>
      <c r="L39" s="250">
        <v>106.25824322</v>
      </c>
      <c r="M39" s="250">
        <v>105.49542510000001</v>
      </c>
      <c r="N39" s="250">
        <v>105.95986739</v>
      </c>
      <c r="O39" s="250">
        <v>105.78637798</v>
      </c>
      <c r="P39" s="250">
        <v>103.77648791</v>
      </c>
      <c r="Q39" s="250">
        <v>103.67500108</v>
      </c>
      <c r="R39" s="250">
        <v>103.65329839</v>
      </c>
      <c r="S39" s="250">
        <v>103.63870734</v>
      </c>
      <c r="T39" s="250">
        <v>103.62384572000001</v>
      </c>
      <c r="U39" s="250">
        <v>103.58757226</v>
      </c>
      <c r="V39" s="250">
        <v>104.14753542</v>
      </c>
      <c r="W39" s="250">
        <v>103.89721912</v>
      </c>
      <c r="X39" s="250">
        <v>103.16863768</v>
      </c>
      <c r="Y39" s="250">
        <v>103.18969552</v>
      </c>
      <c r="Z39" s="250">
        <v>103.74091730000001</v>
      </c>
      <c r="AA39" s="250">
        <v>104.8430182</v>
      </c>
      <c r="AB39" s="250">
        <v>104.46370073999999</v>
      </c>
      <c r="AC39" s="250">
        <v>100.151714</v>
      </c>
      <c r="AD39" s="250">
        <v>84.401963029000001</v>
      </c>
      <c r="AE39" s="250">
        <v>88.219455217000004</v>
      </c>
      <c r="AF39" s="250">
        <v>93.424209957000002</v>
      </c>
      <c r="AG39" s="250">
        <v>96.843671559000001</v>
      </c>
      <c r="AH39" s="250">
        <v>97.576565295999998</v>
      </c>
      <c r="AI39" s="250">
        <v>97.710070465000001</v>
      </c>
      <c r="AJ39" s="250">
        <v>99.900288786000004</v>
      </c>
      <c r="AK39" s="250">
        <v>100.79048195999999</v>
      </c>
      <c r="AL39" s="250">
        <v>102.38383364000001</v>
      </c>
      <c r="AM39" s="250">
        <v>103.04516068</v>
      </c>
      <c r="AN39" s="250">
        <v>98.047883096000007</v>
      </c>
      <c r="AO39" s="250">
        <v>102.42266558</v>
      </c>
      <c r="AP39" s="250">
        <v>102.58348071</v>
      </c>
      <c r="AQ39" s="250">
        <v>102.47147497</v>
      </c>
      <c r="AR39" s="250">
        <v>102.40860309</v>
      </c>
      <c r="AS39" s="250">
        <v>103.36126412</v>
      </c>
      <c r="AT39" s="250">
        <v>102.8369804</v>
      </c>
      <c r="AU39" s="250">
        <v>102.23633843</v>
      </c>
      <c r="AV39" s="250">
        <v>103.42557646</v>
      </c>
      <c r="AW39" s="250">
        <v>104.42985613</v>
      </c>
      <c r="AX39" s="250">
        <v>104.91678082</v>
      </c>
      <c r="AY39" s="250">
        <v>104.68808773000001</v>
      </c>
      <c r="AZ39" s="250">
        <v>107.29001814999999</v>
      </c>
      <c r="BA39" s="250">
        <v>107.5245145</v>
      </c>
      <c r="BB39" s="250">
        <v>108.01923991</v>
      </c>
      <c r="BC39" s="250">
        <v>107.79260734</v>
      </c>
      <c r="BD39" s="316">
        <v>107.9285</v>
      </c>
      <c r="BE39" s="316">
        <v>107.6597</v>
      </c>
      <c r="BF39" s="316">
        <v>107.7154</v>
      </c>
      <c r="BG39" s="316">
        <v>107.8305</v>
      </c>
      <c r="BH39" s="316">
        <v>108.157</v>
      </c>
      <c r="BI39" s="316">
        <v>108.27679999999999</v>
      </c>
      <c r="BJ39" s="316">
        <v>108.342</v>
      </c>
      <c r="BK39" s="316">
        <v>108.1255</v>
      </c>
      <c r="BL39" s="316">
        <v>108.2516</v>
      </c>
      <c r="BM39" s="316">
        <v>108.4932</v>
      </c>
      <c r="BN39" s="316">
        <v>109.0025</v>
      </c>
      <c r="BO39" s="316">
        <v>109.3612</v>
      </c>
      <c r="BP39" s="316">
        <v>109.7213</v>
      </c>
      <c r="BQ39" s="316">
        <v>110.1585</v>
      </c>
      <c r="BR39" s="316">
        <v>110.4648</v>
      </c>
      <c r="BS39" s="316">
        <v>110.7158</v>
      </c>
      <c r="BT39" s="316">
        <v>110.80970000000001</v>
      </c>
      <c r="BU39" s="316">
        <v>111.0264</v>
      </c>
      <c r="BV39" s="316">
        <v>111.264</v>
      </c>
    </row>
    <row r="40" spans="1:74" ht="11.15" customHeight="1" x14ac:dyDescent="0.25">
      <c r="A40" s="297" t="s">
        <v>881</v>
      </c>
      <c r="B40" s="41" t="s">
        <v>908</v>
      </c>
      <c r="C40" s="250">
        <v>99.478297213999994</v>
      </c>
      <c r="D40" s="250">
        <v>100.58436085</v>
      </c>
      <c r="E40" s="250">
        <v>101.1904911</v>
      </c>
      <c r="F40" s="250">
        <v>101.54266661</v>
      </c>
      <c r="G40" s="250">
        <v>101.34810955</v>
      </c>
      <c r="H40" s="250">
        <v>101.77218223</v>
      </c>
      <c r="I40" s="250">
        <v>102.09290676000001</v>
      </c>
      <c r="J40" s="250">
        <v>102.08618199999999</v>
      </c>
      <c r="K40" s="250">
        <v>101.91393702000001</v>
      </c>
      <c r="L40" s="250">
        <v>101.34471483999999</v>
      </c>
      <c r="M40" s="250">
        <v>100.8489975</v>
      </c>
      <c r="N40" s="250">
        <v>101.05038722</v>
      </c>
      <c r="O40" s="250">
        <v>100.2558484</v>
      </c>
      <c r="P40" s="250">
        <v>98.980128304999994</v>
      </c>
      <c r="Q40" s="250">
        <v>98.525959466000003</v>
      </c>
      <c r="R40" s="250">
        <v>98.318929511999997</v>
      </c>
      <c r="S40" s="250">
        <v>97.966075473000004</v>
      </c>
      <c r="T40" s="250">
        <v>97.668048838999994</v>
      </c>
      <c r="U40" s="250">
        <v>97.491105924999999</v>
      </c>
      <c r="V40" s="250">
        <v>98.157341029999998</v>
      </c>
      <c r="W40" s="250">
        <v>97.799218570999997</v>
      </c>
      <c r="X40" s="250">
        <v>97.008780783999995</v>
      </c>
      <c r="Y40" s="250">
        <v>97.084516786999998</v>
      </c>
      <c r="Z40" s="250">
        <v>97.522735589000007</v>
      </c>
      <c r="AA40" s="250">
        <v>98.042975690999995</v>
      </c>
      <c r="AB40" s="250">
        <v>97.794214171999997</v>
      </c>
      <c r="AC40" s="250">
        <v>94.626972996999996</v>
      </c>
      <c r="AD40" s="250">
        <v>80.173553299999995</v>
      </c>
      <c r="AE40" s="250">
        <v>82.282899467999997</v>
      </c>
      <c r="AF40" s="250">
        <v>87.357251281000003</v>
      </c>
      <c r="AG40" s="250">
        <v>90.342887207999993</v>
      </c>
      <c r="AH40" s="250">
        <v>91.797599985999994</v>
      </c>
      <c r="AI40" s="250">
        <v>92.562297361000006</v>
      </c>
      <c r="AJ40" s="250">
        <v>94.588017762999996</v>
      </c>
      <c r="AK40" s="250">
        <v>95.635248993999994</v>
      </c>
      <c r="AL40" s="250">
        <v>95.875670752999994</v>
      </c>
      <c r="AM40" s="250">
        <v>96.735422990000004</v>
      </c>
      <c r="AN40" s="250">
        <v>90.718382331000001</v>
      </c>
      <c r="AO40" s="250">
        <v>95.085637625000004</v>
      </c>
      <c r="AP40" s="250">
        <v>97.000730207000004</v>
      </c>
      <c r="AQ40" s="250">
        <v>97.786833869999995</v>
      </c>
      <c r="AR40" s="250">
        <v>98.119593022999993</v>
      </c>
      <c r="AS40" s="250">
        <v>98.713832596000003</v>
      </c>
      <c r="AT40" s="250">
        <v>97.971348929000001</v>
      </c>
      <c r="AU40" s="250">
        <v>96.414408614999999</v>
      </c>
      <c r="AV40" s="250">
        <v>98.289259794000003</v>
      </c>
      <c r="AW40" s="250">
        <v>98.744250410000006</v>
      </c>
      <c r="AX40" s="250">
        <v>98.682078509999997</v>
      </c>
      <c r="AY40" s="250">
        <v>98.137229931999997</v>
      </c>
      <c r="AZ40" s="250">
        <v>100.18159097</v>
      </c>
      <c r="BA40" s="250">
        <v>100.61476986</v>
      </c>
      <c r="BB40" s="250">
        <v>101.23343108</v>
      </c>
      <c r="BC40" s="250">
        <v>100.56494493</v>
      </c>
      <c r="BD40" s="316">
        <v>100.58920000000001</v>
      </c>
      <c r="BE40" s="316">
        <v>100.09950000000001</v>
      </c>
      <c r="BF40" s="316">
        <v>100.14100000000001</v>
      </c>
      <c r="BG40" s="316">
        <v>100.33369999999999</v>
      </c>
      <c r="BH40" s="316">
        <v>100.9697</v>
      </c>
      <c r="BI40" s="316">
        <v>101.2456</v>
      </c>
      <c r="BJ40" s="316">
        <v>101.45350000000001</v>
      </c>
      <c r="BK40" s="316">
        <v>101.29259999999999</v>
      </c>
      <c r="BL40" s="316">
        <v>101.5902</v>
      </c>
      <c r="BM40" s="316">
        <v>102.04559999999999</v>
      </c>
      <c r="BN40" s="316">
        <v>102.8733</v>
      </c>
      <c r="BO40" s="316">
        <v>103.4829</v>
      </c>
      <c r="BP40" s="316">
        <v>104.08920000000001</v>
      </c>
      <c r="BQ40" s="316">
        <v>104.8348</v>
      </c>
      <c r="BR40" s="316">
        <v>105.3274</v>
      </c>
      <c r="BS40" s="316">
        <v>105.70959999999999</v>
      </c>
      <c r="BT40" s="316">
        <v>105.8019</v>
      </c>
      <c r="BU40" s="316">
        <v>106.0981</v>
      </c>
      <c r="BV40" s="316">
        <v>106.4187</v>
      </c>
    </row>
    <row r="41" spans="1:74" ht="11.15" customHeight="1" x14ac:dyDescent="0.25">
      <c r="A41" s="297" t="s">
        <v>882</v>
      </c>
      <c r="B41" s="41" t="s">
        <v>909</v>
      </c>
      <c r="C41" s="250">
        <v>98.416879855999994</v>
      </c>
      <c r="D41" s="250">
        <v>99.574625389999994</v>
      </c>
      <c r="E41" s="250">
        <v>100.37464118</v>
      </c>
      <c r="F41" s="250">
        <v>100.80667526000001</v>
      </c>
      <c r="G41" s="250">
        <v>100.86098843000001</v>
      </c>
      <c r="H41" s="250">
        <v>101.17588506</v>
      </c>
      <c r="I41" s="250">
        <v>101.54380676</v>
      </c>
      <c r="J41" s="250">
        <v>101.15277849</v>
      </c>
      <c r="K41" s="250">
        <v>100.76699549</v>
      </c>
      <c r="L41" s="250">
        <v>99.865528666000003</v>
      </c>
      <c r="M41" s="250">
        <v>99.240988901999998</v>
      </c>
      <c r="N41" s="250">
        <v>99.468815348000007</v>
      </c>
      <c r="O41" s="250">
        <v>98.779297678999995</v>
      </c>
      <c r="P41" s="250">
        <v>97.100560462999994</v>
      </c>
      <c r="Q41" s="250">
        <v>96.387845046999999</v>
      </c>
      <c r="R41" s="250">
        <v>96.420383013999995</v>
      </c>
      <c r="S41" s="250">
        <v>95.989556828999994</v>
      </c>
      <c r="T41" s="250">
        <v>95.586820626000005</v>
      </c>
      <c r="U41" s="250">
        <v>95.508006989999998</v>
      </c>
      <c r="V41" s="250">
        <v>96.205332033999994</v>
      </c>
      <c r="W41" s="250">
        <v>96.159644334000006</v>
      </c>
      <c r="X41" s="250">
        <v>95.250029967000003</v>
      </c>
      <c r="Y41" s="250">
        <v>94.722718842000006</v>
      </c>
      <c r="Z41" s="250">
        <v>95.297448094999993</v>
      </c>
      <c r="AA41" s="250">
        <v>96.249537250000003</v>
      </c>
      <c r="AB41" s="250">
        <v>96.118105865999993</v>
      </c>
      <c r="AC41" s="250">
        <v>94.088092407000005</v>
      </c>
      <c r="AD41" s="250">
        <v>81.996403790000002</v>
      </c>
      <c r="AE41" s="250">
        <v>83.528734826999994</v>
      </c>
      <c r="AF41" s="250">
        <v>86.921484280000001</v>
      </c>
      <c r="AG41" s="250">
        <v>89.192875616999999</v>
      </c>
      <c r="AH41" s="250">
        <v>90.207541441000004</v>
      </c>
      <c r="AI41" s="250">
        <v>90.742600515000007</v>
      </c>
      <c r="AJ41" s="250">
        <v>93.346964145000001</v>
      </c>
      <c r="AK41" s="250">
        <v>94.486944433000005</v>
      </c>
      <c r="AL41" s="250">
        <v>94.670591451000007</v>
      </c>
      <c r="AM41" s="250">
        <v>95.119308584999999</v>
      </c>
      <c r="AN41" s="250">
        <v>85.397563766000005</v>
      </c>
      <c r="AO41" s="250">
        <v>91.718747180999998</v>
      </c>
      <c r="AP41" s="250">
        <v>95.747981053000004</v>
      </c>
      <c r="AQ41" s="250">
        <v>97.113166980000003</v>
      </c>
      <c r="AR41" s="250">
        <v>97.517951881000002</v>
      </c>
      <c r="AS41" s="250">
        <v>97.394488549000002</v>
      </c>
      <c r="AT41" s="250">
        <v>96.244658774000001</v>
      </c>
      <c r="AU41" s="250">
        <v>93.949817988999996</v>
      </c>
      <c r="AV41" s="250">
        <v>96.206686324000003</v>
      </c>
      <c r="AW41" s="250">
        <v>96.504730350000003</v>
      </c>
      <c r="AX41" s="250">
        <v>96.382634779</v>
      </c>
      <c r="AY41" s="250">
        <v>95.751506536999997</v>
      </c>
      <c r="AZ41" s="250">
        <v>97.877294307</v>
      </c>
      <c r="BA41" s="250">
        <v>98.286732197000006</v>
      </c>
      <c r="BB41" s="250">
        <v>98.723140461</v>
      </c>
      <c r="BC41" s="250">
        <v>98.292880897000003</v>
      </c>
      <c r="BD41" s="316">
        <v>98.232429999999994</v>
      </c>
      <c r="BE41" s="316">
        <v>97.492819999999995</v>
      </c>
      <c r="BF41" s="316">
        <v>97.434110000000004</v>
      </c>
      <c r="BG41" s="316">
        <v>97.561729999999997</v>
      </c>
      <c r="BH41" s="316">
        <v>98.191339999999997</v>
      </c>
      <c r="BI41" s="316">
        <v>98.45487</v>
      </c>
      <c r="BJ41" s="316">
        <v>98.66798</v>
      </c>
      <c r="BK41" s="316">
        <v>98.551100000000005</v>
      </c>
      <c r="BL41" s="316">
        <v>98.873069999999998</v>
      </c>
      <c r="BM41" s="316">
        <v>99.354299999999995</v>
      </c>
      <c r="BN41" s="316">
        <v>100.2159</v>
      </c>
      <c r="BO41" s="316">
        <v>100.84990000000001</v>
      </c>
      <c r="BP41" s="316">
        <v>101.4772</v>
      </c>
      <c r="BQ41" s="316">
        <v>102.26479999999999</v>
      </c>
      <c r="BR41" s="316">
        <v>102.7539</v>
      </c>
      <c r="BS41" s="316">
        <v>103.1113</v>
      </c>
      <c r="BT41" s="316">
        <v>103.1332</v>
      </c>
      <c r="BU41" s="316">
        <v>103.3801</v>
      </c>
      <c r="BV41" s="316">
        <v>103.6481</v>
      </c>
    </row>
    <row r="42" spans="1:74" ht="11.15" customHeight="1" x14ac:dyDescent="0.25">
      <c r="A42" s="37"/>
      <c r="B42" s="41"/>
      <c r="C42" s="250"/>
      <c r="D42" s="250"/>
      <c r="E42" s="250"/>
      <c r="F42" s="250"/>
      <c r="G42" s="250"/>
      <c r="H42" s="250"/>
      <c r="I42" s="250"/>
      <c r="J42" s="250"/>
      <c r="K42" s="250"/>
      <c r="L42" s="250"/>
      <c r="M42" s="250"/>
      <c r="N42" s="250"/>
      <c r="O42" s="250"/>
      <c r="P42" s="250"/>
      <c r="Q42" s="250"/>
      <c r="R42" s="250"/>
      <c r="S42" s="250"/>
      <c r="T42" s="250"/>
      <c r="U42" s="250"/>
      <c r="V42" s="250"/>
      <c r="W42" s="250"/>
      <c r="X42" s="250"/>
      <c r="Y42" s="250"/>
      <c r="Z42" s="250"/>
      <c r="AA42" s="250"/>
      <c r="AB42" s="250"/>
      <c r="AC42" s="250"/>
      <c r="AD42" s="250"/>
      <c r="AE42" s="250"/>
      <c r="AF42" s="250"/>
      <c r="AG42" s="250"/>
      <c r="AH42" s="250"/>
      <c r="AI42" s="250"/>
      <c r="AJ42" s="250"/>
      <c r="AK42" s="250"/>
      <c r="AL42" s="250"/>
      <c r="AM42" s="250"/>
      <c r="AN42" s="250"/>
      <c r="AO42" s="250"/>
      <c r="AP42" s="250"/>
      <c r="AQ42" s="250"/>
      <c r="AR42" s="250"/>
      <c r="AS42" s="250"/>
      <c r="AT42" s="250"/>
      <c r="AU42" s="250"/>
      <c r="AV42" s="250"/>
      <c r="AW42" s="250"/>
      <c r="AX42" s="250"/>
      <c r="AY42" s="250"/>
      <c r="AZ42" s="250"/>
      <c r="BA42" s="250"/>
      <c r="BB42" s="250"/>
      <c r="BC42" s="250"/>
      <c r="BD42" s="316"/>
      <c r="BE42" s="316"/>
      <c r="BF42" s="316"/>
      <c r="BG42" s="316"/>
      <c r="BH42" s="316"/>
      <c r="BI42" s="316"/>
      <c r="BJ42" s="316"/>
      <c r="BK42" s="316"/>
      <c r="BL42" s="316"/>
      <c r="BM42" s="316"/>
      <c r="BN42" s="316"/>
      <c r="BO42" s="316"/>
      <c r="BP42" s="316"/>
      <c r="BQ42" s="316"/>
      <c r="BR42" s="316"/>
      <c r="BS42" s="316"/>
      <c r="BT42" s="316"/>
      <c r="BU42" s="316"/>
      <c r="BV42" s="316"/>
    </row>
    <row r="43" spans="1:74" ht="11.15" customHeight="1" x14ac:dyDescent="0.25">
      <c r="A43" s="140"/>
      <c r="B43" s="144" t="s">
        <v>17</v>
      </c>
      <c r="C43" s="68"/>
      <c r="D43" s="68"/>
      <c r="E43" s="68"/>
      <c r="F43" s="68"/>
      <c r="G43" s="68"/>
      <c r="H43" s="68"/>
      <c r="I43" s="68"/>
      <c r="J43" s="68"/>
      <c r="K43" s="68"/>
      <c r="L43" s="68"/>
      <c r="M43" s="68"/>
      <c r="N43" s="68"/>
      <c r="O43" s="68"/>
      <c r="P43" s="68"/>
      <c r="Q43" s="68"/>
      <c r="R43" s="68"/>
      <c r="S43" s="68"/>
      <c r="T43" s="68"/>
      <c r="U43" s="68"/>
      <c r="V43" s="68"/>
      <c r="W43" s="68"/>
      <c r="X43" s="68"/>
      <c r="Y43" s="68"/>
      <c r="Z43" s="68"/>
      <c r="AA43" s="68"/>
      <c r="AB43" s="68"/>
      <c r="AC43" s="68"/>
      <c r="AD43" s="68"/>
      <c r="AE43" s="68"/>
      <c r="AF43" s="68"/>
      <c r="AG43" s="68"/>
      <c r="AH43" s="68"/>
      <c r="AI43" s="68"/>
      <c r="AJ43" s="68"/>
      <c r="AK43" s="68"/>
      <c r="AL43" s="68"/>
      <c r="AM43" s="68"/>
      <c r="AN43" s="68"/>
      <c r="AO43" s="68"/>
      <c r="AP43" s="68"/>
      <c r="AQ43" s="68"/>
      <c r="AR43" s="68"/>
      <c r="AS43" s="68"/>
      <c r="AT43" s="68"/>
      <c r="AU43" s="68"/>
      <c r="AV43" s="68"/>
      <c r="AW43" s="68"/>
      <c r="AX43" s="68"/>
      <c r="AY43" s="68"/>
      <c r="AZ43" s="68"/>
      <c r="BA43" s="68"/>
      <c r="BB43" s="68"/>
      <c r="BC43" s="68"/>
      <c r="BD43" s="301"/>
      <c r="BE43" s="301"/>
      <c r="BF43" s="301"/>
      <c r="BG43" s="301"/>
      <c r="BH43" s="301"/>
      <c r="BI43" s="301"/>
      <c r="BJ43" s="301"/>
      <c r="BK43" s="301"/>
      <c r="BL43" s="301"/>
      <c r="BM43" s="301"/>
      <c r="BN43" s="301"/>
      <c r="BO43" s="301"/>
      <c r="BP43" s="301"/>
      <c r="BQ43" s="301"/>
      <c r="BR43" s="301"/>
      <c r="BS43" s="301"/>
      <c r="BT43" s="301"/>
      <c r="BU43" s="301"/>
      <c r="BV43" s="301"/>
    </row>
    <row r="44" spans="1:74" ht="11.15" customHeight="1" x14ac:dyDescent="0.25">
      <c r="A44" s="134"/>
      <c r="B44" s="139" t="s">
        <v>877</v>
      </c>
      <c r="C44" s="236"/>
      <c r="D44" s="236"/>
      <c r="E44" s="236"/>
      <c r="F44" s="236"/>
      <c r="G44" s="236"/>
      <c r="H44" s="236"/>
      <c r="I44" s="236"/>
      <c r="J44" s="236"/>
      <c r="K44" s="236"/>
      <c r="L44" s="236"/>
      <c r="M44" s="236"/>
      <c r="N44" s="236"/>
      <c r="O44" s="236"/>
      <c r="P44" s="236"/>
      <c r="Q44" s="236"/>
      <c r="R44" s="236"/>
      <c r="S44" s="236"/>
      <c r="T44" s="236"/>
      <c r="U44" s="236"/>
      <c r="V44" s="236"/>
      <c r="W44" s="236"/>
      <c r="X44" s="236"/>
      <c r="Y44" s="236"/>
      <c r="Z44" s="236"/>
      <c r="AA44" s="236"/>
      <c r="AB44" s="236"/>
      <c r="AC44" s="236"/>
      <c r="AD44" s="236"/>
      <c r="AE44" s="236"/>
      <c r="AF44" s="236"/>
      <c r="AG44" s="236"/>
      <c r="AH44" s="236"/>
      <c r="AI44" s="236"/>
      <c r="AJ44" s="236"/>
      <c r="AK44" s="236"/>
      <c r="AL44" s="236"/>
      <c r="AM44" s="236"/>
      <c r="AN44" s="236"/>
      <c r="AO44" s="236"/>
      <c r="AP44" s="236"/>
      <c r="AQ44" s="236"/>
      <c r="AR44" s="236"/>
      <c r="AS44" s="236"/>
      <c r="AT44" s="236"/>
      <c r="AU44" s="236"/>
      <c r="AV44" s="236"/>
      <c r="AW44" s="236"/>
      <c r="AX44" s="236"/>
      <c r="AY44" s="236"/>
      <c r="AZ44" s="236"/>
      <c r="BA44" s="236"/>
      <c r="BB44" s="236"/>
      <c r="BC44" s="236"/>
      <c r="BD44" s="326"/>
      <c r="BE44" s="326"/>
      <c r="BF44" s="326"/>
      <c r="BG44" s="326"/>
      <c r="BH44" s="326"/>
      <c r="BI44" s="326"/>
      <c r="BJ44" s="326"/>
      <c r="BK44" s="326"/>
      <c r="BL44" s="326"/>
      <c r="BM44" s="326"/>
      <c r="BN44" s="326"/>
      <c r="BO44" s="326"/>
      <c r="BP44" s="326"/>
      <c r="BQ44" s="326"/>
      <c r="BR44" s="326"/>
      <c r="BS44" s="326"/>
      <c r="BT44" s="326"/>
      <c r="BU44" s="326"/>
      <c r="BV44" s="326"/>
    </row>
    <row r="45" spans="1:74" ht="11.15" customHeight="1" x14ac:dyDescent="0.25">
      <c r="A45" s="140" t="s">
        <v>576</v>
      </c>
      <c r="B45" s="203" t="s">
        <v>460</v>
      </c>
      <c r="C45" s="208">
        <v>2.4874299999999998</v>
      </c>
      <c r="D45" s="208">
        <v>2.4943900000000001</v>
      </c>
      <c r="E45" s="208">
        <v>2.4958100000000001</v>
      </c>
      <c r="F45" s="208">
        <v>2.5014599999999998</v>
      </c>
      <c r="G45" s="208">
        <v>2.50779</v>
      </c>
      <c r="H45" s="208">
        <v>2.51118</v>
      </c>
      <c r="I45" s="208">
        <v>2.5132300000000001</v>
      </c>
      <c r="J45" s="208">
        <v>2.51749</v>
      </c>
      <c r="K45" s="208">
        <v>2.5223900000000001</v>
      </c>
      <c r="L45" s="208">
        <v>2.5286200000000001</v>
      </c>
      <c r="M45" s="208">
        <v>2.52657</v>
      </c>
      <c r="N45" s="208">
        <v>2.5255100000000001</v>
      </c>
      <c r="O45" s="208">
        <v>2.5247000000000002</v>
      </c>
      <c r="P45" s="208">
        <v>2.5313500000000002</v>
      </c>
      <c r="Q45" s="208">
        <v>2.5427300000000002</v>
      </c>
      <c r="R45" s="208">
        <v>2.5516299999999998</v>
      </c>
      <c r="S45" s="208">
        <v>2.5532499999999998</v>
      </c>
      <c r="T45" s="208">
        <v>2.5536099999999999</v>
      </c>
      <c r="U45" s="208">
        <v>2.5590000000000002</v>
      </c>
      <c r="V45" s="208">
        <v>2.5617899999999998</v>
      </c>
      <c r="W45" s="208">
        <v>2.56596</v>
      </c>
      <c r="X45" s="208">
        <v>2.5730499999999998</v>
      </c>
      <c r="Y45" s="208">
        <v>2.5778799999999999</v>
      </c>
      <c r="Z45" s="208">
        <v>2.58263</v>
      </c>
      <c r="AA45" s="208">
        <v>2.5868199999999999</v>
      </c>
      <c r="AB45" s="208">
        <v>2.5900699999999999</v>
      </c>
      <c r="AC45" s="208">
        <v>2.5816499999999998</v>
      </c>
      <c r="AD45" s="208">
        <v>2.56094</v>
      </c>
      <c r="AE45" s="208">
        <v>2.5594399999999999</v>
      </c>
      <c r="AF45" s="208">
        <v>2.5721699999999998</v>
      </c>
      <c r="AG45" s="208">
        <v>2.5854300000000001</v>
      </c>
      <c r="AH45" s="208">
        <v>2.5958000000000001</v>
      </c>
      <c r="AI45" s="208">
        <v>2.6019000000000001</v>
      </c>
      <c r="AJ45" s="208">
        <v>2.6035200000000001</v>
      </c>
      <c r="AK45" s="208">
        <v>2.6072099999999998</v>
      </c>
      <c r="AL45" s="208">
        <v>2.61564</v>
      </c>
      <c r="AM45" s="208">
        <v>2.6219999999999999</v>
      </c>
      <c r="AN45" s="208">
        <v>2.6334599999999999</v>
      </c>
      <c r="AO45" s="208">
        <v>2.65028</v>
      </c>
      <c r="AP45" s="208">
        <v>2.6672699999999998</v>
      </c>
      <c r="AQ45" s="208">
        <v>2.6859899999999999</v>
      </c>
      <c r="AR45" s="208">
        <v>2.7095500000000001</v>
      </c>
      <c r="AS45" s="208">
        <v>2.7218399999999998</v>
      </c>
      <c r="AT45" s="208">
        <v>2.7309199999999998</v>
      </c>
      <c r="AU45" s="208">
        <v>2.74214</v>
      </c>
      <c r="AV45" s="208">
        <v>2.7658999999999998</v>
      </c>
      <c r="AW45" s="208">
        <v>2.7852399999999999</v>
      </c>
      <c r="AX45" s="208">
        <v>2.8012600000000001</v>
      </c>
      <c r="AY45" s="208">
        <v>2.8193299999999999</v>
      </c>
      <c r="AZ45" s="208">
        <v>2.8418199999999998</v>
      </c>
      <c r="BA45" s="208">
        <v>2.8770799999999999</v>
      </c>
      <c r="BB45" s="208">
        <v>2.8866299999999998</v>
      </c>
      <c r="BC45" s="208">
        <v>2.8919713827</v>
      </c>
      <c r="BD45" s="324">
        <v>2.9023970000000001</v>
      </c>
      <c r="BE45" s="324">
        <v>2.9058069999999998</v>
      </c>
      <c r="BF45" s="324">
        <v>2.9151470000000002</v>
      </c>
      <c r="BG45" s="324">
        <v>2.9257080000000002</v>
      </c>
      <c r="BH45" s="324">
        <v>2.9417209999999998</v>
      </c>
      <c r="BI45" s="324">
        <v>2.9515549999999999</v>
      </c>
      <c r="BJ45" s="324">
        <v>2.9594399999999998</v>
      </c>
      <c r="BK45" s="324">
        <v>2.9634710000000002</v>
      </c>
      <c r="BL45" s="324">
        <v>2.9688850000000002</v>
      </c>
      <c r="BM45" s="324">
        <v>2.9737770000000001</v>
      </c>
      <c r="BN45" s="324">
        <v>2.9764059999999999</v>
      </c>
      <c r="BO45" s="324">
        <v>2.98156</v>
      </c>
      <c r="BP45" s="324">
        <v>2.9874969999999998</v>
      </c>
      <c r="BQ45" s="324">
        <v>2.99546</v>
      </c>
      <c r="BR45" s="324">
        <v>3.002033</v>
      </c>
      <c r="BS45" s="324">
        <v>3.0084559999999998</v>
      </c>
      <c r="BT45" s="324">
        <v>3.0157430000000001</v>
      </c>
      <c r="BU45" s="324">
        <v>3.0211109999999999</v>
      </c>
      <c r="BV45" s="324">
        <v>3.0255700000000001</v>
      </c>
    </row>
    <row r="46" spans="1:74" ht="11.15" customHeight="1" x14ac:dyDescent="0.25">
      <c r="A46" s="145"/>
      <c r="B46" s="139" t="s">
        <v>18</v>
      </c>
      <c r="C46" s="213"/>
      <c r="D46" s="213"/>
      <c r="E46" s="213"/>
      <c r="F46" s="213"/>
      <c r="G46" s="213"/>
      <c r="H46" s="213"/>
      <c r="I46" s="213"/>
      <c r="J46" s="213"/>
      <c r="K46" s="213"/>
      <c r="L46" s="213"/>
      <c r="M46" s="213"/>
      <c r="N46" s="213"/>
      <c r="O46" s="213"/>
      <c r="P46" s="213"/>
      <c r="Q46" s="213"/>
      <c r="R46" s="213"/>
      <c r="S46" s="213"/>
      <c r="T46" s="213"/>
      <c r="U46" s="213"/>
      <c r="V46" s="213"/>
      <c r="W46" s="213"/>
      <c r="X46" s="213"/>
      <c r="Y46" s="213"/>
      <c r="Z46" s="213"/>
      <c r="AA46" s="213"/>
      <c r="AB46" s="213"/>
      <c r="AC46" s="213"/>
      <c r="AD46" s="213"/>
      <c r="AE46" s="213"/>
      <c r="AF46" s="213"/>
      <c r="AG46" s="213"/>
      <c r="AH46" s="213"/>
      <c r="AI46" s="213"/>
      <c r="AJ46" s="213"/>
      <c r="AK46" s="213"/>
      <c r="AL46" s="213"/>
      <c r="AM46" s="213"/>
      <c r="AN46" s="213"/>
      <c r="AO46" s="213"/>
      <c r="AP46" s="213"/>
      <c r="AQ46" s="213"/>
      <c r="AR46" s="213"/>
      <c r="AS46" s="213"/>
      <c r="AT46" s="213"/>
      <c r="AU46" s="213"/>
      <c r="AV46" s="213"/>
      <c r="AW46" s="213"/>
      <c r="AX46" s="213"/>
      <c r="AY46" s="213"/>
      <c r="AZ46" s="213"/>
      <c r="BA46" s="213"/>
      <c r="BB46" s="213"/>
      <c r="BC46" s="213"/>
      <c r="BD46" s="304"/>
      <c r="BE46" s="304"/>
      <c r="BF46" s="304"/>
      <c r="BG46" s="304"/>
      <c r="BH46" s="304"/>
      <c r="BI46" s="304"/>
      <c r="BJ46" s="304"/>
      <c r="BK46" s="304"/>
      <c r="BL46" s="304"/>
      <c r="BM46" s="304"/>
      <c r="BN46" s="304"/>
      <c r="BO46" s="304"/>
      <c r="BP46" s="304"/>
      <c r="BQ46" s="304"/>
      <c r="BR46" s="304"/>
      <c r="BS46" s="304"/>
      <c r="BT46" s="304"/>
      <c r="BU46" s="304"/>
      <c r="BV46" s="304"/>
    </row>
    <row r="47" spans="1:74" ht="11.15" customHeight="1" x14ac:dyDescent="0.25">
      <c r="A47" s="140" t="s">
        <v>575</v>
      </c>
      <c r="B47" s="203" t="s">
        <v>461</v>
      </c>
      <c r="C47" s="208">
        <v>1.9845186272999999</v>
      </c>
      <c r="D47" s="208">
        <v>1.9945618689</v>
      </c>
      <c r="E47" s="208">
        <v>2.0040841052</v>
      </c>
      <c r="F47" s="208">
        <v>2.0147920157999999</v>
      </c>
      <c r="G47" s="208">
        <v>2.0219922322000001</v>
      </c>
      <c r="H47" s="208">
        <v>2.0273914339000001</v>
      </c>
      <c r="I47" s="208">
        <v>2.0304652024999998</v>
      </c>
      <c r="J47" s="208">
        <v>2.0326556884999998</v>
      </c>
      <c r="K47" s="208">
        <v>2.0334384736</v>
      </c>
      <c r="L47" s="208">
        <v>2.0351529497</v>
      </c>
      <c r="M47" s="208">
        <v>2.0313657888000001</v>
      </c>
      <c r="N47" s="208">
        <v>2.0244163831000002</v>
      </c>
      <c r="O47" s="208">
        <v>2.0037883595000001</v>
      </c>
      <c r="P47" s="208">
        <v>1.9984017435000001</v>
      </c>
      <c r="Q47" s="208">
        <v>1.9977401620999999</v>
      </c>
      <c r="R47" s="208">
        <v>2.0130842121999999</v>
      </c>
      <c r="S47" s="208">
        <v>2.0134122525000002</v>
      </c>
      <c r="T47" s="208">
        <v>2.0100048796999999</v>
      </c>
      <c r="U47" s="208">
        <v>1.9946808707999999</v>
      </c>
      <c r="V47" s="208">
        <v>1.9899385893999999</v>
      </c>
      <c r="W47" s="208">
        <v>1.9875968123000001</v>
      </c>
      <c r="X47" s="208">
        <v>1.9947566001999999</v>
      </c>
      <c r="Y47" s="208">
        <v>1.9918900364000001</v>
      </c>
      <c r="Z47" s="208">
        <v>1.9860981814000001</v>
      </c>
      <c r="AA47" s="208">
        <v>1.9814886933</v>
      </c>
      <c r="AB47" s="208">
        <v>1.9667655127000001</v>
      </c>
      <c r="AC47" s="208">
        <v>1.9460362976000001</v>
      </c>
      <c r="AD47" s="208">
        <v>1.8911624353000001</v>
      </c>
      <c r="AE47" s="208">
        <v>1.8795251104999999</v>
      </c>
      <c r="AF47" s="208">
        <v>1.8829857105000001</v>
      </c>
      <c r="AG47" s="208">
        <v>1.9232493367000001</v>
      </c>
      <c r="AH47" s="208">
        <v>1.9406269606</v>
      </c>
      <c r="AI47" s="208">
        <v>1.9568236833999999</v>
      </c>
      <c r="AJ47" s="208">
        <v>1.9596868677999999</v>
      </c>
      <c r="AK47" s="208">
        <v>1.9826362663999999</v>
      </c>
      <c r="AL47" s="208">
        <v>2.0135192419000001</v>
      </c>
      <c r="AM47" s="208">
        <v>2.0596308157999998</v>
      </c>
      <c r="AN47" s="208">
        <v>2.1009096787999999</v>
      </c>
      <c r="AO47" s="208">
        <v>2.1446508524999999</v>
      </c>
      <c r="AP47" s="208">
        <v>2.2008384350000001</v>
      </c>
      <c r="AQ47" s="208">
        <v>2.2420161565000001</v>
      </c>
      <c r="AR47" s="208">
        <v>2.2781681151000002</v>
      </c>
      <c r="AS47" s="208">
        <v>2.3040320341</v>
      </c>
      <c r="AT47" s="208">
        <v>2.3340791743999998</v>
      </c>
      <c r="AU47" s="208">
        <v>2.3630472591</v>
      </c>
      <c r="AV47" s="208">
        <v>2.3854883432</v>
      </c>
      <c r="AW47" s="208">
        <v>2.4163842760000001</v>
      </c>
      <c r="AX47" s="208">
        <v>2.4502871123999999</v>
      </c>
      <c r="AY47" s="208">
        <v>2.4953625038</v>
      </c>
      <c r="AZ47" s="208">
        <v>2.5291549084999998</v>
      </c>
      <c r="BA47" s="208">
        <v>2.5598299780999998</v>
      </c>
      <c r="BB47" s="208">
        <v>2.5990449252999999</v>
      </c>
      <c r="BC47" s="208">
        <v>2.6147424148999998</v>
      </c>
      <c r="BD47" s="324">
        <v>2.6185800000000001</v>
      </c>
      <c r="BE47" s="324">
        <v>2.5976189999999999</v>
      </c>
      <c r="BF47" s="324">
        <v>2.5874389999999998</v>
      </c>
      <c r="BG47" s="324">
        <v>2.5751019999999998</v>
      </c>
      <c r="BH47" s="324">
        <v>2.5582760000000002</v>
      </c>
      <c r="BI47" s="324">
        <v>2.5433729999999999</v>
      </c>
      <c r="BJ47" s="324">
        <v>2.5280619999999998</v>
      </c>
      <c r="BK47" s="324">
        <v>2.5164040000000001</v>
      </c>
      <c r="BL47" s="324">
        <v>2.4972289999999999</v>
      </c>
      <c r="BM47" s="324">
        <v>2.4745979999999999</v>
      </c>
      <c r="BN47" s="324">
        <v>2.4344250000000001</v>
      </c>
      <c r="BO47" s="324">
        <v>2.4154499999999999</v>
      </c>
      <c r="BP47" s="324">
        <v>2.4035850000000001</v>
      </c>
      <c r="BQ47" s="324">
        <v>2.4062130000000002</v>
      </c>
      <c r="BR47" s="324">
        <v>2.4030309999999999</v>
      </c>
      <c r="BS47" s="324">
        <v>2.4014220000000002</v>
      </c>
      <c r="BT47" s="324">
        <v>2.4062920000000001</v>
      </c>
      <c r="BU47" s="324">
        <v>2.4041489999999999</v>
      </c>
      <c r="BV47" s="324">
        <v>2.3999000000000001</v>
      </c>
    </row>
    <row r="48" spans="1:74" ht="11.15" customHeight="1" x14ac:dyDescent="0.25">
      <c r="A48" s="134"/>
      <c r="B48" s="139" t="s">
        <v>679</v>
      </c>
      <c r="C48" s="236"/>
      <c r="D48" s="236"/>
      <c r="E48" s="236"/>
      <c r="F48" s="236"/>
      <c r="G48" s="236"/>
      <c r="H48" s="236"/>
      <c r="I48" s="236"/>
      <c r="J48" s="236"/>
      <c r="K48" s="236"/>
      <c r="L48" s="236"/>
      <c r="M48" s="236"/>
      <c r="N48" s="236"/>
      <c r="O48" s="236"/>
      <c r="P48" s="236"/>
      <c r="Q48" s="236"/>
      <c r="R48" s="236"/>
      <c r="S48" s="236"/>
      <c r="T48" s="236"/>
      <c r="U48" s="236"/>
      <c r="V48" s="236"/>
      <c r="W48" s="236"/>
      <c r="X48" s="236"/>
      <c r="Y48" s="236"/>
      <c r="Z48" s="236"/>
      <c r="AA48" s="236"/>
      <c r="AB48" s="236"/>
      <c r="AC48" s="236"/>
      <c r="AD48" s="236"/>
      <c r="AE48" s="236"/>
      <c r="AF48" s="236"/>
      <c r="AG48" s="236"/>
      <c r="AH48" s="236"/>
      <c r="AI48" s="236"/>
      <c r="AJ48" s="236"/>
      <c r="AK48" s="236"/>
      <c r="AL48" s="236"/>
      <c r="AM48" s="236"/>
      <c r="AN48" s="236"/>
      <c r="AO48" s="236"/>
      <c r="AP48" s="236"/>
      <c r="AQ48" s="236"/>
      <c r="AR48" s="236"/>
      <c r="AS48" s="236"/>
      <c r="AT48" s="236"/>
      <c r="AU48" s="236"/>
      <c r="AV48" s="236"/>
      <c r="AW48" s="236"/>
      <c r="AX48" s="236"/>
      <c r="AY48" s="236"/>
      <c r="AZ48" s="236"/>
      <c r="BA48" s="236"/>
      <c r="BB48" s="236"/>
      <c r="BC48" s="236"/>
      <c r="BD48" s="326"/>
      <c r="BE48" s="326"/>
      <c r="BF48" s="326"/>
      <c r="BG48" s="326"/>
      <c r="BH48" s="326"/>
      <c r="BI48" s="326"/>
      <c r="BJ48" s="326"/>
      <c r="BK48" s="326"/>
      <c r="BL48" s="326"/>
      <c r="BM48" s="326"/>
      <c r="BN48" s="326"/>
      <c r="BO48" s="326"/>
      <c r="BP48" s="326"/>
      <c r="BQ48" s="326"/>
      <c r="BR48" s="326"/>
      <c r="BS48" s="326"/>
      <c r="BT48" s="326"/>
      <c r="BU48" s="326"/>
      <c r="BV48" s="326"/>
    </row>
    <row r="49" spans="1:74" ht="11.15" customHeight="1" x14ac:dyDescent="0.25">
      <c r="A49" s="140" t="s">
        <v>577</v>
      </c>
      <c r="B49" s="203" t="s">
        <v>461</v>
      </c>
      <c r="C49" s="208">
        <v>1.97</v>
      </c>
      <c r="D49" s="208">
        <v>1.9970000000000001</v>
      </c>
      <c r="E49" s="208">
        <v>1.9770000000000001</v>
      </c>
      <c r="F49" s="208">
        <v>2.077</v>
      </c>
      <c r="G49" s="208">
        <v>2.2829999999999999</v>
      </c>
      <c r="H49" s="208">
        <v>2.294</v>
      </c>
      <c r="I49" s="208">
        <v>2.282</v>
      </c>
      <c r="J49" s="208">
        <v>2.2389999999999999</v>
      </c>
      <c r="K49" s="208">
        <v>2.266</v>
      </c>
      <c r="L49" s="208">
        <v>2.331</v>
      </c>
      <c r="M49" s="208">
        <v>2.1429999999999998</v>
      </c>
      <c r="N49" s="208">
        <v>1.8380000000000001</v>
      </c>
      <c r="O49" s="208">
        <v>1.6759999999999999</v>
      </c>
      <c r="P49" s="208">
        <v>1.776</v>
      </c>
      <c r="Q49" s="208">
        <v>1.9710000000000001</v>
      </c>
      <c r="R49" s="208">
        <v>2.117</v>
      </c>
      <c r="S49" s="208">
        <v>2.1509999999999998</v>
      </c>
      <c r="T49" s="208">
        <v>1.972</v>
      </c>
      <c r="U49" s="208">
        <v>2.0190000000000001</v>
      </c>
      <c r="V49" s="208">
        <v>1.9419999999999999</v>
      </c>
      <c r="W49" s="208">
        <v>1.903</v>
      </c>
      <c r="X49" s="208">
        <v>1.956</v>
      </c>
      <c r="Y49" s="208">
        <v>1.921</v>
      </c>
      <c r="Z49" s="208">
        <v>1.913</v>
      </c>
      <c r="AA49" s="208">
        <v>1.903</v>
      </c>
      <c r="AB49" s="208">
        <v>1.758</v>
      </c>
      <c r="AC49" s="208">
        <v>1.478</v>
      </c>
      <c r="AD49" s="208">
        <v>0.90300000000000002</v>
      </c>
      <c r="AE49" s="208">
        <v>0.98299999999999998</v>
      </c>
      <c r="AF49" s="208">
        <v>1.262</v>
      </c>
      <c r="AG49" s="208">
        <v>1.46</v>
      </c>
      <c r="AH49" s="208">
        <v>1.4950000000000001</v>
      </c>
      <c r="AI49" s="208">
        <v>1.444</v>
      </c>
      <c r="AJ49" s="208">
        <v>1.466</v>
      </c>
      <c r="AK49" s="208">
        <v>1.4890000000000001</v>
      </c>
      <c r="AL49" s="208">
        <v>1.6459999999999999</v>
      </c>
      <c r="AM49" s="208">
        <v>1.784</v>
      </c>
      <c r="AN49" s="208">
        <v>1.968</v>
      </c>
      <c r="AO49" s="208">
        <v>2.2519999999999998</v>
      </c>
      <c r="AP49" s="208">
        <v>2.222</v>
      </c>
      <c r="AQ49" s="208">
        <v>2.4039999999999999</v>
      </c>
      <c r="AR49" s="208">
        <v>2.4420000000000002</v>
      </c>
      <c r="AS49" s="208">
        <v>2.5663299999999998</v>
      </c>
      <c r="AT49" s="208">
        <v>2.5160800000000001</v>
      </c>
      <c r="AU49" s="208">
        <v>2.5707</v>
      </c>
      <c r="AV49" s="208">
        <v>2.7879999999999998</v>
      </c>
      <c r="AW49" s="208">
        <v>2.7869000000000002</v>
      </c>
      <c r="AX49" s="208">
        <v>2.5960000000000001</v>
      </c>
      <c r="AY49" s="208">
        <v>2.7507999999999999</v>
      </c>
      <c r="AZ49" s="208">
        <v>3.0866500000000001</v>
      </c>
      <c r="BA49" s="208">
        <v>3.6299700000000001</v>
      </c>
      <c r="BB49" s="208">
        <v>3.4473790000000002</v>
      </c>
      <c r="BC49" s="208">
        <v>3.709133</v>
      </c>
      <c r="BD49" s="324">
        <v>3.6852</v>
      </c>
      <c r="BE49" s="324">
        <v>3.5767359999999999</v>
      </c>
      <c r="BF49" s="324">
        <v>3.463768</v>
      </c>
      <c r="BG49" s="324">
        <v>3.315617</v>
      </c>
      <c r="BH49" s="324">
        <v>3.1825169999999998</v>
      </c>
      <c r="BI49" s="324">
        <v>3.0735229999999998</v>
      </c>
      <c r="BJ49" s="324">
        <v>3.0215230000000002</v>
      </c>
      <c r="BK49" s="324">
        <v>2.9437850000000001</v>
      </c>
      <c r="BL49" s="324">
        <v>2.9148429999999999</v>
      </c>
      <c r="BM49" s="324">
        <v>2.913824</v>
      </c>
      <c r="BN49" s="324">
        <v>2.917243</v>
      </c>
      <c r="BO49" s="324">
        <v>2.9090419999999999</v>
      </c>
      <c r="BP49" s="324">
        <v>2.8926270000000001</v>
      </c>
      <c r="BQ49" s="324">
        <v>2.875464</v>
      </c>
      <c r="BR49" s="324">
        <v>2.9015599999999999</v>
      </c>
      <c r="BS49" s="324">
        <v>2.8696190000000001</v>
      </c>
      <c r="BT49" s="324">
        <v>2.8571330000000001</v>
      </c>
      <c r="BU49" s="324">
        <v>2.874654</v>
      </c>
      <c r="BV49" s="324">
        <v>2.8643200000000002</v>
      </c>
    </row>
    <row r="50" spans="1:74" ht="11.15" customHeight="1" x14ac:dyDescent="0.25">
      <c r="A50" s="140"/>
      <c r="B50" s="139" t="s">
        <v>555</v>
      </c>
      <c r="C50" s="68"/>
      <c r="D50" s="68"/>
      <c r="E50" s="68"/>
      <c r="F50" s="68"/>
      <c r="G50" s="68"/>
      <c r="H50" s="68"/>
      <c r="I50" s="68"/>
      <c r="J50" s="68"/>
      <c r="K50" s="68"/>
      <c r="L50" s="68"/>
      <c r="M50" s="68"/>
      <c r="N50" s="68"/>
      <c r="O50" s="68"/>
      <c r="P50" s="68"/>
      <c r="Q50" s="68"/>
      <c r="R50" s="68"/>
      <c r="S50" s="68"/>
      <c r="T50" s="68"/>
      <c r="U50" s="68"/>
      <c r="V50" s="68"/>
      <c r="W50" s="68"/>
      <c r="X50" s="68"/>
      <c r="Y50" s="68"/>
      <c r="Z50" s="68"/>
      <c r="AA50" s="68"/>
      <c r="AB50" s="68"/>
      <c r="AC50" s="68"/>
      <c r="AD50" s="68"/>
      <c r="AE50" s="68"/>
      <c r="AF50" s="68"/>
      <c r="AG50" s="68"/>
      <c r="AH50" s="68"/>
      <c r="AI50" s="68"/>
      <c r="AJ50" s="68"/>
      <c r="AK50" s="68"/>
      <c r="AL50" s="68"/>
      <c r="AM50" s="68"/>
      <c r="AN50" s="68"/>
      <c r="AO50" s="68"/>
      <c r="AP50" s="68"/>
      <c r="AQ50" s="68"/>
      <c r="AR50" s="68"/>
      <c r="AS50" s="68"/>
      <c r="AT50" s="68"/>
      <c r="AU50" s="68"/>
      <c r="AV50" s="68"/>
      <c r="AW50" s="68"/>
      <c r="AX50" s="68"/>
      <c r="AY50" s="68"/>
      <c r="AZ50" s="68"/>
      <c r="BA50" s="68"/>
      <c r="BB50" s="68"/>
      <c r="BC50" s="68"/>
      <c r="BD50" s="301"/>
      <c r="BE50" s="301"/>
      <c r="BF50" s="301"/>
      <c r="BG50" s="301"/>
      <c r="BH50" s="301"/>
      <c r="BI50" s="301"/>
      <c r="BJ50" s="301"/>
      <c r="BK50" s="301"/>
      <c r="BL50" s="301"/>
      <c r="BM50" s="301"/>
      <c r="BN50" s="301"/>
      <c r="BO50" s="301"/>
      <c r="BP50" s="301"/>
      <c r="BQ50" s="301"/>
      <c r="BR50" s="301"/>
      <c r="BS50" s="301"/>
      <c r="BT50" s="301"/>
      <c r="BU50" s="301"/>
      <c r="BV50" s="301"/>
    </row>
    <row r="51" spans="1:74" ht="11.15" customHeight="1" x14ac:dyDescent="0.25">
      <c r="A51" s="37" t="s">
        <v>556</v>
      </c>
      <c r="B51" s="556" t="s">
        <v>1097</v>
      </c>
      <c r="C51" s="250">
        <v>109.312</v>
      </c>
      <c r="D51" s="250">
        <v>109.312</v>
      </c>
      <c r="E51" s="250">
        <v>109.312</v>
      </c>
      <c r="F51" s="250">
        <v>110.15600000000001</v>
      </c>
      <c r="G51" s="250">
        <v>110.15600000000001</v>
      </c>
      <c r="H51" s="250">
        <v>110.15600000000001</v>
      </c>
      <c r="I51" s="250">
        <v>110.64700000000001</v>
      </c>
      <c r="J51" s="250">
        <v>110.64700000000001</v>
      </c>
      <c r="K51" s="250">
        <v>110.64700000000001</v>
      </c>
      <c r="L51" s="250">
        <v>111.191</v>
      </c>
      <c r="M51" s="250">
        <v>111.191</v>
      </c>
      <c r="N51" s="250">
        <v>111.191</v>
      </c>
      <c r="O51" s="250">
        <v>111.502</v>
      </c>
      <c r="P51" s="250">
        <v>111.502</v>
      </c>
      <c r="Q51" s="250">
        <v>111.502</v>
      </c>
      <c r="R51" s="250">
        <v>112.142</v>
      </c>
      <c r="S51" s="250">
        <v>112.142</v>
      </c>
      <c r="T51" s="250">
        <v>112.142</v>
      </c>
      <c r="U51" s="250">
        <v>112.524</v>
      </c>
      <c r="V51" s="250">
        <v>112.524</v>
      </c>
      <c r="W51" s="250">
        <v>112.524</v>
      </c>
      <c r="X51" s="250">
        <v>112.947</v>
      </c>
      <c r="Y51" s="250">
        <v>112.947</v>
      </c>
      <c r="Z51" s="250">
        <v>112.947</v>
      </c>
      <c r="AA51" s="250">
        <v>113.39700000000001</v>
      </c>
      <c r="AB51" s="250">
        <v>113.39700000000001</v>
      </c>
      <c r="AC51" s="250">
        <v>113.39700000000001</v>
      </c>
      <c r="AD51" s="250">
        <v>112.96899999999999</v>
      </c>
      <c r="AE51" s="250">
        <v>112.96899999999999</v>
      </c>
      <c r="AF51" s="250">
        <v>112.96899999999999</v>
      </c>
      <c r="AG51" s="250">
        <v>113.98399999999999</v>
      </c>
      <c r="AH51" s="250">
        <v>113.98399999999999</v>
      </c>
      <c r="AI51" s="250">
        <v>113.98399999999999</v>
      </c>
      <c r="AJ51" s="250">
        <v>114.611</v>
      </c>
      <c r="AK51" s="250">
        <v>114.611</v>
      </c>
      <c r="AL51" s="250">
        <v>114.611</v>
      </c>
      <c r="AM51" s="250">
        <v>115.82599999999999</v>
      </c>
      <c r="AN51" s="250">
        <v>115.82599999999999</v>
      </c>
      <c r="AO51" s="250">
        <v>115.82599999999999</v>
      </c>
      <c r="AP51" s="250">
        <v>117.54600000000001</v>
      </c>
      <c r="AQ51" s="250">
        <v>117.54600000000001</v>
      </c>
      <c r="AR51" s="250">
        <v>117.54600000000001</v>
      </c>
      <c r="AS51" s="250">
        <v>119.259</v>
      </c>
      <c r="AT51" s="250">
        <v>119.259</v>
      </c>
      <c r="AU51" s="250">
        <v>119.259</v>
      </c>
      <c r="AV51" s="250">
        <v>121.331</v>
      </c>
      <c r="AW51" s="250">
        <v>121.331</v>
      </c>
      <c r="AX51" s="250">
        <v>121.331</v>
      </c>
      <c r="AY51" s="250">
        <v>123.67700000000001</v>
      </c>
      <c r="AZ51" s="250">
        <v>123.67700000000001</v>
      </c>
      <c r="BA51" s="250">
        <v>123.67700000000001</v>
      </c>
      <c r="BB51" s="250">
        <v>124.65819999999999</v>
      </c>
      <c r="BC51" s="250">
        <v>125.1413</v>
      </c>
      <c r="BD51" s="316">
        <v>125.6199</v>
      </c>
      <c r="BE51" s="316">
        <v>126.1371</v>
      </c>
      <c r="BF51" s="316">
        <v>126.5744</v>
      </c>
      <c r="BG51" s="316">
        <v>126.9748</v>
      </c>
      <c r="BH51" s="316">
        <v>127.33329999999999</v>
      </c>
      <c r="BI51" s="316">
        <v>127.6641</v>
      </c>
      <c r="BJ51" s="316">
        <v>127.962</v>
      </c>
      <c r="BK51" s="316">
        <v>128.19470000000001</v>
      </c>
      <c r="BL51" s="316">
        <v>128.4512</v>
      </c>
      <c r="BM51" s="316">
        <v>128.69900000000001</v>
      </c>
      <c r="BN51" s="316">
        <v>128.904</v>
      </c>
      <c r="BO51" s="316">
        <v>129.16040000000001</v>
      </c>
      <c r="BP51" s="316">
        <v>129.43389999999999</v>
      </c>
      <c r="BQ51" s="316">
        <v>129.75299999999999</v>
      </c>
      <c r="BR51" s="316">
        <v>130.0394</v>
      </c>
      <c r="BS51" s="316">
        <v>130.32159999999999</v>
      </c>
      <c r="BT51" s="316">
        <v>130.61439999999999</v>
      </c>
      <c r="BU51" s="316">
        <v>130.8768</v>
      </c>
      <c r="BV51" s="316">
        <v>131.12389999999999</v>
      </c>
    </row>
    <row r="52" spans="1:74" ht="11.15" customHeight="1" x14ac:dyDescent="0.25">
      <c r="A52" s="134"/>
      <c r="B52" s="139" t="s">
        <v>501</v>
      </c>
      <c r="C52" s="213"/>
      <c r="D52" s="213"/>
      <c r="E52" s="213"/>
      <c r="F52" s="213"/>
      <c r="G52" s="213"/>
      <c r="H52" s="213"/>
      <c r="I52" s="213"/>
      <c r="J52" s="213"/>
      <c r="K52" s="213"/>
      <c r="L52" s="213"/>
      <c r="M52" s="213"/>
      <c r="N52" s="213"/>
      <c r="O52" s="213"/>
      <c r="P52" s="213"/>
      <c r="Q52" s="213"/>
      <c r="R52" s="213"/>
      <c r="S52" s="213"/>
      <c r="T52" s="213"/>
      <c r="U52" s="213"/>
      <c r="V52" s="213"/>
      <c r="W52" s="213"/>
      <c r="X52" s="213"/>
      <c r="Y52" s="213"/>
      <c r="Z52" s="213"/>
      <c r="AA52" s="213"/>
      <c r="AB52" s="213"/>
      <c r="AC52" s="213"/>
      <c r="AD52" s="213"/>
      <c r="AE52" s="213"/>
      <c r="AF52" s="213"/>
      <c r="AG52" s="213"/>
      <c r="AH52" s="213"/>
      <c r="AI52" s="213"/>
      <c r="AJ52" s="213"/>
      <c r="AK52" s="213"/>
      <c r="AL52" s="213"/>
      <c r="AM52" s="213"/>
      <c r="AN52" s="213"/>
      <c r="AO52" s="213"/>
      <c r="AP52" s="213"/>
      <c r="AQ52" s="213"/>
      <c r="AR52" s="213"/>
      <c r="AS52" s="213"/>
      <c r="AT52" s="213"/>
      <c r="AU52" s="213"/>
      <c r="AV52" s="213"/>
      <c r="AW52" s="213"/>
      <c r="AX52" s="213"/>
      <c r="AY52" s="213"/>
      <c r="AZ52" s="213"/>
      <c r="BA52" s="213"/>
      <c r="BB52" s="213"/>
      <c r="BC52" s="213"/>
      <c r="BD52" s="304"/>
      <c r="BE52" s="304"/>
      <c r="BF52" s="304"/>
      <c r="BG52" s="304"/>
      <c r="BH52" s="304"/>
      <c r="BI52" s="304"/>
      <c r="BJ52" s="304"/>
      <c r="BK52" s="304"/>
      <c r="BL52" s="304"/>
      <c r="BM52" s="304"/>
      <c r="BN52" s="304"/>
      <c r="BO52" s="304"/>
      <c r="BP52" s="304"/>
      <c r="BQ52" s="304"/>
      <c r="BR52" s="304"/>
      <c r="BS52" s="304"/>
      <c r="BT52" s="304"/>
      <c r="BU52" s="304"/>
      <c r="BV52" s="304"/>
    </row>
    <row r="53" spans="1:74" ht="11.15" customHeight="1" x14ac:dyDescent="0.25">
      <c r="A53" s="134"/>
      <c r="B53" s="144" t="s">
        <v>582</v>
      </c>
      <c r="C53" s="213"/>
      <c r="D53" s="213"/>
      <c r="E53" s="213"/>
      <c r="F53" s="213"/>
      <c r="G53" s="213"/>
      <c r="H53" s="213"/>
      <c r="I53" s="213"/>
      <c r="J53" s="213"/>
      <c r="K53" s="213"/>
      <c r="L53" s="213"/>
      <c r="M53" s="213"/>
      <c r="N53" s="213"/>
      <c r="O53" s="213"/>
      <c r="P53" s="213"/>
      <c r="Q53" s="213"/>
      <c r="R53" s="213"/>
      <c r="S53" s="213"/>
      <c r="T53" s="213"/>
      <c r="U53" s="213"/>
      <c r="V53" s="213"/>
      <c r="W53" s="213"/>
      <c r="X53" s="213"/>
      <c r="Y53" s="213"/>
      <c r="Z53" s="213"/>
      <c r="AA53" s="213"/>
      <c r="AB53" s="213"/>
      <c r="AC53" s="213"/>
      <c r="AD53" s="213"/>
      <c r="AE53" s="213"/>
      <c r="AF53" s="213"/>
      <c r="AG53" s="213"/>
      <c r="AH53" s="213"/>
      <c r="AI53" s="213"/>
      <c r="AJ53" s="213"/>
      <c r="AK53" s="213"/>
      <c r="AL53" s="213"/>
      <c r="AM53" s="213"/>
      <c r="AN53" s="213"/>
      <c r="AO53" s="213"/>
      <c r="AP53" s="213"/>
      <c r="AQ53" s="213"/>
      <c r="AR53" s="213"/>
      <c r="AS53" s="213"/>
      <c r="AT53" s="213"/>
      <c r="AU53" s="213"/>
      <c r="AV53" s="213"/>
      <c r="AW53" s="213"/>
      <c r="AX53" s="213"/>
      <c r="AY53" s="213"/>
      <c r="AZ53" s="213"/>
      <c r="BA53" s="213"/>
      <c r="BB53" s="213"/>
      <c r="BC53" s="213"/>
      <c r="BD53" s="304"/>
      <c r="BE53" s="304"/>
      <c r="BF53" s="304"/>
      <c r="BG53" s="304"/>
      <c r="BH53" s="304"/>
      <c r="BI53" s="304"/>
      <c r="BJ53" s="304"/>
      <c r="BK53" s="304"/>
      <c r="BL53" s="304"/>
      <c r="BM53" s="304"/>
      <c r="BN53" s="304"/>
      <c r="BO53" s="304"/>
      <c r="BP53" s="304"/>
      <c r="BQ53" s="304"/>
      <c r="BR53" s="304"/>
      <c r="BS53" s="304"/>
      <c r="BT53" s="304"/>
      <c r="BU53" s="304"/>
      <c r="BV53" s="304"/>
    </row>
    <row r="54" spans="1:74" ht="11.15" customHeight="1" x14ac:dyDescent="0.25">
      <c r="A54" s="134"/>
      <c r="B54" s="139" t="s">
        <v>50</v>
      </c>
      <c r="C54" s="213"/>
      <c r="D54" s="213"/>
      <c r="E54" s="213"/>
      <c r="F54" s="213"/>
      <c r="G54" s="213"/>
      <c r="H54" s="213"/>
      <c r="I54" s="213"/>
      <c r="J54" s="213"/>
      <c r="K54" s="213"/>
      <c r="L54" s="213"/>
      <c r="M54" s="213"/>
      <c r="N54" s="213"/>
      <c r="O54" s="213"/>
      <c r="P54" s="213"/>
      <c r="Q54" s="213"/>
      <c r="R54" s="213"/>
      <c r="S54" s="213"/>
      <c r="T54" s="213"/>
      <c r="U54" s="213"/>
      <c r="V54" s="213"/>
      <c r="W54" s="213"/>
      <c r="X54" s="213"/>
      <c r="Y54" s="213"/>
      <c r="Z54" s="213"/>
      <c r="AA54" s="213"/>
      <c r="AB54" s="213"/>
      <c r="AC54" s="213"/>
      <c r="AD54" s="213"/>
      <c r="AE54" s="213"/>
      <c r="AF54" s="213"/>
      <c r="AG54" s="213"/>
      <c r="AH54" s="213"/>
      <c r="AI54" s="213"/>
      <c r="AJ54" s="213"/>
      <c r="AK54" s="213"/>
      <c r="AL54" s="213"/>
      <c r="AM54" s="213"/>
      <c r="AN54" s="213"/>
      <c r="AO54" s="213"/>
      <c r="AP54" s="213"/>
      <c r="AQ54" s="213"/>
      <c r="AR54" s="213"/>
      <c r="AS54" s="213"/>
      <c r="AT54" s="213"/>
      <c r="AU54" s="213"/>
      <c r="AV54" s="213"/>
      <c r="AW54" s="213"/>
      <c r="AX54" s="213"/>
      <c r="AY54" s="213"/>
      <c r="AZ54" s="213"/>
      <c r="BA54" s="213"/>
      <c r="BB54" s="213"/>
      <c r="BC54" s="213"/>
      <c r="BD54" s="304"/>
      <c r="BE54" s="304"/>
      <c r="BF54" s="304"/>
      <c r="BG54" s="304"/>
      <c r="BH54" s="304"/>
      <c r="BI54" s="304"/>
      <c r="BJ54" s="304"/>
      <c r="BK54" s="304"/>
      <c r="BL54" s="304"/>
      <c r="BM54" s="304"/>
      <c r="BN54" s="304"/>
      <c r="BO54" s="304"/>
      <c r="BP54" s="304"/>
      <c r="BQ54" s="304"/>
      <c r="BR54" s="304"/>
      <c r="BS54" s="304"/>
      <c r="BT54" s="304"/>
      <c r="BU54" s="304"/>
      <c r="BV54" s="304"/>
    </row>
    <row r="55" spans="1:74" ht="11.15" customHeight="1" x14ac:dyDescent="0.25">
      <c r="A55" s="146" t="s">
        <v>583</v>
      </c>
      <c r="B55" s="203" t="s">
        <v>462</v>
      </c>
      <c r="C55" s="232">
        <v>7894.7096774000001</v>
      </c>
      <c r="D55" s="232">
        <v>8134.25</v>
      </c>
      <c r="E55" s="232">
        <v>8732.4193548000003</v>
      </c>
      <c r="F55" s="232">
        <v>9170.9</v>
      </c>
      <c r="G55" s="232">
        <v>9152.0322581</v>
      </c>
      <c r="H55" s="232">
        <v>9421.6</v>
      </c>
      <c r="I55" s="232">
        <v>9386.7419355000002</v>
      </c>
      <c r="J55" s="232">
        <v>9193.1935484000005</v>
      </c>
      <c r="K55" s="232">
        <v>8914.4666667000001</v>
      </c>
      <c r="L55" s="232">
        <v>9076.8387096999995</v>
      </c>
      <c r="M55" s="232">
        <v>8682.4666667000001</v>
      </c>
      <c r="N55" s="232">
        <v>8721.6129032000008</v>
      </c>
      <c r="O55" s="232">
        <v>8029.9032257999997</v>
      </c>
      <c r="P55" s="232">
        <v>8278.25</v>
      </c>
      <c r="Q55" s="232">
        <v>8786.4193548000003</v>
      </c>
      <c r="R55" s="232">
        <v>9113.7666666999994</v>
      </c>
      <c r="S55" s="232">
        <v>9345.5161289999996</v>
      </c>
      <c r="T55" s="232">
        <v>9378.6333333000002</v>
      </c>
      <c r="U55" s="232">
        <v>9403.8709677000006</v>
      </c>
      <c r="V55" s="232">
        <v>9461.5483870999997</v>
      </c>
      <c r="W55" s="232">
        <v>9110.6333333000002</v>
      </c>
      <c r="X55" s="232">
        <v>9160.0645160999993</v>
      </c>
      <c r="Y55" s="232">
        <v>8677.5333332999999</v>
      </c>
      <c r="Z55" s="232">
        <v>8443.7741934999995</v>
      </c>
      <c r="AA55" s="232">
        <v>8414.4193548000003</v>
      </c>
      <c r="AB55" s="232">
        <v>8368.7931033999994</v>
      </c>
      <c r="AC55" s="232">
        <v>7310.9032257999997</v>
      </c>
      <c r="AD55" s="232">
        <v>5587.2333332999997</v>
      </c>
      <c r="AE55" s="232">
        <v>7129.2258064999996</v>
      </c>
      <c r="AF55" s="232">
        <v>8344.3333332999991</v>
      </c>
      <c r="AG55" s="232">
        <v>8566.1290322999994</v>
      </c>
      <c r="AH55" s="232">
        <v>8550.3225805999991</v>
      </c>
      <c r="AI55" s="232">
        <v>8584.3666666999998</v>
      </c>
      <c r="AJ55" s="232">
        <v>8599.8709677000006</v>
      </c>
      <c r="AK55" s="232">
        <v>7943.3333333</v>
      </c>
      <c r="AL55" s="232">
        <v>7788.7419355000002</v>
      </c>
      <c r="AM55" s="232">
        <v>7452.5806451999997</v>
      </c>
      <c r="AN55" s="232">
        <v>7608.5</v>
      </c>
      <c r="AO55" s="232">
        <v>8691.1612903000005</v>
      </c>
      <c r="AP55" s="232">
        <v>8639.6333333000002</v>
      </c>
      <c r="AQ55" s="232">
        <v>9172</v>
      </c>
      <c r="AR55" s="232">
        <v>9563.7000000000007</v>
      </c>
      <c r="AS55" s="232">
        <v>9563.6774194000009</v>
      </c>
      <c r="AT55" s="232">
        <v>9271.6451613000008</v>
      </c>
      <c r="AU55" s="232">
        <v>9266.6</v>
      </c>
      <c r="AV55" s="232">
        <v>9217.9032258000007</v>
      </c>
      <c r="AW55" s="232">
        <v>8924.9666667000001</v>
      </c>
      <c r="AX55" s="232">
        <v>8658.7096774000001</v>
      </c>
      <c r="AY55" s="232">
        <v>7759.3548387000001</v>
      </c>
      <c r="AZ55" s="232">
        <v>8421.9285713999998</v>
      </c>
      <c r="BA55" s="232">
        <v>8946.9354839000007</v>
      </c>
      <c r="BB55" s="232">
        <v>8976.4860000000008</v>
      </c>
      <c r="BC55" s="232">
        <v>9237.1759999999995</v>
      </c>
      <c r="BD55" s="305">
        <v>9607.2009999999991</v>
      </c>
      <c r="BE55" s="305">
        <v>9656.6</v>
      </c>
      <c r="BF55" s="305">
        <v>9525.2659999999996</v>
      </c>
      <c r="BG55" s="305">
        <v>9372.2360000000008</v>
      </c>
      <c r="BH55" s="305">
        <v>9384.1139999999996</v>
      </c>
      <c r="BI55" s="305">
        <v>9022.18</v>
      </c>
      <c r="BJ55" s="305">
        <v>8930.5450000000001</v>
      </c>
      <c r="BK55" s="305">
        <v>8098.3850000000002</v>
      </c>
      <c r="BL55" s="305">
        <v>8514.0660000000007</v>
      </c>
      <c r="BM55" s="305">
        <v>9006.5310000000009</v>
      </c>
      <c r="BN55" s="305">
        <v>9234.8310000000001</v>
      </c>
      <c r="BO55" s="305">
        <v>9401.2369999999992</v>
      </c>
      <c r="BP55" s="305">
        <v>9762.9830000000002</v>
      </c>
      <c r="BQ55" s="305">
        <v>9767.7990000000009</v>
      </c>
      <c r="BR55" s="305">
        <v>9604.1910000000007</v>
      </c>
      <c r="BS55" s="305">
        <v>9461.2839999999997</v>
      </c>
      <c r="BT55" s="305">
        <v>9462.2209999999995</v>
      </c>
      <c r="BU55" s="305">
        <v>9095.32</v>
      </c>
      <c r="BV55" s="305">
        <v>9017.0589999999993</v>
      </c>
    </row>
    <row r="56" spans="1:74" ht="11.15" customHeight="1" x14ac:dyDescent="0.25">
      <c r="A56" s="134"/>
      <c r="B56" s="139" t="s">
        <v>584</v>
      </c>
      <c r="C56" s="213"/>
      <c r="D56" s="213"/>
      <c r="E56" s="213"/>
      <c r="F56" s="213"/>
      <c r="G56" s="213"/>
      <c r="H56" s="213"/>
      <c r="I56" s="213"/>
      <c r="J56" s="213"/>
      <c r="K56" s="213"/>
      <c r="L56" s="213"/>
      <c r="M56" s="213"/>
      <c r="N56" s="213"/>
      <c r="O56" s="213"/>
      <c r="P56" s="213"/>
      <c r="Q56" s="213"/>
      <c r="R56" s="213"/>
      <c r="S56" s="213"/>
      <c r="T56" s="213"/>
      <c r="U56" s="213"/>
      <c r="V56" s="213"/>
      <c r="W56" s="213"/>
      <c r="X56" s="213"/>
      <c r="Y56" s="213"/>
      <c r="Z56" s="213"/>
      <c r="AA56" s="213"/>
      <c r="AB56" s="213"/>
      <c r="AC56" s="213"/>
      <c r="AD56" s="213"/>
      <c r="AE56" s="213"/>
      <c r="AF56" s="213"/>
      <c r="AG56" s="213"/>
      <c r="AH56" s="213"/>
      <c r="AI56" s="213"/>
      <c r="AJ56" s="213"/>
      <c r="AK56" s="213"/>
      <c r="AL56" s="213"/>
      <c r="AM56" s="213"/>
      <c r="AN56" s="213"/>
      <c r="AO56" s="213"/>
      <c r="AP56" s="213"/>
      <c r="AQ56" s="213"/>
      <c r="AR56" s="213"/>
      <c r="AS56" s="213"/>
      <c r="AT56" s="213"/>
      <c r="AU56" s="213"/>
      <c r="AV56" s="213"/>
      <c r="AW56" s="213"/>
      <c r="AX56" s="213"/>
      <c r="AY56" s="213"/>
      <c r="AZ56" s="213"/>
      <c r="BA56" s="213"/>
      <c r="BB56" s="213"/>
      <c r="BC56" s="213"/>
      <c r="BD56" s="304"/>
      <c r="BE56" s="304"/>
      <c r="BF56" s="304"/>
      <c r="BG56" s="304"/>
      <c r="BH56" s="304"/>
      <c r="BI56" s="304"/>
      <c r="BJ56" s="304"/>
      <c r="BK56" s="304"/>
      <c r="BL56" s="304"/>
      <c r="BM56" s="304"/>
      <c r="BN56" s="304"/>
      <c r="BO56" s="304"/>
      <c r="BP56" s="304"/>
      <c r="BQ56" s="304"/>
      <c r="BR56" s="304"/>
      <c r="BS56" s="304"/>
      <c r="BT56" s="304"/>
      <c r="BU56" s="304"/>
      <c r="BV56" s="304"/>
    </row>
    <row r="57" spans="1:74" ht="11.15" customHeight="1" x14ac:dyDescent="0.25">
      <c r="A57" s="140" t="s">
        <v>585</v>
      </c>
      <c r="B57" s="203" t="s">
        <v>798</v>
      </c>
      <c r="C57" s="232">
        <v>582.11603709999997</v>
      </c>
      <c r="D57" s="232">
        <v>602.28317554</v>
      </c>
      <c r="E57" s="232">
        <v>623.31326096999999</v>
      </c>
      <c r="F57" s="232">
        <v>630.81710120000002</v>
      </c>
      <c r="G57" s="232">
        <v>666.70325661000004</v>
      </c>
      <c r="H57" s="232">
        <v>694.44226222999998</v>
      </c>
      <c r="I57" s="232">
        <v>692.10183689999997</v>
      </c>
      <c r="J57" s="232">
        <v>665.63464032000002</v>
      </c>
      <c r="K57" s="232">
        <v>640.97481983</v>
      </c>
      <c r="L57" s="232">
        <v>676.68536758000005</v>
      </c>
      <c r="M57" s="232">
        <v>634.14949533000004</v>
      </c>
      <c r="N57" s="232">
        <v>670.80145674000005</v>
      </c>
      <c r="O57" s="232">
        <v>634.16665606000004</v>
      </c>
      <c r="P57" s="232">
        <v>616.29988029000003</v>
      </c>
      <c r="Q57" s="232">
        <v>674.55900328999996</v>
      </c>
      <c r="R57" s="232">
        <v>652.32828213000005</v>
      </c>
      <c r="S57" s="232">
        <v>692.70975019000002</v>
      </c>
      <c r="T57" s="232">
        <v>709.35740983000005</v>
      </c>
      <c r="U57" s="232">
        <v>725.07968452</v>
      </c>
      <c r="V57" s="232">
        <v>732.88319767999997</v>
      </c>
      <c r="W57" s="232">
        <v>675.58583942999996</v>
      </c>
      <c r="X57" s="232">
        <v>690.57795581000005</v>
      </c>
      <c r="Y57" s="232">
        <v>679.16819137000005</v>
      </c>
      <c r="Z57" s="232">
        <v>693.56099210000002</v>
      </c>
      <c r="AA57" s="232">
        <v>662.84465112999999</v>
      </c>
      <c r="AB57" s="232">
        <v>638.55911024</v>
      </c>
      <c r="AC57" s="232">
        <v>588.93546719000005</v>
      </c>
      <c r="AD57" s="232">
        <v>348.16062817</v>
      </c>
      <c r="AE57" s="232">
        <v>335.65801422999999</v>
      </c>
      <c r="AF57" s="232">
        <v>401.88132546999998</v>
      </c>
      <c r="AG57" s="232">
        <v>472.03730654999998</v>
      </c>
      <c r="AH57" s="232">
        <v>481.58655755000001</v>
      </c>
      <c r="AI57" s="232">
        <v>480.99070160000002</v>
      </c>
      <c r="AJ57" s="232">
        <v>508.19714426000002</v>
      </c>
      <c r="AK57" s="232">
        <v>542.2569833</v>
      </c>
      <c r="AL57" s="232">
        <v>561.58767465000005</v>
      </c>
      <c r="AM57" s="232">
        <v>519.69129541999996</v>
      </c>
      <c r="AN57" s="232">
        <v>505.12292879</v>
      </c>
      <c r="AO57" s="232">
        <v>583.46478034999996</v>
      </c>
      <c r="AP57" s="232">
        <v>572.55054943000005</v>
      </c>
      <c r="AQ57" s="232">
        <v>590.36630229000002</v>
      </c>
      <c r="AR57" s="232">
        <v>629.44877226999995</v>
      </c>
      <c r="AS57" s="232">
        <v>677.56955932000005</v>
      </c>
      <c r="AT57" s="232">
        <v>655.37155497000003</v>
      </c>
      <c r="AU57" s="232">
        <v>640.66127437</v>
      </c>
      <c r="AV57" s="232">
        <v>646.57636329000002</v>
      </c>
      <c r="AW57" s="232">
        <v>657.87970116999998</v>
      </c>
      <c r="AX57" s="232">
        <v>697.39424006000002</v>
      </c>
      <c r="AY57" s="232">
        <v>629.94795844999999</v>
      </c>
      <c r="AZ57" s="232">
        <v>646.28671588999998</v>
      </c>
      <c r="BA57" s="232">
        <v>676.89909999999998</v>
      </c>
      <c r="BB57" s="232">
        <v>670.22249999999997</v>
      </c>
      <c r="BC57" s="232">
        <v>675.55930000000001</v>
      </c>
      <c r="BD57" s="305">
        <v>701.85789999999997</v>
      </c>
      <c r="BE57" s="305">
        <v>726.93979999999999</v>
      </c>
      <c r="BF57" s="305">
        <v>729.50599999999997</v>
      </c>
      <c r="BG57" s="305">
        <v>671.60990000000004</v>
      </c>
      <c r="BH57" s="305">
        <v>681.09069999999997</v>
      </c>
      <c r="BI57" s="305">
        <v>663.96259999999995</v>
      </c>
      <c r="BJ57" s="305">
        <v>689.93619999999999</v>
      </c>
      <c r="BK57" s="305">
        <v>674.26549999999997</v>
      </c>
      <c r="BL57" s="305">
        <v>646.33979999999997</v>
      </c>
      <c r="BM57" s="305">
        <v>697.15189999999996</v>
      </c>
      <c r="BN57" s="305">
        <v>681.23090000000002</v>
      </c>
      <c r="BO57" s="305">
        <v>703.87919999999997</v>
      </c>
      <c r="BP57" s="305">
        <v>719.04219999999998</v>
      </c>
      <c r="BQ57" s="305">
        <v>728.98069999999996</v>
      </c>
      <c r="BR57" s="305">
        <v>726.56889999999999</v>
      </c>
      <c r="BS57" s="305">
        <v>704.11869999999999</v>
      </c>
      <c r="BT57" s="305">
        <v>718.58270000000005</v>
      </c>
      <c r="BU57" s="305">
        <v>686.70929999999998</v>
      </c>
      <c r="BV57" s="305">
        <v>703.92769999999996</v>
      </c>
    </row>
    <row r="58" spans="1:74" ht="11.15" customHeight="1" x14ac:dyDescent="0.25">
      <c r="A58" s="134"/>
      <c r="B58" s="139" t="s">
        <v>586</v>
      </c>
      <c r="C58" s="234"/>
      <c r="D58" s="234"/>
      <c r="E58" s="234"/>
      <c r="F58" s="234"/>
      <c r="G58" s="234"/>
      <c r="H58" s="234"/>
      <c r="I58" s="234"/>
      <c r="J58" s="234"/>
      <c r="K58" s="234"/>
      <c r="L58" s="234"/>
      <c r="M58" s="234"/>
      <c r="N58" s="234"/>
      <c r="O58" s="234"/>
      <c r="P58" s="234"/>
      <c r="Q58" s="234"/>
      <c r="R58" s="234"/>
      <c r="S58" s="234"/>
      <c r="T58" s="234"/>
      <c r="U58" s="234"/>
      <c r="V58" s="234"/>
      <c r="W58" s="234"/>
      <c r="X58" s="234"/>
      <c r="Y58" s="234"/>
      <c r="Z58" s="234"/>
      <c r="AA58" s="234"/>
      <c r="AB58" s="234"/>
      <c r="AC58" s="234"/>
      <c r="AD58" s="234"/>
      <c r="AE58" s="234"/>
      <c r="AF58" s="234"/>
      <c r="AG58" s="234"/>
      <c r="AH58" s="234"/>
      <c r="AI58" s="234"/>
      <c r="AJ58" s="234"/>
      <c r="AK58" s="234"/>
      <c r="AL58" s="234"/>
      <c r="AM58" s="234"/>
      <c r="AN58" s="234"/>
      <c r="AO58" s="234"/>
      <c r="AP58" s="234"/>
      <c r="AQ58" s="234"/>
      <c r="AR58" s="234"/>
      <c r="AS58" s="234"/>
      <c r="AT58" s="234"/>
      <c r="AU58" s="234"/>
      <c r="AV58" s="234"/>
      <c r="AW58" s="234"/>
      <c r="AX58" s="234"/>
      <c r="AY58" s="234"/>
      <c r="AZ58" s="234"/>
      <c r="BA58" s="234"/>
      <c r="BB58" s="234"/>
      <c r="BC58" s="234"/>
      <c r="BD58" s="323"/>
      <c r="BE58" s="323"/>
      <c r="BF58" s="323"/>
      <c r="BG58" s="323"/>
      <c r="BH58" s="323"/>
      <c r="BI58" s="323"/>
      <c r="BJ58" s="323"/>
      <c r="BK58" s="323"/>
      <c r="BL58" s="323"/>
      <c r="BM58" s="323"/>
      <c r="BN58" s="323"/>
      <c r="BO58" s="323"/>
      <c r="BP58" s="323"/>
      <c r="BQ58" s="323"/>
      <c r="BR58" s="323"/>
      <c r="BS58" s="323"/>
      <c r="BT58" s="323"/>
      <c r="BU58" s="323"/>
      <c r="BV58" s="323"/>
    </row>
    <row r="59" spans="1:74" ht="11.15" customHeight="1" x14ac:dyDescent="0.25">
      <c r="A59" s="140" t="s">
        <v>587</v>
      </c>
      <c r="B59" s="203" t="s">
        <v>799</v>
      </c>
      <c r="C59" s="232">
        <v>347.76202905999997</v>
      </c>
      <c r="D59" s="232">
        <v>355.43747946000002</v>
      </c>
      <c r="E59" s="232">
        <v>398.75601957999999</v>
      </c>
      <c r="F59" s="232">
        <v>395.06800533000001</v>
      </c>
      <c r="G59" s="232">
        <v>406.66937603000002</v>
      </c>
      <c r="H59" s="232">
        <v>439.7450432</v>
      </c>
      <c r="I59" s="232">
        <v>438.38909183999999</v>
      </c>
      <c r="J59" s="232">
        <v>425.72941845000003</v>
      </c>
      <c r="K59" s="232">
        <v>388.2077061</v>
      </c>
      <c r="L59" s="232">
        <v>401.11245100000002</v>
      </c>
      <c r="M59" s="232">
        <v>389.57873262999999</v>
      </c>
      <c r="N59" s="232">
        <v>391.86633029000001</v>
      </c>
      <c r="O59" s="232">
        <v>362.39645903000002</v>
      </c>
      <c r="P59" s="232">
        <v>361.71937436000002</v>
      </c>
      <c r="Q59" s="232">
        <v>413.84952364999998</v>
      </c>
      <c r="R59" s="232">
        <v>409.53255000000001</v>
      </c>
      <c r="S59" s="232">
        <v>420.71072667999999</v>
      </c>
      <c r="T59" s="232">
        <v>447.42027953000002</v>
      </c>
      <c r="U59" s="232">
        <v>447.86679796999999</v>
      </c>
      <c r="V59" s="232">
        <v>435.81672500000002</v>
      </c>
      <c r="W59" s="232">
        <v>396.95625257</v>
      </c>
      <c r="X59" s="232">
        <v>408.13371042</v>
      </c>
      <c r="Y59" s="232">
        <v>398.32528987000001</v>
      </c>
      <c r="Z59" s="232">
        <v>410.07996455</v>
      </c>
      <c r="AA59" s="232">
        <v>371.316194</v>
      </c>
      <c r="AB59" s="232">
        <v>358.52785524000001</v>
      </c>
      <c r="AC59" s="232">
        <v>255.6546251</v>
      </c>
      <c r="AD59" s="232">
        <v>126.05922839999999</v>
      </c>
      <c r="AE59" s="232">
        <v>146.80347506000001</v>
      </c>
      <c r="AF59" s="232">
        <v>180.82400103000001</v>
      </c>
      <c r="AG59" s="232">
        <v>202.955175</v>
      </c>
      <c r="AH59" s="232">
        <v>207.07791564999999</v>
      </c>
      <c r="AI59" s="232">
        <v>214.8616293</v>
      </c>
      <c r="AJ59" s="232">
        <v>231.4504039</v>
      </c>
      <c r="AK59" s="232">
        <v>239.57174466999999</v>
      </c>
      <c r="AL59" s="232">
        <v>243.73165839000001</v>
      </c>
      <c r="AM59" s="232">
        <v>222.25939352</v>
      </c>
      <c r="AN59" s="232">
        <v>222.09091968000001</v>
      </c>
      <c r="AO59" s="232">
        <v>288.75299318999998</v>
      </c>
      <c r="AP59" s="232">
        <v>311.87775520000002</v>
      </c>
      <c r="AQ59" s="232">
        <v>332.86851905999998</v>
      </c>
      <c r="AR59" s="232">
        <v>375.50919033000002</v>
      </c>
      <c r="AS59" s="232">
        <v>395.98358618999998</v>
      </c>
      <c r="AT59" s="232">
        <v>371.77853055000003</v>
      </c>
      <c r="AU59" s="232">
        <v>347.07814997000003</v>
      </c>
      <c r="AV59" s="232">
        <v>364.72079839000003</v>
      </c>
      <c r="AW59" s="232">
        <v>374.64959340000001</v>
      </c>
      <c r="AX59" s="232">
        <v>387.50550577000001</v>
      </c>
      <c r="AY59" s="232">
        <v>316.74401383999998</v>
      </c>
      <c r="AZ59" s="232">
        <v>346.99587224999999</v>
      </c>
      <c r="BA59" s="232">
        <v>391.80520000000001</v>
      </c>
      <c r="BB59" s="232">
        <v>390.1207</v>
      </c>
      <c r="BC59" s="232">
        <v>395.40820000000002</v>
      </c>
      <c r="BD59" s="305">
        <v>424.3116</v>
      </c>
      <c r="BE59" s="305">
        <v>427.3664</v>
      </c>
      <c r="BF59" s="305">
        <v>411.05399999999997</v>
      </c>
      <c r="BG59" s="305">
        <v>378.30739999999997</v>
      </c>
      <c r="BH59" s="305">
        <v>379.84309999999999</v>
      </c>
      <c r="BI59" s="305">
        <v>374.25209999999998</v>
      </c>
      <c r="BJ59" s="305">
        <v>385.41849999999999</v>
      </c>
      <c r="BK59" s="305">
        <v>352.77390000000003</v>
      </c>
      <c r="BL59" s="305">
        <v>354.1499</v>
      </c>
      <c r="BM59" s="305">
        <v>397.6515</v>
      </c>
      <c r="BN59" s="305">
        <v>396.14870000000002</v>
      </c>
      <c r="BO59" s="305">
        <v>404.3802</v>
      </c>
      <c r="BP59" s="305">
        <v>437.06200000000001</v>
      </c>
      <c r="BQ59" s="305">
        <v>437.30669999999998</v>
      </c>
      <c r="BR59" s="305">
        <v>420.14949999999999</v>
      </c>
      <c r="BS59" s="305">
        <v>384.85910000000001</v>
      </c>
      <c r="BT59" s="305">
        <v>390.90449999999998</v>
      </c>
      <c r="BU59" s="305">
        <v>383.29129999999998</v>
      </c>
      <c r="BV59" s="305">
        <v>393.38830000000002</v>
      </c>
    </row>
    <row r="60" spans="1:74" ht="11.15" customHeight="1" x14ac:dyDescent="0.25">
      <c r="A60" s="134"/>
      <c r="B60" s="139" t="s">
        <v>588</v>
      </c>
      <c r="C60" s="213"/>
      <c r="D60" s="213"/>
      <c r="E60" s="213"/>
      <c r="F60" s="213"/>
      <c r="G60" s="213"/>
      <c r="H60" s="213"/>
      <c r="I60" s="213"/>
      <c r="J60" s="213"/>
      <c r="K60" s="213"/>
      <c r="L60" s="213"/>
      <c r="M60" s="213"/>
      <c r="N60" s="213"/>
      <c r="O60" s="213"/>
      <c r="P60" s="213"/>
      <c r="Q60" s="213"/>
      <c r="R60" s="213"/>
      <c r="S60" s="213"/>
      <c r="T60" s="213"/>
      <c r="U60" s="213"/>
      <c r="V60" s="213"/>
      <c r="W60" s="213"/>
      <c r="X60" s="213"/>
      <c r="Y60" s="213"/>
      <c r="Z60" s="213"/>
      <c r="AA60" s="213"/>
      <c r="AB60" s="213"/>
      <c r="AC60" s="213"/>
      <c r="AD60" s="213"/>
      <c r="AE60" s="213"/>
      <c r="AF60" s="213"/>
      <c r="AG60" s="213"/>
      <c r="AH60" s="213"/>
      <c r="AI60" s="213"/>
      <c r="AJ60" s="213"/>
      <c r="AK60" s="213"/>
      <c r="AL60" s="213"/>
      <c r="AM60" s="213"/>
      <c r="AN60" s="213"/>
      <c r="AO60" s="213"/>
      <c r="AP60" s="213"/>
      <c r="AQ60" s="213"/>
      <c r="AR60" s="213"/>
      <c r="AS60" s="213"/>
      <c r="AT60" s="213"/>
      <c r="AU60" s="213"/>
      <c r="AV60" s="213"/>
      <c r="AW60" s="213"/>
      <c r="AX60" s="213"/>
      <c r="AY60" s="213"/>
      <c r="AZ60" s="213"/>
      <c r="BA60" s="213"/>
      <c r="BB60" s="213"/>
      <c r="BC60" s="213"/>
      <c r="BD60" s="304"/>
      <c r="BE60" s="304"/>
      <c r="BF60" s="304"/>
      <c r="BG60" s="304"/>
      <c r="BH60" s="304"/>
      <c r="BI60" s="304"/>
      <c r="BJ60" s="304"/>
      <c r="BK60" s="304"/>
      <c r="BL60" s="304"/>
      <c r="BM60" s="304"/>
      <c r="BN60" s="304"/>
      <c r="BO60" s="304"/>
      <c r="BP60" s="304"/>
      <c r="BQ60" s="304"/>
      <c r="BR60" s="304"/>
      <c r="BS60" s="304"/>
      <c r="BT60" s="304"/>
      <c r="BU60" s="304"/>
      <c r="BV60" s="304"/>
    </row>
    <row r="61" spans="1:74" ht="11.15" customHeight="1" x14ac:dyDescent="0.25">
      <c r="A61" s="140" t="s">
        <v>589</v>
      </c>
      <c r="B61" s="203" t="s">
        <v>463</v>
      </c>
      <c r="C61" s="250">
        <v>255.49600000000001</v>
      </c>
      <c r="D61" s="250">
        <v>265.27199999999999</v>
      </c>
      <c r="E61" s="250">
        <v>267.48200000000003</v>
      </c>
      <c r="F61" s="250">
        <v>273.81700000000001</v>
      </c>
      <c r="G61" s="250">
        <v>280.80399999999997</v>
      </c>
      <c r="H61" s="250">
        <v>278.93700000000001</v>
      </c>
      <c r="I61" s="250">
        <v>264.99400000000003</v>
      </c>
      <c r="J61" s="250">
        <v>255.87700000000001</v>
      </c>
      <c r="K61" s="250">
        <v>258.19600000000003</v>
      </c>
      <c r="L61" s="250">
        <v>265.93</v>
      </c>
      <c r="M61" s="250">
        <v>263.80900000000003</v>
      </c>
      <c r="N61" s="250">
        <v>248.29</v>
      </c>
      <c r="O61" s="250">
        <v>248.43299999999999</v>
      </c>
      <c r="P61" s="250">
        <v>259.04899999999998</v>
      </c>
      <c r="Q61" s="250">
        <v>259.69799999999998</v>
      </c>
      <c r="R61" s="250">
        <v>268.767</v>
      </c>
      <c r="S61" s="250">
        <v>283.27499999999998</v>
      </c>
      <c r="T61" s="250">
        <v>283.00099999999998</v>
      </c>
      <c r="U61" s="250">
        <v>268.31400000000002</v>
      </c>
      <c r="V61" s="250">
        <v>259.84899999999999</v>
      </c>
      <c r="W61" s="250">
        <v>263.149</v>
      </c>
      <c r="X61" s="250">
        <v>269.87099999999998</v>
      </c>
      <c r="Y61" s="250">
        <v>268.99400000000003</v>
      </c>
      <c r="Z61" s="250">
        <v>252.411</v>
      </c>
      <c r="AA61" s="250">
        <v>255.2</v>
      </c>
      <c r="AB61" s="250">
        <v>265.142</v>
      </c>
      <c r="AC61" s="250">
        <v>232.113</v>
      </c>
      <c r="AD61" s="250">
        <v>203.34200000000001</v>
      </c>
      <c r="AE61" s="250">
        <v>201.649</v>
      </c>
      <c r="AF61" s="250">
        <v>206.066</v>
      </c>
      <c r="AG61" s="250">
        <v>204.785</v>
      </c>
      <c r="AH61" s="250">
        <v>199.49600000000001</v>
      </c>
      <c r="AI61" s="250">
        <v>197.42400000000001</v>
      </c>
      <c r="AJ61" s="250">
        <v>215.99299999999999</v>
      </c>
      <c r="AK61" s="250">
        <v>223.36</v>
      </c>
      <c r="AL61" s="250">
        <v>205.983</v>
      </c>
      <c r="AM61" s="250">
        <v>200.82499999999999</v>
      </c>
      <c r="AN61" s="250">
        <v>197.20400000000001</v>
      </c>
      <c r="AO61" s="250">
        <v>197.13399999999999</v>
      </c>
      <c r="AP61" s="250">
        <v>222.953</v>
      </c>
      <c r="AQ61" s="250">
        <v>250.209</v>
      </c>
      <c r="AR61" s="250">
        <v>256.68400000000003</v>
      </c>
      <c r="AS61" s="250">
        <v>243.613</v>
      </c>
      <c r="AT61" s="250">
        <v>212.88200000000001</v>
      </c>
      <c r="AU61" s="250">
        <v>198.97499999999999</v>
      </c>
      <c r="AV61" s="250">
        <v>205.994</v>
      </c>
      <c r="AW61" s="250">
        <v>215.15899999999999</v>
      </c>
      <c r="AX61" s="250">
        <v>208.95400000000001</v>
      </c>
      <c r="AY61" s="250">
        <v>210.762</v>
      </c>
      <c r="AZ61" s="250">
        <v>222.227</v>
      </c>
      <c r="BA61" s="250">
        <v>243.68899999999999</v>
      </c>
      <c r="BB61" s="250">
        <v>243.70580000000001</v>
      </c>
      <c r="BC61" s="250">
        <v>266.1259</v>
      </c>
      <c r="BD61" s="316">
        <v>262.07159999999999</v>
      </c>
      <c r="BE61" s="316">
        <v>258.21719999999999</v>
      </c>
      <c r="BF61" s="316">
        <v>247.54900000000001</v>
      </c>
      <c r="BG61" s="316">
        <v>245.8921</v>
      </c>
      <c r="BH61" s="316">
        <v>260.392</v>
      </c>
      <c r="BI61" s="316">
        <v>269.46480000000003</v>
      </c>
      <c r="BJ61" s="316">
        <v>264.26819999999998</v>
      </c>
      <c r="BK61" s="316">
        <v>229.73140000000001</v>
      </c>
      <c r="BL61" s="316">
        <v>238.524</v>
      </c>
      <c r="BM61" s="316">
        <v>244.32640000000001</v>
      </c>
      <c r="BN61" s="316">
        <v>246.3168</v>
      </c>
      <c r="BO61" s="316">
        <v>270.43889999999999</v>
      </c>
      <c r="BP61" s="316">
        <v>267.7192</v>
      </c>
      <c r="BQ61" s="316">
        <v>266.31540000000001</v>
      </c>
      <c r="BR61" s="316">
        <v>256.83420000000001</v>
      </c>
      <c r="BS61" s="316">
        <v>254.7585</v>
      </c>
      <c r="BT61" s="316">
        <v>267.5797</v>
      </c>
      <c r="BU61" s="316">
        <v>274.399</v>
      </c>
      <c r="BV61" s="316">
        <v>267.00380000000001</v>
      </c>
    </row>
    <row r="62" spans="1:74" ht="11.15" customHeight="1" x14ac:dyDescent="0.25">
      <c r="A62" s="134"/>
      <c r="B62" s="139" t="s">
        <v>590</v>
      </c>
      <c r="C62" s="214"/>
      <c r="D62" s="214"/>
      <c r="E62" s="214"/>
      <c r="F62" s="214"/>
      <c r="G62" s="214"/>
      <c r="H62" s="214"/>
      <c r="I62" s="214"/>
      <c r="J62" s="214"/>
      <c r="K62" s="214"/>
      <c r="L62" s="214"/>
      <c r="M62" s="214"/>
      <c r="N62" s="214"/>
      <c r="O62" s="214"/>
      <c r="P62" s="214"/>
      <c r="Q62" s="214"/>
      <c r="R62" s="214"/>
      <c r="S62" s="214"/>
      <c r="T62" s="214"/>
      <c r="U62" s="214"/>
      <c r="V62" s="214"/>
      <c r="W62" s="214"/>
      <c r="X62" s="214"/>
      <c r="Y62" s="214"/>
      <c r="Z62" s="214"/>
      <c r="AA62" s="214"/>
      <c r="AB62" s="214"/>
      <c r="AC62" s="214"/>
      <c r="AD62" s="214"/>
      <c r="AE62" s="214"/>
      <c r="AF62" s="214"/>
      <c r="AG62" s="214"/>
      <c r="AH62" s="214"/>
      <c r="AI62" s="214"/>
      <c r="AJ62" s="214"/>
      <c r="AK62" s="214"/>
      <c r="AL62" s="214"/>
      <c r="AM62" s="214"/>
      <c r="AN62" s="214"/>
      <c r="AO62" s="214"/>
      <c r="AP62" s="214"/>
      <c r="AQ62" s="214"/>
      <c r="AR62" s="214"/>
      <c r="AS62" s="214"/>
      <c r="AT62" s="214"/>
      <c r="AU62" s="214"/>
      <c r="AV62" s="214"/>
      <c r="AW62" s="214"/>
      <c r="AX62" s="214"/>
      <c r="AY62" s="214"/>
      <c r="AZ62" s="214"/>
      <c r="BA62" s="214"/>
      <c r="BB62" s="214"/>
      <c r="BC62" s="214"/>
      <c r="BD62" s="306"/>
      <c r="BE62" s="306"/>
      <c r="BF62" s="306"/>
      <c r="BG62" s="306"/>
      <c r="BH62" s="306"/>
      <c r="BI62" s="306"/>
      <c r="BJ62" s="306"/>
      <c r="BK62" s="306"/>
      <c r="BL62" s="306"/>
      <c r="BM62" s="306"/>
      <c r="BN62" s="306"/>
      <c r="BO62" s="306"/>
      <c r="BP62" s="306"/>
      <c r="BQ62" s="306"/>
      <c r="BR62" s="306"/>
      <c r="BS62" s="306"/>
      <c r="BT62" s="306"/>
      <c r="BU62" s="306"/>
      <c r="BV62" s="306"/>
    </row>
    <row r="63" spans="1:74" ht="11.15" customHeight="1" x14ac:dyDescent="0.25">
      <c r="A63" s="435" t="s">
        <v>591</v>
      </c>
      <c r="B63" s="436" t="s">
        <v>464</v>
      </c>
      <c r="C63" s="262">
        <v>0.24292626728</v>
      </c>
      <c r="D63" s="262">
        <v>0.25241836735000001</v>
      </c>
      <c r="E63" s="262">
        <v>0.25819354839000003</v>
      </c>
      <c r="F63" s="262">
        <v>0.25464285714000001</v>
      </c>
      <c r="G63" s="262">
        <v>0.25275115206999998</v>
      </c>
      <c r="H63" s="262">
        <v>0.25158095238</v>
      </c>
      <c r="I63" s="262">
        <v>0.25836866358999999</v>
      </c>
      <c r="J63" s="262">
        <v>0.26530414746999997</v>
      </c>
      <c r="K63" s="262">
        <v>0.26638571429000002</v>
      </c>
      <c r="L63" s="262">
        <v>0.26890322580999998</v>
      </c>
      <c r="M63" s="262">
        <v>0.27294285713999999</v>
      </c>
      <c r="N63" s="262">
        <v>0.26907373272000001</v>
      </c>
      <c r="O63" s="262">
        <v>0.27165898618000001</v>
      </c>
      <c r="P63" s="262">
        <v>0.27174999999999999</v>
      </c>
      <c r="Q63" s="262">
        <v>0.27561290322999998</v>
      </c>
      <c r="R63" s="262">
        <v>0.27287619048</v>
      </c>
      <c r="S63" s="262">
        <v>0.27204147465</v>
      </c>
      <c r="T63" s="262">
        <v>0.26721658986000002</v>
      </c>
      <c r="U63" s="262">
        <v>0.26660952381000003</v>
      </c>
      <c r="V63" s="262">
        <v>0.26590322580999998</v>
      </c>
      <c r="W63" s="262">
        <v>0.25984761904999998</v>
      </c>
      <c r="X63" s="262">
        <v>0.26339170506999998</v>
      </c>
      <c r="Y63" s="262">
        <v>0.26578095237999999</v>
      </c>
      <c r="Z63" s="262">
        <v>0.26488479262999998</v>
      </c>
      <c r="AA63" s="262">
        <v>0.27403686636000002</v>
      </c>
      <c r="AB63" s="262">
        <v>0.27253201970000002</v>
      </c>
      <c r="AC63" s="262">
        <v>0.25678801842999999</v>
      </c>
      <c r="AD63" s="262">
        <v>0.18255714285999999</v>
      </c>
      <c r="AE63" s="262">
        <v>0.16480184332</v>
      </c>
      <c r="AF63" s="262">
        <v>0.17472380952</v>
      </c>
      <c r="AG63" s="262">
        <v>0.18638248848</v>
      </c>
      <c r="AH63" s="262">
        <v>0.19732380952</v>
      </c>
      <c r="AI63" s="262">
        <v>0.20843333333</v>
      </c>
      <c r="AJ63" s="262">
        <v>0.21845161290000001</v>
      </c>
      <c r="AK63" s="262">
        <v>0.2248</v>
      </c>
      <c r="AL63" s="262">
        <v>0.22878801842999999</v>
      </c>
      <c r="AM63" s="262">
        <v>0.23743317972</v>
      </c>
      <c r="AN63" s="262">
        <v>0.24818367347</v>
      </c>
      <c r="AO63" s="262">
        <v>0.25120737326999998</v>
      </c>
      <c r="AP63" s="262">
        <v>0.25338095238000002</v>
      </c>
      <c r="AQ63" s="262">
        <v>0.25752073733000003</v>
      </c>
      <c r="AR63" s="262">
        <v>0.26249523809999997</v>
      </c>
      <c r="AS63" s="262">
        <v>0.26594930876</v>
      </c>
      <c r="AT63" s="262">
        <v>0.26744239631</v>
      </c>
      <c r="AU63" s="262">
        <v>0.26798095238000003</v>
      </c>
      <c r="AV63" s="262">
        <v>0.25822119816</v>
      </c>
      <c r="AW63" s="262">
        <v>0.26354761905000001</v>
      </c>
      <c r="AX63" s="262">
        <v>0.25766359446999998</v>
      </c>
      <c r="AY63" s="262">
        <v>0.25838709676999999</v>
      </c>
      <c r="AZ63" s="262">
        <v>0.25197959184000002</v>
      </c>
      <c r="BA63" s="262">
        <v>0.24822580645</v>
      </c>
      <c r="BB63" s="262">
        <v>0.25178571429000002</v>
      </c>
      <c r="BC63" s="262">
        <v>0.25256319999999999</v>
      </c>
      <c r="BD63" s="334">
        <v>0.24958820000000001</v>
      </c>
      <c r="BE63" s="334">
        <v>0.25908730000000002</v>
      </c>
      <c r="BF63" s="334">
        <v>0.2622159</v>
      </c>
      <c r="BG63" s="334">
        <v>0.26468180000000002</v>
      </c>
      <c r="BH63" s="334">
        <v>0.26704929999999999</v>
      </c>
      <c r="BI63" s="334">
        <v>0.2725959</v>
      </c>
      <c r="BJ63" s="334">
        <v>0.27330120000000002</v>
      </c>
      <c r="BK63" s="334">
        <v>0.27699699999999999</v>
      </c>
      <c r="BL63" s="334">
        <v>0.27418900000000002</v>
      </c>
      <c r="BM63" s="334">
        <v>0.27637129999999999</v>
      </c>
      <c r="BN63" s="334">
        <v>0.27585080000000001</v>
      </c>
      <c r="BO63" s="334">
        <v>0.27945750000000003</v>
      </c>
      <c r="BP63" s="334">
        <v>0.28012379999999998</v>
      </c>
      <c r="BQ63" s="334">
        <v>0.29726170000000002</v>
      </c>
      <c r="BR63" s="334">
        <v>0.3072761</v>
      </c>
      <c r="BS63" s="334">
        <v>0.31567859999999998</v>
      </c>
      <c r="BT63" s="334">
        <v>0.32076490000000002</v>
      </c>
      <c r="BU63" s="334">
        <v>0.32903460000000001</v>
      </c>
      <c r="BV63" s="334">
        <v>0.33128249999999998</v>
      </c>
    </row>
    <row r="64" spans="1:74" ht="11.15" customHeight="1" x14ac:dyDescent="0.25">
      <c r="A64" s="435"/>
      <c r="B64" s="436"/>
      <c r="C64" s="262"/>
      <c r="D64" s="262"/>
      <c r="E64" s="262"/>
      <c r="F64" s="262"/>
      <c r="G64" s="262"/>
      <c r="H64" s="262"/>
      <c r="I64" s="262"/>
      <c r="J64" s="262"/>
      <c r="K64" s="262"/>
      <c r="L64" s="262"/>
      <c r="M64" s="262"/>
      <c r="N64" s="262"/>
      <c r="O64" s="262"/>
      <c r="P64" s="262"/>
      <c r="Q64" s="262"/>
      <c r="R64" s="262"/>
      <c r="S64" s="262"/>
      <c r="T64" s="262"/>
      <c r="U64" s="262"/>
      <c r="V64" s="262"/>
      <c r="W64" s="262"/>
      <c r="X64" s="262"/>
      <c r="Y64" s="262"/>
      <c r="Z64" s="262"/>
      <c r="AA64" s="262"/>
      <c r="AB64" s="262"/>
      <c r="AC64" s="262"/>
      <c r="AD64" s="262"/>
      <c r="AE64" s="262"/>
      <c r="AF64" s="262"/>
      <c r="AG64" s="262"/>
      <c r="AH64" s="262"/>
      <c r="AI64" s="262"/>
      <c r="AJ64" s="262"/>
      <c r="AK64" s="262"/>
      <c r="AL64" s="262"/>
      <c r="AM64" s="262"/>
      <c r="AN64" s="262"/>
      <c r="AO64" s="262"/>
      <c r="AP64" s="262"/>
      <c r="AQ64" s="262"/>
      <c r="AR64" s="262"/>
      <c r="AS64" s="262"/>
      <c r="AT64" s="262"/>
      <c r="AU64" s="262"/>
      <c r="AV64" s="262"/>
      <c r="AW64" s="262"/>
      <c r="AX64" s="262"/>
      <c r="AY64" s="262"/>
      <c r="AZ64" s="262"/>
      <c r="BA64" s="262"/>
      <c r="BB64" s="262"/>
      <c r="BC64" s="262"/>
      <c r="BD64" s="334"/>
      <c r="BE64" s="334"/>
      <c r="BF64" s="334"/>
      <c r="BG64" s="334"/>
      <c r="BH64" s="334"/>
      <c r="BI64" s="334"/>
      <c r="BJ64" s="334"/>
      <c r="BK64" s="334"/>
      <c r="BL64" s="334"/>
      <c r="BM64" s="334"/>
      <c r="BN64" s="334"/>
      <c r="BO64" s="334"/>
      <c r="BP64" s="334"/>
      <c r="BQ64" s="334"/>
      <c r="BR64" s="334"/>
      <c r="BS64" s="334"/>
      <c r="BT64" s="334"/>
      <c r="BU64" s="334"/>
      <c r="BV64" s="334"/>
    </row>
    <row r="65" spans="1:74" ht="11.15" customHeight="1" x14ac:dyDescent="0.25">
      <c r="A65" s="435"/>
      <c r="B65" s="136" t="s">
        <v>1099</v>
      </c>
      <c r="C65" s="262"/>
      <c r="D65" s="262"/>
      <c r="E65" s="262"/>
      <c r="F65" s="262"/>
      <c r="G65" s="262"/>
      <c r="H65" s="262"/>
      <c r="I65" s="262"/>
      <c r="J65" s="262"/>
      <c r="K65" s="262"/>
      <c r="L65" s="262"/>
      <c r="M65" s="262"/>
      <c r="N65" s="262"/>
      <c r="O65" s="262"/>
      <c r="P65" s="262"/>
      <c r="Q65" s="262"/>
      <c r="R65" s="262"/>
      <c r="S65" s="262"/>
      <c r="T65" s="262"/>
      <c r="U65" s="262"/>
      <c r="V65" s="262"/>
      <c r="W65" s="262"/>
      <c r="X65" s="262"/>
      <c r="Y65" s="262"/>
      <c r="Z65" s="262"/>
      <c r="AA65" s="262"/>
      <c r="AB65" s="262"/>
      <c r="AC65" s="262"/>
      <c r="AD65" s="262"/>
      <c r="AE65" s="262"/>
      <c r="AF65" s="262"/>
      <c r="AG65" s="262"/>
      <c r="AH65" s="262"/>
      <c r="AI65" s="262"/>
      <c r="AJ65" s="262"/>
      <c r="AK65" s="262"/>
      <c r="AL65" s="262"/>
      <c r="AM65" s="262"/>
      <c r="AN65" s="262"/>
      <c r="AO65" s="262"/>
      <c r="AP65" s="262"/>
      <c r="AQ65" s="262"/>
      <c r="AR65" s="262"/>
      <c r="AS65" s="262"/>
      <c r="AT65" s="262"/>
      <c r="AU65" s="262"/>
      <c r="AV65" s="262"/>
      <c r="AW65" s="262"/>
      <c r="AX65" s="262"/>
      <c r="AY65" s="262"/>
      <c r="AZ65" s="262"/>
      <c r="BA65" s="262"/>
      <c r="BB65" s="262"/>
      <c r="BC65" s="262"/>
      <c r="BD65" s="334"/>
      <c r="BE65" s="334"/>
      <c r="BF65" s="334"/>
      <c r="BG65" s="334"/>
      <c r="BH65" s="334"/>
      <c r="BI65" s="334"/>
      <c r="BJ65" s="334"/>
      <c r="BK65" s="334"/>
      <c r="BL65" s="334"/>
      <c r="BM65" s="334"/>
      <c r="BN65" s="334"/>
      <c r="BO65" s="334"/>
      <c r="BP65" s="334"/>
      <c r="BQ65" s="334"/>
      <c r="BR65" s="334"/>
      <c r="BS65" s="334"/>
      <c r="BT65" s="334"/>
      <c r="BU65" s="334"/>
      <c r="BV65" s="334"/>
    </row>
    <row r="66" spans="1:74" ht="11.15" customHeight="1" x14ac:dyDescent="0.25">
      <c r="A66" s="140" t="s">
        <v>772</v>
      </c>
      <c r="B66" s="203" t="s">
        <v>605</v>
      </c>
      <c r="C66" s="250">
        <v>203.6933105</v>
      </c>
      <c r="D66" s="250">
        <v>175.45698229999999</v>
      </c>
      <c r="E66" s="250">
        <v>204.9560778</v>
      </c>
      <c r="F66" s="250">
        <v>192.73663500000001</v>
      </c>
      <c r="G66" s="250">
        <v>200.23698390000001</v>
      </c>
      <c r="H66" s="250">
        <v>198.06112640000001</v>
      </c>
      <c r="I66" s="250">
        <v>201.39339860000001</v>
      </c>
      <c r="J66" s="250">
        <v>208.92553599999999</v>
      </c>
      <c r="K66" s="250">
        <v>190.32183040000001</v>
      </c>
      <c r="L66" s="250">
        <v>204.74502179999999</v>
      </c>
      <c r="M66" s="250">
        <v>197.40450369999999</v>
      </c>
      <c r="N66" s="250">
        <v>199.3157678</v>
      </c>
      <c r="O66" s="250">
        <v>202.68621160000001</v>
      </c>
      <c r="P66" s="250">
        <v>177.62113210000001</v>
      </c>
      <c r="Q66" s="250">
        <v>199.88372989999999</v>
      </c>
      <c r="R66" s="250">
        <v>193.84199509999999</v>
      </c>
      <c r="S66" s="250">
        <v>201.68329410000001</v>
      </c>
      <c r="T66" s="250">
        <v>197.77799390000001</v>
      </c>
      <c r="U66" s="250">
        <v>202.52481409999999</v>
      </c>
      <c r="V66" s="250">
        <v>207.9783879</v>
      </c>
      <c r="W66" s="250">
        <v>189.90996039999999</v>
      </c>
      <c r="X66" s="250">
        <v>202.49903169999999</v>
      </c>
      <c r="Y66" s="250">
        <v>196.83522429999999</v>
      </c>
      <c r="Z66" s="250">
        <v>200.5610073</v>
      </c>
      <c r="AA66" s="250">
        <v>194.18204560000001</v>
      </c>
      <c r="AB66" s="250">
        <v>185.13774789999999</v>
      </c>
      <c r="AC66" s="250">
        <v>178.66421840000001</v>
      </c>
      <c r="AD66" s="250">
        <v>132.85549789999999</v>
      </c>
      <c r="AE66" s="250">
        <v>149.77091580000001</v>
      </c>
      <c r="AF66" s="250">
        <v>158.7557841</v>
      </c>
      <c r="AG66" s="250">
        <v>172.93178420000001</v>
      </c>
      <c r="AH66" s="250">
        <v>177.2071042</v>
      </c>
      <c r="AI66" s="250">
        <v>170.19174849999999</v>
      </c>
      <c r="AJ66" s="250">
        <v>176.42661380000001</v>
      </c>
      <c r="AK66" s="250">
        <v>170.2379971</v>
      </c>
      <c r="AL66" s="250">
        <v>176.4994275</v>
      </c>
      <c r="AM66" s="250">
        <v>175.1522076</v>
      </c>
      <c r="AN66" s="250">
        <v>155.78011810000001</v>
      </c>
      <c r="AO66" s="250">
        <v>186.13525139999999</v>
      </c>
      <c r="AP66" s="250">
        <v>181.13721889999999</v>
      </c>
      <c r="AQ66" s="250">
        <v>189.7610182</v>
      </c>
      <c r="AR66" s="250">
        <v>187.9498092</v>
      </c>
      <c r="AS66" s="250">
        <v>188.3723061</v>
      </c>
      <c r="AT66" s="250">
        <v>195.00453450000001</v>
      </c>
      <c r="AU66" s="250">
        <v>186.14116469999999</v>
      </c>
      <c r="AV66" s="250">
        <v>190.78340180000001</v>
      </c>
      <c r="AW66" s="250">
        <v>190.9680765</v>
      </c>
      <c r="AX66" s="250">
        <v>196.427694</v>
      </c>
      <c r="AY66" s="250">
        <v>187.51096100000001</v>
      </c>
      <c r="AZ66" s="250">
        <v>176.33955180000001</v>
      </c>
      <c r="BA66" s="250">
        <v>188.24119999999999</v>
      </c>
      <c r="BB66" s="250">
        <v>183.35220000000001</v>
      </c>
      <c r="BC66" s="250">
        <v>188.9059</v>
      </c>
      <c r="BD66" s="316">
        <v>188.6172</v>
      </c>
      <c r="BE66" s="316">
        <v>195.18459999999999</v>
      </c>
      <c r="BF66" s="316">
        <v>197.47720000000001</v>
      </c>
      <c r="BG66" s="316">
        <v>186.0882</v>
      </c>
      <c r="BH66" s="316">
        <v>195.16050000000001</v>
      </c>
      <c r="BI66" s="316">
        <v>191.57830000000001</v>
      </c>
      <c r="BJ66" s="316">
        <v>196.52549999999999</v>
      </c>
      <c r="BK66" s="316">
        <v>191.30609999999999</v>
      </c>
      <c r="BL66" s="316">
        <v>172.5153</v>
      </c>
      <c r="BM66" s="316">
        <v>195.6207</v>
      </c>
      <c r="BN66" s="316">
        <v>187.18010000000001</v>
      </c>
      <c r="BO66" s="316">
        <v>195.2216</v>
      </c>
      <c r="BP66" s="316">
        <v>189.53749999999999</v>
      </c>
      <c r="BQ66" s="316">
        <v>196.08349999999999</v>
      </c>
      <c r="BR66" s="316">
        <v>198.7621</v>
      </c>
      <c r="BS66" s="316">
        <v>186.90809999999999</v>
      </c>
      <c r="BT66" s="316">
        <v>195.91040000000001</v>
      </c>
      <c r="BU66" s="316">
        <v>190.726</v>
      </c>
      <c r="BV66" s="316">
        <v>196.32919999999999</v>
      </c>
    </row>
    <row r="67" spans="1:74" ht="11.15" customHeight="1" x14ac:dyDescent="0.25">
      <c r="A67" s="140" t="s">
        <v>773</v>
      </c>
      <c r="B67" s="203" t="s">
        <v>606</v>
      </c>
      <c r="C67" s="250">
        <v>180.88849260000001</v>
      </c>
      <c r="D67" s="250">
        <v>146.5392324</v>
      </c>
      <c r="E67" s="250">
        <v>151.1034459</v>
      </c>
      <c r="F67" s="250">
        <v>126.73664410000001</v>
      </c>
      <c r="G67" s="250">
        <v>110.55053030000001</v>
      </c>
      <c r="H67" s="250">
        <v>111.05449470000001</v>
      </c>
      <c r="I67" s="250">
        <v>126.7324212</v>
      </c>
      <c r="J67" s="250">
        <v>124.709344</v>
      </c>
      <c r="K67" s="250">
        <v>116.1047094</v>
      </c>
      <c r="L67" s="250">
        <v>123.1696041</v>
      </c>
      <c r="M67" s="250">
        <v>146.67559019999999</v>
      </c>
      <c r="N67" s="250">
        <v>162.1467868</v>
      </c>
      <c r="O67" s="250">
        <v>185.74735939999999</v>
      </c>
      <c r="P67" s="250">
        <v>163.71424279999999</v>
      </c>
      <c r="Q67" s="250">
        <v>158.56752549999999</v>
      </c>
      <c r="R67" s="250">
        <v>119.4420362</v>
      </c>
      <c r="S67" s="250">
        <v>115.10838680000001</v>
      </c>
      <c r="T67" s="250">
        <v>114.3889042</v>
      </c>
      <c r="U67" s="250">
        <v>129.37770029999999</v>
      </c>
      <c r="V67" s="250">
        <v>131.49789079999999</v>
      </c>
      <c r="W67" s="250">
        <v>119.1135434</v>
      </c>
      <c r="X67" s="250">
        <v>124.5409731</v>
      </c>
      <c r="Y67" s="250">
        <v>150.68958230000001</v>
      </c>
      <c r="Z67" s="250">
        <v>171.82004620000001</v>
      </c>
      <c r="AA67" s="250">
        <v>179.78883339999999</v>
      </c>
      <c r="AB67" s="250">
        <v>165.5798053</v>
      </c>
      <c r="AC67" s="250">
        <v>147.0700899</v>
      </c>
      <c r="AD67" s="250">
        <v>121.7886998</v>
      </c>
      <c r="AE67" s="250">
        <v>111.6664052</v>
      </c>
      <c r="AF67" s="250">
        <v>114.76793240000001</v>
      </c>
      <c r="AG67" s="250">
        <v>133.0831704</v>
      </c>
      <c r="AH67" s="250">
        <v>129.467893</v>
      </c>
      <c r="AI67" s="250">
        <v>115.9097743</v>
      </c>
      <c r="AJ67" s="250">
        <v>124.8211173</v>
      </c>
      <c r="AK67" s="250">
        <v>131.73080780000001</v>
      </c>
      <c r="AL67" s="250">
        <v>172.204454</v>
      </c>
      <c r="AM67" s="250">
        <v>178.40022070000001</v>
      </c>
      <c r="AN67" s="250">
        <v>164.95961500000001</v>
      </c>
      <c r="AO67" s="250">
        <v>141.45332730000001</v>
      </c>
      <c r="AP67" s="250">
        <v>120.7992302</v>
      </c>
      <c r="AQ67" s="250">
        <v>112.8917589</v>
      </c>
      <c r="AR67" s="250">
        <v>119.64675889999999</v>
      </c>
      <c r="AS67" s="250">
        <v>128.98452169999999</v>
      </c>
      <c r="AT67" s="250">
        <v>130.2370707</v>
      </c>
      <c r="AU67" s="250">
        <v>113.8890808</v>
      </c>
      <c r="AV67" s="250">
        <v>120.7609968</v>
      </c>
      <c r="AW67" s="250">
        <v>143.7700791</v>
      </c>
      <c r="AX67" s="250">
        <v>161.24575400000001</v>
      </c>
      <c r="AY67" s="250">
        <v>194.7120434</v>
      </c>
      <c r="AZ67" s="250">
        <v>164.7144696</v>
      </c>
      <c r="BA67" s="250">
        <v>146.2313</v>
      </c>
      <c r="BB67" s="250">
        <v>127.7891</v>
      </c>
      <c r="BC67" s="250">
        <v>117.9675</v>
      </c>
      <c r="BD67" s="316">
        <v>118.8476</v>
      </c>
      <c r="BE67" s="316">
        <v>129.8218</v>
      </c>
      <c r="BF67" s="316">
        <v>128.22049999999999</v>
      </c>
      <c r="BG67" s="316">
        <v>114.5715</v>
      </c>
      <c r="BH67" s="316">
        <v>123.28830000000001</v>
      </c>
      <c r="BI67" s="316">
        <v>140.65100000000001</v>
      </c>
      <c r="BJ67" s="316">
        <v>173.26689999999999</v>
      </c>
      <c r="BK67" s="316">
        <v>185.79650000000001</v>
      </c>
      <c r="BL67" s="316">
        <v>154.4641</v>
      </c>
      <c r="BM67" s="316">
        <v>149.46559999999999</v>
      </c>
      <c r="BN67" s="316">
        <v>120.33459999999999</v>
      </c>
      <c r="BO67" s="316">
        <v>115.2017</v>
      </c>
      <c r="BP67" s="316">
        <v>120.58540000000001</v>
      </c>
      <c r="BQ67" s="316">
        <v>133.66999999999999</v>
      </c>
      <c r="BR67" s="316">
        <v>132.4152</v>
      </c>
      <c r="BS67" s="316">
        <v>118.3841</v>
      </c>
      <c r="BT67" s="316">
        <v>126.4034</v>
      </c>
      <c r="BU67" s="316">
        <v>144.70259999999999</v>
      </c>
      <c r="BV67" s="316">
        <v>178.15600000000001</v>
      </c>
    </row>
    <row r="68" spans="1:74" ht="11.15" customHeight="1" x14ac:dyDescent="0.25">
      <c r="A68" s="140" t="s">
        <v>263</v>
      </c>
      <c r="B68" s="203" t="s">
        <v>787</v>
      </c>
      <c r="C68" s="250">
        <v>126.53248379999999</v>
      </c>
      <c r="D68" s="250">
        <v>91.889005940000004</v>
      </c>
      <c r="E68" s="250">
        <v>89.842972869999997</v>
      </c>
      <c r="F68" s="250">
        <v>82.480937330000003</v>
      </c>
      <c r="G68" s="250">
        <v>94.876539230000006</v>
      </c>
      <c r="H68" s="250">
        <v>110.4779379</v>
      </c>
      <c r="I68" s="250">
        <v>124.67747249999999</v>
      </c>
      <c r="J68" s="250">
        <v>124.55785520000001</v>
      </c>
      <c r="K68" s="250">
        <v>106.8232342</v>
      </c>
      <c r="L68" s="250">
        <v>97.081885810000003</v>
      </c>
      <c r="M68" s="250">
        <v>102.9971307</v>
      </c>
      <c r="N68" s="250">
        <v>110.3179536</v>
      </c>
      <c r="O68" s="250">
        <v>110.1850414</v>
      </c>
      <c r="P68" s="250">
        <v>90.424392600000004</v>
      </c>
      <c r="Q68" s="250">
        <v>89.000603280000007</v>
      </c>
      <c r="R68" s="250">
        <v>68.856170059999997</v>
      </c>
      <c r="S68" s="250">
        <v>81.187376979999996</v>
      </c>
      <c r="T68" s="250">
        <v>88.734115320000001</v>
      </c>
      <c r="U68" s="250">
        <v>109.5241446</v>
      </c>
      <c r="V68" s="250">
        <v>103.2816658</v>
      </c>
      <c r="W68" s="250">
        <v>93.719022190000004</v>
      </c>
      <c r="X68" s="250">
        <v>76.449256449999993</v>
      </c>
      <c r="Y68" s="250">
        <v>84.259079029999995</v>
      </c>
      <c r="Z68" s="250">
        <v>81.899013569999994</v>
      </c>
      <c r="AA68" s="250">
        <v>74.97616635</v>
      </c>
      <c r="AB68" s="250">
        <v>66.351245370000001</v>
      </c>
      <c r="AC68" s="250">
        <v>60.645619580000002</v>
      </c>
      <c r="AD68" s="250">
        <v>49.406011489999997</v>
      </c>
      <c r="AE68" s="250">
        <v>54.867459770000004</v>
      </c>
      <c r="AF68" s="250">
        <v>73.082490949999993</v>
      </c>
      <c r="AG68" s="250">
        <v>96.542805029999997</v>
      </c>
      <c r="AH68" s="250">
        <v>97.915847760000005</v>
      </c>
      <c r="AI68" s="250">
        <v>76.619696610000005</v>
      </c>
      <c r="AJ68" s="250">
        <v>68.647335839999997</v>
      </c>
      <c r="AK68" s="250">
        <v>69.436408540000002</v>
      </c>
      <c r="AL68" s="250">
        <v>86.361973989999996</v>
      </c>
      <c r="AM68" s="250">
        <v>90.208014890000001</v>
      </c>
      <c r="AN68" s="250">
        <v>94.657692139999995</v>
      </c>
      <c r="AO68" s="250">
        <v>71.020800210000004</v>
      </c>
      <c r="AP68" s="250">
        <v>62.052187410000002</v>
      </c>
      <c r="AQ68" s="250">
        <v>72.215354349999998</v>
      </c>
      <c r="AR68" s="250">
        <v>94.313527919999999</v>
      </c>
      <c r="AS68" s="250">
        <v>109.9112834</v>
      </c>
      <c r="AT68" s="250">
        <v>109.3942832</v>
      </c>
      <c r="AU68" s="250">
        <v>87.595728449999996</v>
      </c>
      <c r="AV68" s="250">
        <v>72.505941079999999</v>
      </c>
      <c r="AW68" s="250">
        <v>67.031577310000003</v>
      </c>
      <c r="AX68" s="250">
        <v>69.865519460000002</v>
      </c>
      <c r="AY68" s="250">
        <v>95.979440940000003</v>
      </c>
      <c r="AZ68" s="250">
        <v>79.871276019999996</v>
      </c>
      <c r="BA68" s="250">
        <v>72.327600000000004</v>
      </c>
      <c r="BB68" s="250">
        <v>62.801290000000002</v>
      </c>
      <c r="BC68" s="250">
        <v>67.410219999999995</v>
      </c>
      <c r="BD68" s="316">
        <v>87.940770000000001</v>
      </c>
      <c r="BE68" s="316">
        <v>103.48220000000001</v>
      </c>
      <c r="BF68" s="316">
        <v>101.3707</v>
      </c>
      <c r="BG68" s="316">
        <v>80.844040000000007</v>
      </c>
      <c r="BH68" s="316">
        <v>68.44408</v>
      </c>
      <c r="BI68" s="316">
        <v>70.46378</v>
      </c>
      <c r="BJ68" s="316">
        <v>78.803929999999994</v>
      </c>
      <c r="BK68" s="316">
        <v>90.2423</v>
      </c>
      <c r="BL68" s="316">
        <v>74.617509999999996</v>
      </c>
      <c r="BM68" s="316">
        <v>64.241479999999996</v>
      </c>
      <c r="BN68" s="316">
        <v>56.911960000000001</v>
      </c>
      <c r="BO68" s="316">
        <v>66.029529999999994</v>
      </c>
      <c r="BP68" s="316">
        <v>83.532960000000003</v>
      </c>
      <c r="BQ68" s="316">
        <v>96.900649999999999</v>
      </c>
      <c r="BR68" s="316">
        <v>95.138350000000003</v>
      </c>
      <c r="BS68" s="316">
        <v>79.263400000000004</v>
      </c>
      <c r="BT68" s="316">
        <v>65.585440000000006</v>
      </c>
      <c r="BU68" s="316">
        <v>66.829830000000001</v>
      </c>
      <c r="BV68" s="316">
        <v>73.716840000000005</v>
      </c>
    </row>
    <row r="69" spans="1:74" ht="11.15" customHeight="1" x14ac:dyDescent="0.25">
      <c r="A69" s="555" t="s">
        <v>977</v>
      </c>
      <c r="B69" s="575" t="s">
        <v>976</v>
      </c>
      <c r="C69" s="298">
        <v>512.05671629999995</v>
      </c>
      <c r="D69" s="298">
        <v>414.73644719999999</v>
      </c>
      <c r="E69" s="298">
        <v>446.84492590000002</v>
      </c>
      <c r="F69" s="298">
        <v>402.86624490000003</v>
      </c>
      <c r="G69" s="298">
        <v>406.60648279999998</v>
      </c>
      <c r="H69" s="298">
        <v>420.50558749999999</v>
      </c>
      <c r="I69" s="298">
        <v>453.74572169999999</v>
      </c>
      <c r="J69" s="298">
        <v>459.13516449999997</v>
      </c>
      <c r="K69" s="298">
        <v>414.1618024</v>
      </c>
      <c r="L69" s="298">
        <v>425.93894110000002</v>
      </c>
      <c r="M69" s="298">
        <v>447.9892529</v>
      </c>
      <c r="N69" s="298">
        <v>472.72293760000002</v>
      </c>
      <c r="O69" s="298">
        <v>499.5488029</v>
      </c>
      <c r="P69" s="298">
        <v>432.59993960000003</v>
      </c>
      <c r="Q69" s="298">
        <v>448.38204930000001</v>
      </c>
      <c r="R69" s="298">
        <v>383.04038580000002</v>
      </c>
      <c r="S69" s="298">
        <v>398.90924849999999</v>
      </c>
      <c r="T69" s="298">
        <v>401.80119780000001</v>
      </c>
      <c r="U69" s="298">
        <v>442.35684959999998</v>
      </c>
      <c r="V69" s="298">
        <v>443.68813510000001</v>
      </c>
      <c r="W69" s="298">
        <v>403.6427104</v>
      </c>
      <c r="X69" s="298">
        <v>404.41945190000001</v>
      </c>
      <c r="Y69" s="298">
        <v>432.68407009999999</v>
      </c>
      <c r="Z69" s="298">
        <v>455.21025759999998</v>
      </c>
      <c r="AA69" s="298">
        <v>449.87664219999999</v>
      </c>
      <c r="AB69" s="298">
        <v>417.93842160000003</v>
      </c>
      <c r="AC69" s="298">
        <v>387.3095247</v>
      </c>
      <c r="AD69" s="298">
        <v>304.94981910000001</v>
      </c>
      <c r="AE69" s="298">
        <v>317.23437760000002</v>
      </c>
      <c r="AF69" s="298">
        <v>347.50581740000001</v>
      </c>
      <c r="AG69" s="298">
        <v>403.48735649999998</v>
      </c>
      <c r="AH69" s="298">
        <v>405.52044189999998</v>
      </c>
      <c r="AI69" s="298">
        <v>363.62082939999999</v>
      </c>
      <c r="AJ69" s="298">
        <v>370.82466390000002</v>
      </c>
      <c r="AK69" s="298">
        <v>372.30482339999998</v>
      </c>
      <c r="AL69" s="298">
        <v>435.99545239999998</v>
      </c>
      <c r="AM69" s="298">
        <v>444.69258689999998</v>
      </c>
      <c r="AN69" s="298">
        <v>416.2393616</v>
      </c>
      <c r="AO69" s="298">
        <v>399.54152269999997</v>
      </c>
      <c r="AP69" s="298">
        <v>364.89071109999998</v>
      </c>
      <c r="AQ69" s="298">
        <v>375.80027519999999</v>
      </c>
      <c r="AR69" s="298">
        <v>402.8121706</v>
      </c>
      <c r="AS69" s="298">
        <v>428.20025500000003</v>
      </c>
      <c r="AT69" s="298">
        <v>435.5680322</v>
      </c>
      <c r="AU69" s="298">
        <v>388.52804850000001</v>
      </c>
      <c r="AV69" s="298">
        <v>384.9824835</v>
      </c>
      <c r="AW69" s="298">
        <v>402.6718075</v>
      </c>
      <c r="AX69" s="298">
        <v>428.4711112</v>
      </c>
      <c r="AY69" s="298">
        <v>479.13458900000001</v>
      </c>
      <c r="AZ69" s="298">
        <v>421.76723370000002</v>
      </c>
      <c r="BA69" s="298">
        <v>407.73230000000001</v>
      </c>
      <c r="BB69" s="298">
        <v>374.84469999999999</v>
      </c>
      <c r="BC69" s="298">
        <v>375.21570000000003</v>
      </c>
      <c r="BD69" s="332">
        <v>396.30759999999998</v>
      </c>
      <c r="BE69" s="332">
        <v>429.42070000000001</v>
      </c>
      <c r="BF69" s="332">
        <v>428.00049999999999</v>
      </c>
      <c r="BG69" s="332">
        <v>382.4058</v>
      </c>
      <c r="BH69" s="332">
        <v>387.82499999999999</v>
      </c>
      <c r="BI69" s="332">
        <v>403.59519999999998</v>
      </c>
      <c r="BJ69" s="332">
        <v>449.52859999999998</v>
      </c>
      <c r="BK69" s="332">
        <v>468.27710000000002</v>
      </c>
      <c r="BL69" s="332">
        <v>402.43889999999999</v>
      </c>
      <c r="BM69" s="332">
        <v>410.25990000000002</v>
      </c>
      <c r="BN69" s="332">
        <v>365.32870000000003</v>
      </c>
      <c r="BO69" s="332">
        <v>377.38499999999999</v>
      </c>
      <c r="BP69" s="332">
        <v>394.55790000000002</v>
      </c>
      <c r="BQ69" s="332">
        <v>427.58629999999999</v>
      </c>
      <c r="BR69" s="332">
        <v>427.24770000000001</v>
      </c>
      <c r="BS69" s="332">
        <v>385.45769999999999</v>
      </c>
      <c r="BT69" s="332">
        <v>388.8313</v>
      </c>
      <c r="BU69" s="332">
        <v>403.16050000000001</v>
      </c>
      <c r="BV69" s="332">
        <v>449.13409999999999</v>
      </c>
    </row>
    <row r="70" spans="1:74" s="425" customFormat="1" ht="12" customHeight="1" x14ac:dyDescent="0.25">
      <c r="A70" s="424"/>
      <c r="B70" s="830" t="s">
        <v>883</v>
      </c>
      <c r="C70" s="830"/>
      <c r="D70" s="830"/>
      <c r="E70" s="830"/>
      <c r="F70" s="830"/>
      <c r="G70" s="830"/>
      <c r="H70" s="830"/>
      <c r="I70" s="830"/>
      <c r="J70" s="830"/>
      <c r="K70" s="830"/>
      <c r="L70" s="830"/>
      <c r="M70" s="830"/>
      <c r="N70" s="830"/>
      <c r="O70" s="830"/>
      <c r="P70" s="830"/>
      <c r="Q70" s="830"/>
      <c r="AY70" s="461"/>
      <c r="AZ70" s="461"/>
      <c r="BA70" s="461"/>
      <c r="BB70" s="461"/>
      <c r="BC70" s="461"/>
      <c r="BD70" s="461"/>
      <c r="BE70" s="461"/>
      <c r="BF70" s="461"/>
      <c r="BG70" s="461"/>
      <c r="BH70" s="461"/>
      <c r="BI70" s="461"/>
      <c r="BJ70" s="461"/>
    </row>
    <row r="71" spans="1:74" s="425" customFormat="1" ht="12" customHeight="1" x14ac:dyDescent="0.25">
      <c r="A71" s="424"/>
      <c r="B71" s="831" t="s">
        <v>1</v>
      </c>
      <c r="C71" s="831"/>
      <c r="D71" s="831"/>
      <c r="E71" s="831"/>
      <c r="F71" s="831"/>
      <c r="G71" s="831"/>
      <c r="H71" s="831"/>
      <c r="I71" s="831"/>
      <c r="J71" s="831"/>
      <c r="K71" s="831"/>
      <c r="L71" s="831"/>
      <c r="M71" s="831"/>
      <c r="N71" s="831"/>
      <c r="O71" s="831"/>
      <c r="P71" s="831"/>
      <c r="Q71" s="831"/>
      <c r="AY71" s="461"/>
      <c r="AZ71" s="461"/>
      <c r="BA71" s="461"/>
      <c r="BB71" s="461"/>
      <c r="BC71" s="461"/>
      <c r="BD71" s="625"/>
      <c r="BE71" s="625"/>
      <c r="BF71" s="625"/>
      <c r="BG71" s="461"/>
      <c r="BH71" s="461"/>
      <c r="BI71" s="461"/>
      <c r="BJ71" s="461"/>
    </row>
    <row r="72" spans="1:74" s="425" customFormat="1" ht="12" customHeight="1" x14ac:dyDescent="0.25">
      <c r="A72" s="424"/>
      <c r="B72" s="830" t="s">
        <v>978</v>
      </c>
      <c r="C72" s="752"/>
      <c r="D72" s="752"/>
      <c r="E72" s="752"/>
      <c r="F72" s="752"/>
      <c r="G72" s="752"/>
      <c r="H72" s="752"/>
      <c r="I72" s="752"/>
      <c r="J72" s="752"/>
      <c r="K72" s="752"/>
      <c r="L72" s="752"/>
      <c r="M72" s="752"/>
      <c r="N72" s="752"/>
      <c r="O72" s="752"/>
      <c r="P72" s="752"/>
      <c r="Q72" s="752"/>
      <c r="AY72" s="461"/>
      <c r="AZ72" s="461"/>
      <c r="BA72" s="461"/>
      <c r="BB72" s="461"/>
      <c r="BC72" s="461"/>
      <c r="BD72" s="625"/>
      <c r="BE72" s="625"/>
      <c r="BF72" s="625"/>
      <c r="BG72" s="461"/>
      <c r="BH72" s="461"/>
      <c r="BI72" s="461"/>
      <c r="BJ72" s="461"/>
    </row>
    <row r="73" spans="1:74" s="425" customFormat="1" ht="12" customHeight="1" x14ac:dyDescent="0.25">
      <c r="A73" s="424"/>
      <c r="B73" s="745" t="s">
        <v>808</v>
      </c>
      <c r="C73" s="737"/>
      <c r="D73" s="737"/>
      <c r="E73" s="737"/>
      <c r="F73" s="737"/>
      <c r="G73" s="737"/>
      <c r="H73" s="737"/>
      <c r="I73" s="737"/>
      <c r="J73" s="737"/>
      <c r="K73" s="737"/>
      <c r="L73" s="737"/>
      <c r="M73" s="737"/>
      <c r="N73" s="737"/>
      <c r="O73" s="737"/>
      <c r="P73" s="737"/>
      <c r="Q73" s="737"/>
      <c r="AY73" s="461"/>
      <c r="AZ73" s="461"/>
      <c r="BA73" s="461"/>
      <c r="BB73" s="461"/>
      <c r="BC73" s="461"/>
      <c r="BD73" s="625"/>
      <c r="BE73" s="625"/>
      <c r="BF73" s="625"/>
      <c r="BG73" s="461"/>
      <c r="BH73" s="461"/>
      <c r="BI73" s="461"/>
      <c r="BJ73" s="461"/>
    </row>
    <row r="74" spans="1:74" s="425" customFormat="1" ht="12" customHeight="1" x14ac:dyDescent="0.25">
      <c r="A74" s="424"/>
      <c r="B74" s="554" t="s">
        <v>821</v>
      </c>
      <c r="C74" s="553"/>
      <c r="D74" s="553"/>
      <c r="E74" s="553"/>
      <c r="F74" s="553"/>
      <c r="G74" s="553"/>
      <c r="H74" s="553"/>
      <c r="I74" s="553"/>
      <c r="J74" s="553"/>
      <c r="K74" s="553"/>
      <c r="L74" s="553"/>
      <c r="M74" s="553"/>
      <c r="N74" s="553"/>
      <c r="O74" s="553"/>
      <c r="P74" s="553"/>
      <c r="Q74" s="553"/>
      <c r="AY74" s="461"/>
      <c r="AZ74" s="461"/>
      <c r="BA74" s="461"/>
      <c r="BB74" s="461"/>
      <c r="BC74" s="461"/>
      <c r="BD74" s="625"/>
      <c r="BE74" s="625"/>
      <c r="BF74" s="625"/>
      <c r="BG74" s="461"/>
      <c r="BH74" s="461"/>
      <c r="BI74" s="461"/>
      <c r="BJ74" s="461"/>
    </row>
    <row r="75" spans="1:74" s="425" customFormat="1" ht="12" customHeight="1" x14ac:dyDescent="0.25">
      <c r="A75" s="424"/>
      <c r="B75" s="773" t="str">
        <f>"Notes: "&amp;"EIA completed modeling and analysis for this report on " &amp;Dates!D2&amp;"."</f>
        <v>Notes: EIA completed modeling and analysis for this report on Thursday June 2, 2022.</v>
      </c>
      <c r="C75" s="796"/>
      <c r="D75" s="796"/>
      <c r="E75" s="796"/>
      <c r="F75" s="796"/>
      <c r="G75" s="796"/>
      <c r="H75" s="796"/>
      <c r="I75" s="796"/>
      <c r="J75" s="796"/>
      <c r="K75" s="796"/>
      <c r="L75" s="796"/>
      <c r="M75" s="796"/>
      <c r="N75" s="796"/>
      <c r="O75" s="796"/>
      <c r="P75" s="796"/>
      <c r="Q75" s="774"/>
      <c r="AY75" s="461"/>
      <c r="AZ75" s="461"/>
      <c r="BA75" s="461"/>
      <c r="BB75" s="461"/>
      <c r="BC75" s="461"/>
      <c r="BD75" s="625"/>
      <c r="BE75" s="625"/>
      <c r="BF75" s="625"/>
      <c r="BG75" s="461"/>
      <c r="BH75" s="461"/>
      <c r="BI75" s="461"/>
      <c r="BJ75" s="461"/>
    </row>
    <row r="76" spans="1:74" s="425" customFormat="1" ht="12" customHeight="1" x14ac:dyDescent="0.25">
      <c r="A76" s="424"/>
      <c r="B76" s="763" t="s">
        <v>351</v>
      </c>
      <c r="C76" s="762"/>
      <c r="D76" s="762"/>
      <c r="E76" s="762"/>
      <c r="F76" s="762"/>
      <c r="G76" s="762"/>
      <c r="H76" s="762"/>
      <c r="I76" s="762"/>
      <c r="J76" s="762"/>
      <c r="K76" s="762"/>
      <c r="L76" s="762"/>
      <c r="M76" s="762"/>
      <c r="N76" s="762"/>
      <c r="O76" s="762"/>
      <c r="P76" s="762"/>
      <c r="Q76" s="762"/>
      <c r="AY76" s="461"/>
      <c r="AZ76" s="461"/>
      <c r="BA76" s="461"/>
      <c r="BB76" s="461"/>
      <c r="BC76" s="461"/>
      <c r="BD76" s="625"/>
      <c r="BE76" s="625"/>
      <c r="BF76" s="625"/>
      <c r="BG76" s="461"/>
      <c r="BH76" s="461"/>
      <c r="BI76" s="461"/>
      <c r="BJ76" s="461"/>
    </row>
    <row r="77" spans="1:74" s="425" customFormat="1" ht="12" customHeight="1" x14ac:dyDescent="0.25">
      <c r="A77" s="424"/>
      <c r="B77" s="756" t="s">
        <v>1358</v>
      </c>
      <c r="C77" s="755"/>
      <c r="D77" s="755"/>
      <c r="E77" s="755"/>
      <c r="F77" s="755"/>
      <c r="G77" s="755"/>
      <c r="H77" s="755"/>
      <c r="I77" s="755"/>
      <c r="J77" s="755"/>
      <c r="K77" s="755"/>
      <c r="L77" s="755"/>
      <c r="M77" s="755"/>
      <c r="N77" s="755"/>
      <c r="O77" s="755"/>
      <c r="P77" s="755"/>
      <c r="Q77" s="752"/>
      <c r="AY77" s="461"/>
      <c r="AZ77" s="461"/>
      <c r="BA77" s="461"/>
      <c r="BB77" s="461"/>
      <c r="BC77" s="461"/>
      <c r="BD77" s="625"/>
      <c r="BE77" s="625"/>
      <c r="BF77" s="625"/>
      <c r="BG77" s="461"/>
      <c r="BH77" s="461"/>
      <c r="BI77" s="461"/>
      <c r="BJ77" s="461"/>
    </row>
    <row r="78" spans="1:74" s="425" customFormat="1" ht="12" customHeight="1" x14ac:dyDescent="0.25">
      <c r="A78" s="424"/>
      <c r="B78" s="758" t="s">
        <v>831</v>
      </c>
      <c r="C78" s="752"/>
      <c r="D78" s="752"/>
      <c r="E78" s="752"/>
      <c r="F78" s="752"/>
      <c r="G78" s="752"/>
      <c r="H78" s="752"/>
      <c r="I78" s="752"/>
      <c r="J78" s="752"/>
      <c r="K78" s="752"/>
      <c r="L78" s="752"/>
      <c r="M78" s="752"/>
      <c r="N78" s="752"/>
      <c r="O78" s="752"/>
      <c r="P78" s="752"/>
      <c r="Q78" s="752"/>
      <c r="AY78" s="461"/>
      <c r="AZ78" s="461"/>
      <c r="BA78" s="461"/>
      <c r="BB78" s="461"/>
      <c r="BC78" s="461"/>
      <c r="BD78" s="625"/>
      <c r="BE78" s="625"/>
      <c r="BF78" s="625"/>
      <c r="BG78" s="461"/>
      <c r="BH78" s="461"/>
      <c r="BI78" s="461"/>
      <c r="BJ78" s="461"/>
    </row>
    <row r="79" spans="1:74" s="425" customFormat="1" ht="12" customHeight="1" x14ac:dyDescent="0.25">
      <c r="A79" s="424"/>
      <c r="B79" s="760" t="s">
        <v>1402</v>
      </c>
      <c r="C79" s="752"/>
      <c r="D79" s="752"/>
      <c r="E79" s="752"/>
      <c r="F79" s="752"/>
      <c r="G79" s="752"/>
      <c r="H79" s="752"/>
      <c r="I79" s="752"/>
      <c r="J79" s="752"/>
      <c r="K79" s="752"/>
      <c r="L79" s="752"/>
      <c r="M79" s="752"/>
      <c r="N79" s="752"/>
      <c r="O79" s="752"/>
      <c r="P79" s="752"/>
      <c r="Q79" s="752"/>
      <c r="AY79" s="461"/>
      <c r="AZ79" s="461"/>
      <c r="BA79" s="461"/>
      <c r="BB79" s="461"/>
      <c r="BC79" s="461"/>
      <c r="BD79" s="625"/>
      <c r="BE79" s="625"/>
      <c r="BF79" s="625"/>
      <c r="BG79" s="461"/>
      <c r="BH79" s="461"/>
      <c r="BI79" s="461"/>
      <c r="BJ79" s="461"/>
    </row>
    <row r="80" spans="1:74" s="425" customFormat="1" ht="12" customHeight="1" x14ac:dyDescent="0.25">
      <c r="A80" s="424"/>
      <c r="B80" s="760"/>
      <c r="C80" s="752"/>
      <c r="D80" s="752"/>
      <c r="E80" s="752"/>
      <c r="F80" s="752"/>
      <c r="G80" s="752"/>
      <c r="H80" s="752"/>
      <c r="I80" s="752"/>
      <c r="J80" s="752"/>
      <c r="K80" s="752"/>
      <c r="L80" s="752"/>
      <c r="M80" s="752"/>
      <c r="N80" s="752"/>
      <c r="O80" s="752"/>
      <c r="P80" s="752"/>
      <c r="Q80" s="752"/>
      <c r="AY80" s="461"/>
      <c r="AZ80" s="461"/>
      <c r="BA80" s="461"/>
      <c r="BB80" s="461"/>
      <c r="BC80" s="461"/>
      <c r="BD80" s="625"/>
      <c r="BE80" s="625"/>
      <c r="BF80" s="625"/>
      <c r="BG80" s="461"/>
      <c r="BH80" s="461"/>
      <c r="BI80" s="461"/>
      <c r="BJ80" s="461"/>
    </row>
    <row r="81" spans="63:74" x14ac:dyDescent="0.25">
      <c r="BK81" s="328"/>
      <c r="BL81" s="328"/>
      <c r="BM81" s="328"/>
      <c r="BN81" s="328"/>
      <c r="BO81" s="328"/>
      <c r="BP81" s="328"/>
      <c r="BQ81" s="328"/>
      <c r="BR81" s="328"/>
      <c r="BS81" s="328"/>
      <c r="BT81" s="328"/>
      <c r="BU81" s="328"/>
      <c r="BV81" s="328"/>
    </row>
    <row r="82" spans="63:74" x14ac:dyDescent="0.25">
      <c r="BK82" s="328"/>
      <c r="BL82" s="328"/>
      <c r="BM82" s="328"/>
      <c r="BN82" s="328"/>
      <c r="BO82" s="328"/>
      <c r="BP82" s="328"/>
      <c r="BQ82" s="328"/>
      <c r="BR82" s="328"/>
      <c r="BS82" s="328"/>
      <c r="BT82" s="328"/>
      <c r="BU82" s="328"/>
      <c r="BV82" s="328"/>
    </row>
    <row r="83" spans="63:74" x14ac:dyDescent="0.25">
      <c r="BK83" s="328"/>
      <c r="BL83" s="328"/>
      <c r="BM83" s="328"/>
      <c r="BN83" s="328"/>
      <c r="BO83" s="328"/>
      <c r="BP83" s="328"/>
      <c r="BQ83" s="328"/>
      <c r="BR83" s="328"/>
      <c r="BS83" s="328"/>
      <c r="BT83" s="328"/>
      <c r="BU83" s="328"/>
      <c r="BV83" s="328"/>
    </row>
    <row r="84" spans="63:74" x14ac:dyDescent="0.25">
      <c r="BK84" s="328"/>
      <c r="BL84" s="328"/>
      <c r="BM84" s="328"/>
      <c r="BN84" s="328"/>
      <c r="BO84" s="328"/>
      <c r="BP84" s="328"/>
      <c r="BQ84" s="328"/>
      <c r="BR84" s="328"/>
      <c r="BS84" s="328"/>
      <c r="BT84" s="328"/>
      <c r="BU84" s="328"/>
      <c r="BV84" s="328"/>
    </row>
    <row r="85" spans="63:74" x14ac:dyDescent="0.25">
      <c r="BK85" s="328"/>
      <c r="BL85" s="328"/>
      <c r="BM85" s="328"/>
      <c r="BN85" s="328"/>
      <c r="BO85" s="328"/>
      <c r="BP85" s="328"/>
      <c r="BQ85" s="328"/>
      <c r="BR85" s="328"/>
      <c r="BS85" s="328"/>
      <c r="BT85" s="328"/>
      <c r="BU85" s="328"/>
      <c r="BV85" s="328"/>
    </row>
    <row r="86" spans="63:74" x14ac:dyDescent="0.25">
      <c r="BK86" s="328"/>
      <c r="BL86" s="328"/>
      <c r="BM86" s="328"/>
      <c r="BN86" s="328"/>
      <c r="BO86" s="328"/>
      <c r="BP86" s="328"/>
      <c r="BQ86" s="328"/>
      <c r="BR86" s="328"/>
      <c r="BS86" s="328"/>
      <c r="BT86" s="328"/>
      <c r="BU86" s="328"/>
      <c r="BV86" s="328"/>
    </row>
    <row r="87" spans="63:74" x14ac:dyDescent="0.25">
      <c r="BK87" s="328"/>
      <c r="BL87" s="328"/>
      <c r="BM87" s="328"/>
      <c r="BN87" s="328"/>
      <c r="BO87" s="328"/>
      <c r="BP87" s="328"/>
      <c r="BQ87" s="328"/>
      <c r="BR87" s="328"/>
      <c r="BS87" s="328"/>
      <c r="BT87" s="328"/>
      <c r="BU87" s="328"/>
      <c r="BV87" s="328"/>
    </row>
    <row r="88" spans="63:74" x14ac:dyDescent="0.25">
      <c r="BK88" s="328"/>
      <c r="BL88" s="328"/>
      <c r="BM88" s="328"/>
      <c r="BN88" s="328"/>
      <c r="BO88" s="328"/>
      <c r="BP88" s="328"/>
      <c r="BQ88" s="328"/>
      <c r="BR88" s="328"/>
      <c r="BS88" s="328"/>
      <c r="BT88" s="328"/>
      <c r="BU88" s="328"/>
      <c r="BV88" s="328"/>
    </row>
    <row r="89" spans="63:74" x14ac:dyDescent="0.25">
      <c r="BK89" s="328"/>
      <c r="BL89" s="328"/>
      <c r="BM89" s="328"/>
      <c r="BN89" s="328"/>
      <c r="BO89" s="328"/>
      <c r="BP89" s="328"/>
      <c r="BQ89" s="328"/>
      <c r="BR89" s="328"/>
      <c r="BS89" s="328"/>
      <c r="BT89" s="328"/>
      <c r="BU89" s="328"/>
      <c r="BV89" s="328"/>
    </row>
    <row r="90" spans="63:74" x14ac:dyDescent="0.25">
      <c r="BK90" s="328"/>
      <c r="BL90" s="328"/>
      <c r="BM90" s="328"/>
      <c r="BN90" s="328"/>
      <c r="BO90" s="328"/>
      <c r="BP90" s="328"/>
      <c r="BQ90" s="328"/>
      <c r="BR90" s="328"/>
      <c r="BS90" s="328"/>
      <c r="BT90" s="328"/>
      <c r="BU90" s="328"/>
      <c r="BV90" s="328"/>
    </row>
    <row r="91" spans="63:74" x14ac:dyDescent="0.25">
      <c r="BK91" s="328"/>
      <c r="BL91" s="328"/>
      <c r="BM91" s="328"/>
      <c r="BN91" s="328"/>
      <c r="BO91" s="328"/>
      <c r="BP91" s="328"/>
      <c r="BQ91" s="328"/>
      <c r="BR91" s="328"/>
      <c r="BS91" s="328"/>
      <c r="BT91" s="328"/>
      <c r="BU91" s="328"/>
      <c r="BV91" s="328"/>
    </row>
    <row r="92" spans="63:74" x14ac:dyDescent="0.25">
      <c r="BK92" s="328"/>
      <c r="BL92" s="328"/>
      <c r="BM92" s="328"/>
      <c r="BN92" s="328"/>
      <c r="BO92" s="328"/>
      <c r="BP92" s="328"/>
      <c r="BQ92" s="328"/>
      <c r="BR92" s="328"/>
      <c r="BS92" s="328"/>
      <c r="BT92" s="328"/>
      <c r="BU92" s="328"/>
      <c r="BV92" s="328"/>
    </row>
    <row r="93" spans="63:74" x14ac:dyDescent="0.25">
      <c r="BK93" s="328"/>
      <c r="BL93" s="328"/>
      <c r="BM93" s="328"/>
      <c r="BN93" s="328"/>
      <c r="BO93" s="328"/>
      <c r="BP93" s="328"/>
      <c r="BQ93" s="328"/>
      <c r="BR93" s="328"/>
      <c r="BS93" s="328"/>
      <c r="BT93" s="328"/>
      <c r="BU93" s="328"/>
      <c r="BV93" s="328"/>
    </row>
    <row r="94" spans="63:74" x14ac:dyDescent="0.25">
      <c r="BK94" s="328"/>
      <c r="BL94" s="328"/>
      <c r="BM94" s="328"/>
      <c r="BN94" s="328"/>
      <c r="BO94" s="328"/>
      <c r="BP94" s="328"/>
      <c r="BQ94" s="328"/>
      <c r="BR94" s="328"/>
      <c r="BS94" s="328"/>
      <c r="BT94" s="328"/>
      <c r="BU94" s="328"/>
      <c r="BV94" s="328"/>
    </row>
    <row r="95" spans="63:74" x14ac:dyDescent="0.25">
      <c r="BK95" s="328"/>
      <c r="BL95" s="328"/>
      <c r="BM95" s="328"/>
      <c r="BN95" s="328"/>
      <c r="BO95" s="328"/>
      <c r="BP95" s="328"/>
      <c r="BQ95" s="328"/>
      <c r="BR95" s="328"/>
      <c r="BS95" s="328"/>
      <c r="BT95" s="328"/>
      <c r="BU95" s="328"/>
      <c r="BV95" s="328"/>
    </row>
    <row r="96" spans="63:74" x14ac:dyDescent="0.25">
      <c r="BK96" s="328"/>
      <c r="BL96" s="328"/>
      <c r="BM96" s="328"/>
      <c r="BN96" s="328"/>
      <c r="BO96" s="328"/>
      <c r="BP96" s="328"/>
      <c r="BQ96" s="328"/>
      <c r="BR96" s="328"/>
      <c r="BS96" s="328"/>
      <c r="BT96" s="328"/>
      <c r="BU96" s="328"/>
      <c r="BV96" s="328"/>
    </row>
    <row r="97" spans="63:74" x14ac:dyDescent="0.25">
      <c r="BK97" s="328"/>
      <c r="BL97" s="328"/>
      <c r="BM97" s="328"/>
      <c r="BN97" s="328"/>
      <c r="BO97" s="328"/>
      <c r="BP97" s="328"/>
      <c r="BQ97" s="328"/>
      <c r="BR97" s="328"/>
      <c r="BS97" s="328"/>
      <c r="BT97" s="328"/>
      <c r="BU97" s="328"/>
      <c r="BV97" s="328"/>
    </row>
    <row r="98" spans="63:74" x14ac:dyDescent="0.25">
      <c r="BK98" s="328"/>
      <c r="BL98" s="328"/>
      <c r="BM98" s="328"/>
      <c r="BN98" s="328"/>
      <c r="BO98" s="328"/>
      <c r="BP98" s="328"/>
      <c r="BQ98" s="328"/>
      <c r="BR98" s="328"/>
      <c r="BS98" s="328"/>
      <c r="BT98" s="328"/>
      <c r="BU98" s="328"/>
      <c r="BV98" s="328"/>
    </row>
    <row r="99" spans="63:74" x14ac:dyDescent="0.25">
      <c r="BK99" s="328"/>
      <c r="BL99" s="328"/>
      <c r="BM99" s="328"/>
      <c r="BN99" s="328"/>
      <c r="BO99" s="328"/>
      <c r="BP99" s="328"/>
      <c r="BQ99" s="328"/>
      <c r="BR99" s="328"/>
      <c r="BS99" s="328"/>
      <c r="BT99" s="328"/>
      <c r="BU99" s="328"/>
      <c r="BV99" s="328"/>
    </row>
    <row r="100" spans="63:74" x14ac:dyDescent="0.25">
      <c r="BK100" s="328"/>
      <c r="BL100" s="328"/>
      <c r="BM100" s="328"/>
      <c r="BN100" s="328"/>
      <c r="BO100" s="328"/>
      <c r="BP100" s="328"/>
      <c r="BQ100" s="328"/>
      <c r="BR100" s="328"/>
      <c r="BS100" s="328"/>
      <c r="BT100" s="328"/>
      <c r="BU100" s="328"/>
      <c r="BV100" s="328"/>
    </row>
    <row r="101" spans="63:74" x14ac:dyDescent="0.25">
      <c r="BK101" s="328"/>
      <c r="BL101" s="328"/>
      <c r="BM101" s="328"/>
      <c r="BN101" s="328"/>
      <c r="BO101" s="328"/>
      <c r="BP101" s="328"/>
      <c r="BQ101" s="328"/>
      <c r="BR101" s="328"/>
      <c r="BS101" s="328"/>
      <c r="BT101" s="328"/>
      <c r="BU101" s="328"/>
      <c r="BV101" s="328"/>
    </row>
    <row r="102" spans="63:74" x14ac:dyDescent="0.25">
      <c r="BK102" s="328"/>
      <c r="BL102" s="328"/>
      <c r="BM102" s="328"/>
      <c r="BN102" s="328"/>
      <c r="BO102" s="328"/>
      <c r="BP102" s="328"/>
      <c r="BQ102" s="328"/>
      <c r="BR102" s="328"/>
      <c r="BS102" s="328"/>
      <c r="BT102" s="328"/>
      <c r="BU102" s="328"/>
      <c r="BV102" s="328"/>
    </row>
    <row r="103" spans="63:74" x14ac:dyDescent="0.25">
      <c r="BK103" s="328"/>
      <c r="BL103" s="328"/>
      <c r="BM103" s="328"/>
      <c r="BN103" s="328"/>
      <c r="BO103" s="328"/>
      <c r="BP103" s="328"/>
      <c r="BQ103" s="328"/>
      <c r="BR103" s="328"/>
      <c r="BS103" s="328"/>
      <c r="BT103" s="328"/>
      <c r="BU103" s="328"/>
      <c r="BV103" s="328"/>
    </row>
    <row r="104" spans="63:74" x14ac:dyDescent="0.25">
      <c r="BK104" s="328"/>
      <c r="BL104" s="328"/>
      <c r="BM104" s="328"/>
      <c r="BN104" s="328"/>
      <c r="BO104" s="328"/>
      <c r="BP104" s="328"/>
      <c r="BQ104" s="328"/>
      <c r="BR104" s="328"/>
      <c r="BS104" s="328"/>
      <c r="BT104" s="328"/>
      <c r="BU104" s="328"/>
      <c r="BV104" s="328"/>
    </row>
    <row r="105" spans="63:74" x14ac:dyDescent="0.25">
      <c r="BK105" s="328"/>
      <c r="BL105" s="328"/>
      <c r="BM105" s="328"/>
      <c r="BN105" s="328"/>
      <c r="BO105" s="328"/>
      <c r="BP105" s="328"/>
      <c r="BQ105" s="328"/>
      <c r="BR105" s="328"/>
      <c r="BS105" s="328"/>
      <c r="BT105" s="328"/>
      <c r="BU105" s="328"/>
      <c r="BV105" s="328"/>
    </row>
    <row r="106" spans="63:74" x14ac:dyDescent="0.25">
      <c r="BK106" s="328"/>
      <c r="BL106" s="328"/>
      <c r="BM106" s="328"/>
      <c r="BN106" s="328"/>
      <c r="BO106" s="328"/>
      <c r="BP106" s="328"/>
      <c r="BQ106" s="328"/>
      <c r="BR106" s="328"/>
      <c r="BS106" s="328"/>
      <c r="BT106" s="328"/>
      <c r="BU106" s="328"/>
      <c r="BV106" s="328"/>
    </row>
    <row r="107" spans="63:74" x14ac:dyDescent="0.25">
      <c r="BK107" s="328"/>
      <c r="BL107" s="328"/>
      <c r="BM107" s="328"/>
      <c r="BN107" s="328"/>
      <c r="BO107" s="328"/>
      <c r="BP107" s="328"/>
      <c r="BQ107" s="328"/>
      <c r="BR107" s="328"/>
      <c r="BS107" s="328"/>
      <c r="BT107" s="328"/>
      <c r="BU107" s="328"/>
      <c r="BV107" s="328"/>
    </row>
    <row r="108" spans="63:74" x14ac:dyDescent="0.25">
      <c r="BK108" s="328"/>
      <c r="BL108" s="328"/>
      <c r="BM108" s="328"/>
      <c r="BN108" s="328"/>
      <c r="BO108" s="328"/>
      <c r="BP108" s="328"/>
      <c r="BQ108" s="328"/>
      <c r="BR108" s="328"/>
      <c r="BS108" s="328"/>
      <c r="BT108" s="328"/>
      <c r="BU108" s="328"/>
      <c r="BV108" s="328"/>
    </row>
    <row r="109" spans="63:74" x14ac:dyDescent="0.25">
      <c r="BK109" s="328"/>
      <c r="BL109" s="328"/>
      <c r="BM109" s="328"/>
      <c r="BN109" s="328"/>
      <c r="BO109" s="328"/>
      <c r="BP109" s="328"/>
      <c r="BQ109" s="328"/>
      <c r="BR109" s="328"/>
      <c r="BS109" s="328"/>
      <c r="BT109" s="328"/>
      <c r="BU109" s="328"/>
      <c r="BV109" s="328"/>
    </row>
    <row r="110" spans="63:74" x14ac:dyDescent="0.25">
      <c r="BK110" s="328"/>
      <c r="BL110" s="328"/>
      <c r="BM110" s="328"/>
      <c r="BN110" s="328"/>
      <c r="BO110" s="328"/>
      <c r="BP110" s="328"/>
      <c r="BQ110" s="328"/>
      <c r="BR110" s="328"/>
      <c r="BS110" s="328"/>
      <c r="BT110" s="328"/>
      <c r="BU110" s="328"/>
      <c r="BV110" s="328"/>
    </row>
    <row r="111" spans="63:74" x14ac:dyDescent="0.25">
      <c r="BK111" s="328"/>
      <c r="BL111" s="328"/>
      <c r="BM111" s="328"/>
      <c r="BN111" s="328"/>
      <c r="BO111" s="328"/>
      <c r="BP111" s="328"/>
      <c r="BQ111" s="328"/>
      <c r="BR111" s="328"/>
      <c r="BS111" s="328"/>
      <c r="BT111" s="328"/>
      <c r="BU111" s="328"/>
      <c r="BV111" s="328"/>
    </row>
    <row r="112" spans="63:74" x14ac:dyDescent="0.25">
      <c r="BK112" s="328"/>
      <c r="BL112" s="328"/>
      <c r="BM112" s="328"/>
      <c r="BN112" s="328"/>
      <c r="BO112" s="328"/>
      <c r="BP112" s="328"/>
      <c r="BQ112" s="328"/>
      <c r="BR112" s="328"/>
      <c r="BS112" s="328"/>
      <c r="BT112" s="328"/>
      <c r="BU112" s="328"/>
      <c r="BV112" s="328"/>
    </row>
    <row r="113" spans="63:74" x14ac:dyDescent="0.25">
      <c r="BK113" s="328"/>
      <c r="BL113" s="328"/>
      <c r="BM113" s="328"/>
      <c r="BN113" s="328"/>
      <c r="BO113" s="328"/>
      <c r="BP113" s="328"/>
      <c r="BQ113" s="328"/>
      <c r="BR113" s="328"/>
      <c r="BS113" s="328"/>
      <c r="BT113" s="328"/>
      <c r="BU113" s="328"/>
      <c r="BV113" s="328"/>
    </row>
    <row r="114" spans="63:74" x14ac:dyDescent="0.25">
      <c r="BK114" s="328"/>
      <c r="BL114" s="328"/>
      <c r="BM114" s="328"/>
      <c r="BN114" s="328"/>
      <c r="BO114" s="328"/>
      <c r="BP114" s="328"/>
      <c r="BQ114" s="328"/>
      <c r="BR114" s="328"/>
      <c r="BS114" s="328"/>
      <c r="BT114" s="328"/>
      <c r="BU114" s="328"/>
      <c r="BV114" s="328"/>
    </row>
    <row r="115" spans="63:74" x14ac:dyDescent="0.25">
      <c r="BK115" s="328"/>
      <c r="BL115" s="328"/>
      <c r="BM115" s="328"/>
      <c r="BN115" s="328"/>
      <c r="BO115" s="328"/>
      <c r="BP115" s="328"/>
      <c r="BQ115" s="328"/>
      <c r="BR115" s="328"/>
      <c r="BS115" s="328"/>
      <c r="BT115" s="328"/>
      <c r="BU115" s="328"/>
      <c r="BV115" s="328"/>
    </row>
    <row r="116" spans="63:74" x14ac:dyDescent="0.25">
      <c r="BK116" s="328"/>
      <c r="BL116" s="328"/>
      <c r="BM116" s="328"/>
      <c r="BN116" s="328"/>
      <c r="BO116" s="328"/>
      <c r="BP116" s="328"/>
      <c r="BQ116" s="328"/>
      <c r="BR116" s="328"/>
      <c r="BS116" s="328"/>
      <c r="BT116" s="328"/>
      <c r="BU116" s="328"/>
      <c r="BV116" s="328"/>
    </row>
    <row r="117" spans="63:74" x14ac:dyDescent="0.25">
      <c r="BK117" s="328"/>
      <c r="BL117" s="328"/>
      <c r="BM117" s="328"/>
      <c r="BN117" s="328"/>
      <c r="BO117" s="328"/>
      <c r="BP117" s="328"/>
      <c r="BQ117" s="328"/>
      <c r="BR117" s="328"/>
      <c r="BS117" s="328"/>
      <c r="BT117" s="328"/>
      <c r="BU117" s="328"/>
      <c r="BV117" s="328"/>
    </row>
    <row r="118" spans="63:74" x14ac:dyDescent="0.25">
      <c r="BK118" s="328"/>
      <c r="BL118" s="328"/>
      <c r="BM118" s="328"/>
      <c r="BN118" s="328"/>
      <c r="BO118" s="328"/>
      <c r="BP118" s="328"/>
      <c r="BQ118" s="328"/>
      <c r="BR118" s="328"/>
      <c r="BS118" s="328"/>
      <c r="BT118" s="328"/>
      <c r="BU118" s="328"/>
      <c r="BV118" s="328"/>
    </row>
    <row r="119" spans="63:74" x14ac:dyDescent="0.25">
      <c r="BK119" s="328"/>
      <c r="BL119" s="328"/>
      <c r="BM119" s="328"/>
      <c r="BN119" s="328"/>
      <c r="BO119" s="328"/>
      <c r="BP119" s="328"/>
      <c r="BQ119" s="328"/>
      <c r="BR119" s="328"/>
      <c r="BS119" s="328"/>
      <c r="BT119" s="328"/>
      <c r="BU119" s="328"/>
      <c r="BV119" s="328"/>
    </row>
    <row r="120" spans="63:74" x14ac:dyDescent="0.25">
      <c r="BK120" s="328"/>
      <c r="BL120" s="328"/>
      <c r="BM120" s="328"/>
      <c r="BN120" s="328"/>
      <c r="BO120" s="328"/>
      <c r="BP120" s="328"/>
      <c r="BQ120" s="328"/>
      <c r="BR120" s="328"/>
      <c r="BS120" s="328"/>
      <c r="BT120" s="328"/>
      <c r="BU120" s="328"/>
      <c r="BV120" s="328"/>
    </row>
    <row r="121" spans="63:74" x14ac:dyDescent="0.25">
      <c r="BK121" s="328"/>
      <c r="BL121" s="328"/>
      <c r="BM121" s="328"/>
      <c r="BN121" s="328"/>
      <c r="BO121" s="328"/>
      <c r="BP121" s="328"/>
      <c r="BQ121" s="328"/>
      <c r="BR121" s="328"/>
      <c r="BS121" s="328"/>
      <c r="BT121" s="328"/>
      <c r="BU121" s="328"/>
      <c r="BV121" s="328"/>
    </row>
    <row r="122" spans="63:74" x14ac:dyDescent="0.25">
      <c r="BK122" s="328"/>
      <c r="BL122" s="328"/>
      <c r="BM122" s="328"/>
      <c r="BN122" s="328"/>
      <c r="BO122" s="328"/>
      <c r="BP122" s="328"/>
      <c r="BQ122" s="328"/>
      <c r="BR122" s="328"/>
      <c r="BS122" s="328"/>
      <c r="BT122" s="328"/>
      <c r="BU122" s="328"/>
      <c r="BV122" s="328"/>
    </row>
    <row r="123" spans="63:74" x14ac:dyDescent="0.25">
      <c r="BK123" s="328"/>
      <c r="BL123" s="328"/>
      <c r="BM123" s="328"/>
      <c r="BN123" s="328"/>
      <c r="BO123" s="328"/>
      <c r="BP123" s="328"/>
      <c r="BQ123" s="328"/>
      <c r="BR123" s="328"/>
      <c r="BS123" s="328"/>
      <c r="BT123" s="328"/>
      <c r="BU123" s="328"/>
      <c r="BV123" s="328"/>
    </row>
    <row r="124" spans="63:74" x14ac:dyDescent="0.25">
      <c r="BK124" s="328"/>
      <c r="BL124" s="328"/>
      <c r="BM124" s="328"/>
      <c r="BN124" s="328"/>
      <c r="BO124" s="328"/>
      <c r="BP124" s="328"/>
      <c r="BQ124" s="328"/>
      <c r="BR124" s="328"/>
      <c r="BS124" s="328"/>
      <c r="BT124" s="328"/>
      <c r="BU124" s="328"/>
      <c r="BV124" s="328"/>
    </row>
    <row r="125" spans="63:74" x14ac:dyDescent="0.25">
      <c r="BK125" s="328"/>
      <c r="BL125" s="328"/>
      <c r="BM125" s="328"/>
      <c r="BN125" s="328"/>
      <c r="BO125" s="328"/>
      <c r="BP125" s="328"/>
      <c r="BQ125" s="328"/>
      <c r="BR125" s="328"/>
      <c r="BS125" s="328"/>
      <c r="BT125" s="328"/>
      <c r="BU125" s="328"/>
      <c r="BV125" s="328"/>
    </row>
    <row r="126" spans="63:74" x14ac:dyDescent="0.25">
      <c r="BK126" s="328"/>
      <c r="BL126" s="328"/>
      <c r="BM126" s="328"/>
      <c r="BN126" s="328"/>
      <c r="BO126" s="328"/>
      <c r="BP126" s="328"/>
      <c r="BQ126" s="328"/>
      <c r="BR126" s="328"/>
      <c r="BS126" s="328"/>
      <c r="BT126" s="328"/>
      <c r="BU126" s="328"/>
      <c r="BV126" s="328"/>
    </row>
    <row r="127" spans="63:74" x14ac:dyDescent="0.25">
      <c r="BK127" s="328"/>
      <c r="BL127" s="328"/>
      <c r="BM127" s="328"/>
      <c r="BN127" s="328"/>
      <c r="BO127" s="328"/>
      <c r="BP127" s="328"/>
      <c r="BQ127" s="328"/>
      <c r="BR127" s="328"/>
      <c r="BS127" s="328"/>
      <c r="BT127" s="328"/>
      <c r="BU127" s="328"/>
      <c r="BV127" s="328"/>
    </row>
    <row r="128" spans="63:74" x14ac:dyDescent="0.25">
      <c r="BK128" s="328"/>
      <c r="BL128" s="328"/>
      <c r="BM128" s="328"/>
      <c r="BN128" s="328"/>
      <c r="BO128" s="328"/>
      <c r="BP128" s="328"/>
      <c r="BQ128" s="328"/>
      <c r="BR128" s="328"/>
      <c r="BS128" s="328"/>
      <c r="BT128" s="328"/>
      <c r="BU128" s="328"/>
      <c r="BV128" s="328"/>
    </row>
    <row r="129" spans="63:74" x14ac:dyDescent="0.25">
      <c r="BK129" s="328"/>
      <c r="BL129" s="328"/>
      <c r="BM129" s="328"/>
      <c r="BN129" s="328"/>
      <c r="BO129" s="328"/>
      <c r="BP129" s="328"/>
      <c r="BQ129" s="328"/>
      <c r="BR129" s="328"/>
      <c r="BS129" s="328"/>
      <c r="BT129" s="328"/>
      <c r="BU129" s="328"/>
      <c r="BV129" s="328"/>
    </row>
    <row r="130" spans="63:74" x14ac:dyDescent="0.25">
      <c r="BK130" s="328"/>
      <c r="BL130" s="328"/>
      <c r="BM130" s="328"/>
      <c r="BN130" s="328"/>
      <c r="BO130" s="328"/>
      <c r="BP130" s="328"/>
      <c r="BQ130" s="328"/>
      <c r="BR130" s="328"/>
      <c r="BS130" s="328"/>
      <c r="BT130" s="328"/>
      <c r="BU130" s="328"/>
      <c r="BV130" s="328"/>
    </row>
    <row r="131" spans="63:74" x14ac:dyDescent="0.25">
      <c r="BK131" s="328"/>
      <c r="BL131" s="328"/>
      <c r="BM131" s="328"/>
      <c r="BN131" s="328"/>
      <c r="BO131" s="328"/>
      <c r="BP131" s="328"/>
      <c r="BQ131" s="328"/>
      <c r="BR131" s="328"/>
      <c r="BS131" s="328"/>
      <c r="BT131" s="328"/>
      <c r="BU131" s="328"/>
      <c r="BV131" s="328"/>
    </row>
    <row r="132" spans="63:74" x14ac:dyDescent="0.25">
      <c r="BK132" s="328"/>
      <c r="BL132" s="328"/>
      <c r="BM132" s="328"/>
      <c r="BN132" s="328"/>
      <c r="BO132" s="328"/>
      <c r="BP132" s="328"/>
      <c r="BQ132" s="328"/>
      <c r="BR132" s="328"/>
      <c r="BS132" s="328"/>
      <c r="BT132" s="328"/>
      <c r="BU132" s="328"/>
      <c r="BV132" s="328"/>
    </row>
    <row r="133" spans="63:74" x14ac:dyDescent="0.25">
      <c r="BK133" s="328"/>
      <c r="BL133" s="328"/>
      <c r="BM133" s="328"/>
      <c r="BN133" s="328"/>
      <c r="BO133" s="328"/>
      <c r="BP133" s="328"/>
      <c r="BQ133" s="328"/>
      <c r="BR133" s="328"/>
      <c r="BS133" s="328"/>
      <c r="BT133" s="328"/>
      <c r="BU133" s="328"/>
      <c r="BV133" s="328"/>
    </row>
    <row r="134" spans="63:74" x14ac:dyDescent="0.25">
      <c r="BK134" s="328"/>
      <c r="BL134" s="328"/>
      <c r="BM134" s="328"/>
      <c r="BN134" s="328"/>
      <c r="BO134" s="328"/>
      <c r="BP134" s="328"/>
      <c r="BQ134" s="328"/>
      <c r="BR134" s="328"/>
      <c r="BS134" s="328"/>
      <c r="BT134" s="328"/>
      <c r="BU134" s="328"/>
      <c r="BV134" s="328"/>
    </row>
    <row r="135" spans="63:74" x14ac:dyDescent="0.25">
      <c r="BK135" s="328"/>
      <c r="BL135" s="328"/>
      <c r="BM135" s="328"/>
      <c r="BN135" s="328"/>
      <c r="BO135" s="328"/>
      <c r="BP135" s="328"/>
      <c r="BQ135" s="328"/>
      <c r="BR135" s="328"/>
      <c r="BS135" s="328"/>
      <c r="BT135" s="328"/>
      <c r="BU135" s="328"/>
      <c r="BV135" s="328"/>
    </row>
    <row r="136" spans="63:74" x14ac:dyDescent="0.25">
      <c r="BK136" s="328"/>
      <c r="BL136" s="328"/>
      <c r="BM136" s="328"/>
      <c r="BN136" s="328"/>
      <c r="BO136" s="328"/>
      <c r="BP136" s="328"/>
      <c r="BQ136" s="328"/>
      <c r="BR136" s="328"/>
      <c r="BS136" s="328"/>
      <c r="BT136" s="328"/>
      <c r="BU136" s="328"/>
      <c r="BV136" s="328"/>
    </row>
    <row r="137" spans="63:74" x14ac:dyDescent="0.25">
      <c r="BK137" s="328"/>
      <c r="BL137" s="328"/>
      <c r="BM137" s="328"/>
      <c r="BN137" s="328"/>
      <c r="BO137" s="328"/>
      <c r="BP137" s="328"/>
      <c r="BQ137" s="328"/>
      <c r="BR137" s="328"/>
      <c r="BS137" s="328"/>
      <c r="BT137" s="328"/>
      <c r="BU137" s="328"/>
      <c r="BV137" s="328"/>
    </row>
    <row r="138" spans="63:74" x14ac:dyDescent="0.25">
      <c r="BK138" s="328"/>
      <c r="BL138" s="328"/>
      <c r="BM138" s="328"/>
      <c r="BN138" s="328"/>
      <c r="BO138" s="328"/>
      <c r="BP138" s="328"/>
      <c r="BQ138" s="328"/>
      <c r="BR138" s="328"/>
      <c r="BS138" s="328"/>
      <c r="BT138" s="328"/>
      <c r="BU138" s="328"/>
      <c r="BV138" s="328"/>
    </row>
    <row r="139" spans="63:74" x14ac:dyDescent="0.25">
      <c r="BK139" s="328"/>
      <c r="BL139" s="328"/>
      <c r="BM139" s="328"/>
      <c r="BN139" s="328"/>
      <c r="BO139" s="328"/>
      <c r="BP139" s="328"/>
      <c r="BQ139" s="328"/>
      <c r="BR139" s="328"/>
      <c r="BS139" s="328"/>
      <c r="BT139" s="328"/>
      <c r="BU139" s="328"/>
      <c r="BV139" s="328"/>
    </row>
    <row r="140" spans="63:74" x14ac:dyDescent="0.25">
      <c r="BK140" s="328"/>
      <c r="BL140" s="328"/>
      <c r="BM140" s="328"/>
      <c r="BN140" s="328"/>
      <c r="BO140" s="328"/>
      <c r="BP140" s="328"/>
      <c r="BQ140" s="328"/>
      <c r="BR140" s="328"/>
      <c r="BS140" s="328"/>
      <c r="BT140" s="328"/>
      <c r="BU140" s="328"/>
      <c r="BV140" s="328"/>
    </row>
    <row r="141" spans="63:74" x14ac:dyDescent="0.25">
      <c r="BK141" s="328"/>
      <c r="BL141" s="328"/>
      <c r="BM141" s="328"/>
      <c r="BN141" s="328"/>
      <c r="BO141" s="328"/>
      <c r="BP141" s="328"/>
      <c r="BQ141" s="328"/>
      <c r="BR141" s="328"/>
      <c r="BS141" s="328"/>
      <c r="BT141" s="328"/>
      <c r="BU141" s="328"/>
      <c r="BV141" s="328"/>
    </row>
    <row r="142" spans="63:74" x14ac:dyDescent="0.25">
      <c r="BK142" s="328"/>
      <c r="BL142" s="328"/>
      <c r="BM142" s="328"/>
      <c r="BN142" s="328"/>
      <c r="BO142" s="328"/>
      <c r="BP142" s="328"/>
      <c r="BQ142" s="328"/>
      <c r="BR142" s="328"/>
      <c r="BS142" s="328"/>
      <c r="BT142" s="328"/>
      <c r="BU142" s="328"/>
      <c r="BV142" s="328"/>
    </row>
    <row r="143" spans="63:74" x14ac:dyDescent="0.25">
      <c r="BK143" s="328"/>
      <c r="BL143" s="328"/>
      <c r="BM143" s="328"/>
      <c r="BN143" s="328"/>
      <c r="BO143" s="328"/>
      <c r="BP143" s="328"/>
      <c r="BQ143" s="328"/>
      <c r="BR143" s="328"/>
      <c r="BS143" s="328"/>
      <c r="BT143" s="328"/>
      <c r="BU143" s="328"/>
      <c r="BV143" s="328"/>
    </row>
    <row r="144" spans="63:74" x14ac:dyDescent="0.25">
      <c r="BK144" s="328"/>
      <c r="BL144" s="328"/>
      <c r="BM144" s="328"/>
      <c r="BN144" s="328"/>
      <c r="BO144" s="328"/>
      <c r="BP144" s="328"/>
      <c r="BQ144" s="328"/>
      <c r="BR144" s="328"/>
      <c r="BS144" s="328"/>
      <c r="BT144" s="328"/>
      <c r="BU144" s="328"/>
      <c r="BV144" s="328"/>
    </row>
    <row r="145" spans="63:74" x14ac:dyDescent="0.25">
      <c r="BK145" s="328"/>
      <c r="BL145" s="328"/>
      <c r="BM145" s="328"/>
      <c r="BN145" s="328"/>
      <c r="BO145" s="328"/>
      <c r="BP145" s="328"/>
      <c r="BQ145" s="328"/>
      <c r="BR145" s="328"/>
      <c r="BS145" s="328"/>
      <c r="BT145" s="328"/>
      <c r="BU145" s="328"/>
      <c r="BV145" s="328"/>
    </row>
    <row r="146" spans="63:74" x14ac:dyDescent="0.25">
      <c r="BK146" s="328"/>
      <c r="BL146" s="328"/>
      <c r="BM146" s="328"/>
      <c r="BN146" s="328"/>
      <c r="BO146" s="328"/>
      <c r="BP146" s="328"/>
      <c r="BQ146" s="328"/>
      <c r="BR146" s="328"/>
      <c r="BS146" s="328"/>
      <c r="BT146" s="328"/>
      <c r="BU146" s="328"/>
      <c r="BV146" s="328"/>
    </row>
    <row r="147" spans="63:74" x14ac:dyDescent="0.25">
      <c r="BK147" s="328"/>
      <c r="BL147" s="328"/>
      <c r="BM147" s="328"/>
      <c r="BN147" s="328"/>
      <c r="BO147" s="328"/>
      <c r="BP147" s="328"/>
      <c r="BQ147" s="328"/>
      <c r="BR147" s="328"/>
      <c r="BS147" s="328"/>
      <c r="BT147" s="328"/>
      <c r="BU147" s="328"/>
      <c r="BV147" s="328"/>
    </row>
    <row r="148" spans="63:74" x14ac:dyDescent="0.25">
      <c r="BK148" s="328"/>
      <c r="BL148" s="328"/>
      <c r="BM148" s="328"/>
      <c r="BN148" s="328"/>
      <c r="BO148" s="328"/>
      <c r="BP148" s="328"/>
      <c r="BQ148" s="328"/>
      <c r="BR148" s="328"/>
      <c r="BS148" s="328"/>
      <c r="BT148" s="328"/>
      <c r="BU148" s="328"/>
      <c r="BV148" s="328"/>
    </row>
    <row r="149" spans="63:74" x14ac:dyDescent="0.25">
      <c r="BK149" s="328"/>
      <c r="BL149" s="328"/>
      <c r="BM149" s="328"/>
      <c r="BN149" s="328"/>
      <c r="BO149" s="328"/>
      <c r="BP149" s="328"/>
      <c r="BQ149" s="328"/>
      <c r="BR149" s="328"/>
      <c r="BS149" s="328"/>
      <c r="BT149" s="328"/>
      <c r="BU149" s="328"/>
      <c r="BV149" s="328"/>
    </row>
    <row r="150" spans="63:74" x14ac:dyDescent="0.25">
      <c r="BK150" s="328"/>
      <c r="BL150" s="328"/>
      <c r="BM150" s="328"/>
      <c r="BN150" s="328"/>
      <c r="BO150" s="328"/>
      <c r="BP150" s="328"/>
      <c r="BQ150" s="328"/>
      <c r="BR150" s="328"/>
      <c r="BS150" s="328"/>
      <c r="BT150" s="328"/>
      <c r="BU150" s="328"/>
      <c r="BV150" s="328"/>
    </row>
    <row r="151" spans="63:74" x14ac:dyDescent="0.25">
      <c r="BK151" s="328"/>
      <c r="BL151" s="328"/>
      <c r="BM151" s="328"/>
      <c r="BN151" s="328"/>
      <c r="BO151" s="328"/>
      <c r="BP151" s="328"/>
      <c r="BQ151" s="328"/>
      <c r="BR151" s="328"/>
      <c r="BS151" s="328"/>
      <c r="BT151" s="328"/>
      <c r="BU151" s="328"/>
      <c r="BV151" s="328"/>
    </row>
    <row r="152" spans="63:74" x14ac:dyDescent="0.25">
      <c r="BK152" s="328"/>
      <c r="BL152" s="328"/>
      <c r="BM152" s="328"/>
      <c r="BN152" s="328"/>
      <c r="BO152" s="328"/>
      <c r="BP152" s="328"/>
      <c r="BQ152" s="328"/>
      <c r="BR152" s="328"/>
      <c r="BS152" s="328"/>
      <c r="BT152" s="328"/>
      <c r="BU152" s="328"/>
      <c r="BV152" s="328"/>
    </row>
    <row r="153" spans="63:74" x14ac:dyDescent="0.25">
      <c r="BK153" s="328"/>
      <c r="BL153" s="328"/>
      <c r="BM153" s="328"/>
      <c r="BN153" s="328"/>
      <c r="BO153" s="328"/>
      <c r="BP153" s="328"/>
      <c r="BQ153" s="328"/>
      <c r="BR153" s="328"/>
      <c r="BS153" s="328"/>
      <c r="BT153" s="328"/>
      <c r="BU153" s="328"/>
      <c r="BV153" s="328"/>
    </row>
    <row r="154" spans="63:74" x14ac:dyDescent="0.25">
      <c r="BK154" s="328"/>
      <c r="BL154" s="328"/>
      <c r="BM154" s="328"/>
      <c r="BN154" s="328"/>
      <c r="BO154" s="328"/>
      <c r="BP154" s="328"/>
      <c r="BQ154" s="328"/>
      <c r="BR154" s="328"/>
      <c r="BS154" s="328"/>
      <c r="BT154" s="328"/>
      <c r="BU154" s="328"/>
      <c r="BV154" s="328"/>
    </row>
    <row r="155" spans="63:74" x14ac:dyDescent="0.25">
      <c r="BK155" s="328"/>
      <c r="BL155" s="328"/>
      <c r="BM155" s="328"/>
      <c r="BN155" s="328"/>
      <c r="BO155" s="328"/>
      <c r="BP155" s="328"/>
      <c r="BQ155" s="328"/>
      <c r="BR155" s="328"/>
      <c r="BS155" s="328"/>
      <c r="BT155" s="328"/>
      <c r="BU155" s="328"/>
      <c r="BV155" s="328"/>
    </row>
    <row r="156" spans="63:74" x14ac:dyDescent="0.25">
      <c r="BK156" s="328"/>
      <c r="BL156" s="328"/>
      <c r="BM156" s="328"/>
      <c r="BN156" s="328"/>
      <c r="BO156" s="328"/>
      <c r="BP156" s="328"/>
      <c r="BQ156" s="328"/>
      <c r="BR156" s="328"/>
      <c r="BS156" s="328"/>
      <c r="BT156" s="328"/>
      <c r="BU156" s="328"/>
      <c r="BV156" s="328"/>
    </row>
    <row r="157" spans="63:74" x14ac:dyDescent="0.25">
      <c r="BK157" s="328"/>
      <c r="BL157" s="328"/>
      <c r="BM157" s="328"/>
      <c r="BN157" s="328"/>
      <c r="BO157" s="328"/>
      <c r="BP157" s="328"/>
      <c r="BQ157" s="328"/>
      <c r="BR157" s="328"/>
      <c r="BS157" s="328"/>
      <c r="BT157" s="328"/>
      <c r="BU157" s="328"/>
      <c r="BV157" s="328"/>
    </row>
    <row r="158" spans="63:74" x14ac:dyDescent="0.25">
      <c r="BK158" s="328"/>
      <c r="BL158" s="328"/>
      <c r="BM158" s="328"/>
      <c r="BN158" s="328"/>
      <c r="BO158" s="328"/>
      <c r="BP158" s="328"/>
      <c r="BQ158" s="328"/>
      <c r="BR158" s="328"/>
      <c r="BS158" s="328"/>
      <c r="BT158" s="328"/>
      <c r="BU158" s="328"/>
      <c r="BV158" s="328"/>
    </row>
    <row r="159" spans="63:74" x14ac:dyDescent="0.25">
      <c r="BK159" s="328"/>
      <c r="BL159" s="328"/>
      <c r="BM159" s="328"/>
      <c r="BN159" s="328"/>
      <c r="BO159" s="328"/>
      <c r="BP159" s="328"/>
      <c r="BQ159" s="328"/>
      <c r="BR159" s="328"/>
      <c r="BS159" s="328"/>
      <c r="BT159" s="328"/>
      <c r="BU159" s="328"/>
      <c r="BV159" s="328"/>
    </row>
    <row r="160" spans="63:74" x14ac:dyDescent="0.25">
      <c r="BK160" s="328"/>
      <c r="BL160" s="328"/>
      <c r="BM160" s="328"/>
      <c r="BN160" s="328"/>
      <c r="BO160" s="328"/>
      <c r="BP160" s="328"/>
      <c r="BQ160" s="328"/>
      <c r="BR160" s="328"/>
      <c r="BS160" s="328"/>
      <c r="BT160" s="328"/>
      <c r="BU160" s="328"/>
      <c r="BV160" s="328"/>
    </row>
  </sheetData>
  <mergeCells count="18">
    <mergeCell ref="B79:Q79"/>
    <mergeCell ref="B80:Q80"/>
    <mergeCell ref="A1:A2"/>
    <mergeCell ref="B73:Q73"/>
    <mergeCell ref="B70:Q70"/>
    <mergeCell ref="B71:Q71"/>
    <mergeCell ref="B75:Q75"/>
    <mergeCell ref="B77:Q77"/>
    <mergeCell ref="B78:Q78"/>
    <mergeCell ref="B72:Q72"/>
    <mergeCell ref="B76:Q76"/>
    <mergeCell ref="AM3:AX3"/>
    <mergeCell ref="AY3:BJ3"/>
    <mergeCell ref="BK3:BV3"/>
    <mergeCell ref="B1:AL1"/>
    <mergeCell ref="C3:N3"/>
    <mergeCell ref="O3:Z3"/>
    <mergeCell ref="AA3:AL3"/>
  </mergeCells>
  <phoneticPr fontId="6" type="noConversion"/>
  <hyperlinks>
    <hyperlink ref="A1:A2" location="Contents!A1" display="Table of Contents"/>
  </hyperlinks>
  <pageMargins left="0.25" right="0.25" top="0.25" bottom="0.25" header="0.5" footer="0.5"/>
  <pageSetup scale="17" orientation="portrait" horizontalDpi="300" verticalDpi="300"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5">
    <pageSetUpPr fitToPage="1"/>
  </sheetPr>
  <dimension ref="A1:BV143"/>
  <sheetViews>
    <sheetView showGridLines="0" zoomScaleNormal="100" workbookViewId="0">
      <pane xSplit="2" ySplit="4" topLeftCell="AW5" activePane="bottomRight" state="frozen"/>
      <selection activeCell="BF63" sqref="BF63"/>
      <selection pane="topRight" activeCell="BF63" sqref="BF63"/>
      <selection pane="bottomLeft" activeCell="BF63" sqref="BF63"/>
      <selection pane="bottomRight" activeCell="B1" sqref="B1:AL1"/>
    </sheetView>
  </sheetViews>
  <sheetFormatPr defaultColWidth="9.54296875" defaultRowHeight="10.5" x14ac:dyDescent="0.25"/>
  <cols>
    <col min="1" max="1" width="12" style="161" customWidth="1"/>
    <col min="2" max="2" width="43.453125" style="161" customWidth="1"/>
    <col min="3" max="50" width="7.453125" style="161" customWidth="1"/>
    <col min="51" max="55" width="7.453125" style="321" customWidth="1"/>
    <col min="56" max="58" width="7.453125" style="165" customWidth="1"/>
    <col min="59" max="62" width="7.453125" style="321" customWidth="1"/>
    <col min="63" max="74" width="7.453125" style="161" customWidth="1"/>
    <col min="75" max="16384" width="9.54296875" style="161"/>
  </cols>
  <sheetData>
    <row r="1" spans="1:74" ht="13.4" customHeight="1" x14ac:dyDescent="0.3">
      <c r="A1" s="734" t="s">
        <v>792</v>
      </c>
      <c r="B1" s="832" t="s">
        <v>1347</v>
      </c>
      <c r="C1" s="833"/>
      <c r="D1" s="833"/>
      <c r="E1" s="833"/>
      <c r="F1" s="833"/>
      <c r="G1" s="833"/>
      <c r="H1" s="833"/>
      <c r="I1" s="833"/>
      <c r="J1" s="833"/>
      <c r="K1" s="833"/>
      <c r="L1" s="833"/>
      <c r="M1" s="833"/>
      <c r="N1" s="833"/>
      <c r="O1" s="833"/>
      <c r="P1" s="833"/>
      <c r="Q1" s="833"/>
      <c r="R1" s="833"/>
      <c r="S1" s="833"/>
      <c r="T1" s="833"/>
      <c r="U1" s="833"/>
      <c r="V1" s="833"/>
      <c r="W1" s="833"/>
      <c r="X1" s="833"/>
      <c r="Y1" s="833"/>
      <c r="Z1" s="833"/>
      <c r="AA1" s="833"/>
      <c r="AB1" s="833"/>
      <c r="AC1" s="833"/>
      <c r="AD1" s="833"/>
      <c r="AE1" s="833"/>
      <c r="AF1" s="833"/>
      <c r="AG1" s="833"/>
      <c r="AH1" s="833"/>
      <c r="AI1" s="833"/>
      <c r="AJ1" s="833"/>
      <c r="AK1" s="833"/>
      <c r="AL1" s="833"/>
      <c r="AM1" s="160"/>
    </row>
    <row r="2" spans="1:74" s="162" customFormat="1" ht="12.5" x14ac:dyDescent="0.25">
      <c r="A2" s="735"/>
      <c r="B2" s="486" t="str">
        <f>"U.S. Energy Information Administration  |  Short-Term Energy Outlook  - "&amp;Dates!D1</f>
        <v>U.S. Energy Information Administration  |  Short-Term Energy Outlook  - June 2022</v>
      </c>
      <c r="C2" s="487"/>
      <c r="D2" s="487"/>
      <c r="E2" s="487"/>
      <c r="F2" s="487"/>
      <c r="G2" s="487"/>
      <c r="H2" s="487"/>
      <c r="I2" s="487"/>
      <c r="J2" s="487"/>
      <c r="K2" s="487"/>
      <c r="L2" s="487"/>
      <c r="M2" s="487"/>
      <c r="N2" s="487"/>
      <c r="O2" s="487"/>
      <c r="P2" s="487"/>
      <c r="Q2" s="487"/>
      <c r="R2" s="487"/>
      <c r="S2" s="487"/>
      <c r="T2" s="487"/>
      <c r="U2" s="487"/>
      <c r="V2" s="487"/>
      <c r="W2" s="487"/>
      <c r="X2" s="487"/>
      <c r="Y2" s="487"/>
      <c r="Z2" s="487"/>
      <c r="AA2" s="487"/>
      <c r="AB2" s="487"/>
      <c r="AC2" s="487"/>
      <c r="AD2" s="487"/>
      <c r="AE2" s="487"/>
      <c r="AF2" s="487"/>
      <c r="AG2" s="487"/>
      <c r="AH2" s="487"/>
      <c r="AI2" s="487"/>
      <c r="AJ2" s="487"/>
      <c r="AK2" s="487"/>
      <c r="AL2" s="487"/>
      <c r="AM2" s="274"/>
      <c r="AY2" s="457"/>
      <c r="AZ2" s="457"/>
      <c r="BA2" s="457"/>
      <c r="BB2" s="457"/>
      <c r="BC2" s="457"/>
      <c r="BD2" s="626"/>
      <c r="BE2" s="626"/>
      <c r="BF2" s="626"/>
      <c r="BG2" s="457"/>
      <c r="BH2" s="457"/>
      <c r="BI2" s="457"/>
      <c r="BJ2" s="457"/>
    </row>
    <row r="3" spans="1:74" s="12" customFormat="1" ht="13" x14ac:dyDescent="0.3">
      <c r="A3" s="14"/>
      <c r="B3" s="15"/>
      <c r="C3" s="738">
        <f>Dates!D3</f>
        <v>2018</v>
      </c>
      <c r="D3" s="739"/>
      <c r="E3" s="739"/>
      <c r="F3" s="739"/>
      <c r="G3" s="739"/>
      <c r="H3" s="739"/>
      <c r="I3" s="739"/>
      <c r="J3" s="739"/>
      <c r="K3" s="739"/>
      <c r="L3" s="739"/>
      <c r="M3" s="739"/>
      <c r="N3" s="740"/>
      <c r="O3" s="738">
        <f>C3+1</f>
        <v>2019</v>
      </c>
      <c r="P3" s="741"/>
      <c r="Q3" s="741"/>
      <c r="R3" s="741"/>
      <c r="S3" s="741"/>
      <c r="T3" s="741"/>
      <c r="U3" s="741"/>
      <c r="V3" s="741"/>
      <c r="W3" s="741"/>
      <c r="X3" s="739"/>
      <c r="Y3" s="739"/>
      <c r="Z3" s="740"/>
      <c r="AA3" s="742">
        <f>O3+1</f>
        <v>2020</v>
      </c>
      <c r="AB3" s="739"/>
      <c r="AC3" s="739"/>
      <c r="AD3" s="739"/>
      <c r="AE3" s="739"/>
      <c r="AF3" s="739"/>
      <c r="AG3" s="739"/>
      <c r="AH3" s="739"/>
      <c r="AI3" s="739"/>
      <c r="AJ3" s="739"/>
      <c r="AK3" s="739"/>
      <c r="AL3" s="740"/>
      <c r="AM3" s="742">
        <f>AA3+1</f>
        <v>2021</v>
      </c>
      <c r="AN3" s="739"/>
      <c r="AO3" s="739"/>
      <c r="AP3" s="739"/>
      <c r="AQ3" s="739"/>
      <c r="AR3" s="739"/>
      <c r="AS3" s="739"/>
      <c r="AT3" s="739"/>
      <c r="AU3" s="739"/>
      <c r="AV3" s="739"/>
      <c r="AW3" s="739"/>
      <c r="AX3" s="740"/>
      <c r="AY3" s="742">
        <f>AM3+1</f>
        <v>2022</v>
      </c>
      <c r="AZ3" s="743"/>
      <c r="BA3" s="743"/>
      <c r="BB3" s="743"/>
      <c r="BC3" s="743"/>
      <c r="BD3" s="743"/>
      <c r="BE3" s="743"/>
      <c r="BF3" s="743"/>
      <c r="BG3" s="743"/>
      <c r="BH3" s="743"/>
      <c r="BI3" s="743"/>
      <c r="BJ3" s="744"/>
      <c r="BK3" s="742">
        <f>AY3+1</f>
        <v>2023</v>
      </c>
      <c r="BL3" s="739"/>
      <c r="BM3" s="739"/>
      <c r="BN3" s="739"/>
      <c r="BO3" s="739"/>
      <c r="BP3" s="739"/>
      <c r="BQ3" s="739"/>
      <c r="BR3" s="739"/>
      <c r="BS3" s="739"/>
      <c r="BT3" s="739"/>
      <c r="BU3" s="739"/>
      <c r="BV3" s="740"/>
    </row>
    <row r="4" spans="1:74" s="12" customFormat="1" x14ac:dyDescent="0.25">
      <c r="A4" s="16"/>
      <c r="B4" s="17"/>
      <c r="C4" s="18" t="s">
        <v>470</v>
      </c>
      <c r="D4" s="18" t="s">
        <v>471</v>
      </c>
      <c r="E4" s="18" t="s">
        <v>472</v>
      </c>
      <c r="F4" s="18" t="s">
        <v>473</v>
      </c>
      <c r="G4" s="18" t="s">
        <v>474</v>
      </c>
      <c r="H4" s="18" t="s">
        <v>475</v>
      </c>
      <c r="I4" s="18" t="s">
        <v>476</v>
      </c>
      <c r="J4" s="18" t="s">
        <v>477</v>
      </c>
      <c r="K4" s="18" t="s">
        <v>478</v>
      </c>
      <c r="L4" s="18" t="s">
        <v>479</v>
      </c>
      <c r="M4" s="18" t="s">
        <v>480</v>
      </c>
      <c r="N4" s="18" t="s">
        <v>481</v>
      </c>
      <c r="O4" s="18" t="s">
        <v>470</v>
      </c>
      <c r="P4" s="18" t="s">
        <v>471</v>
      </c>
      <c r="Q4" s="18" t="s">
        <v>472</v>
      </c>
      <c r="R4" s="18" t="s">
        <v>473</v>
      </c>
      <c r="S4" s="18" t="s">
        <v>474</v>
      </c>
      <c r="T4" s="18" t="s">
        <v>475</v>
      </c>
      <c r="U4" s="18" t="s">
        <v>476</v>
      </c>
      <c r="V4" s="18" t="s">
        <v>477</v>
      </c>
      <c r="W4" s="18" t="s">
        <v>478</v>
      </c>
      <c r="X4" s="18" t="s">
        <v>479</v>
      </c>
      <c r="Y4" s="18" t="s">
        <v>480</v>
      </c>
      <c r="Z4" s="18" t="s">
        <v>481</v>
      </c>
      <c r="AA4" s="18" t="s">
        <v>470</v>
      </c>
      <c r="AB4" s="18" t="s">
        <v>471</v>
      </c>
      <c r="AC4" s="18" t="s">
        <v>472</v>
      </c>
      <c r="AD4" s="18" t="s">
        <v>473</v>
      </c>
      <c r="AE4" s="18" t="s">
        <v>474</v>
      </c>
      <c r="AF4" s="18" t="s">
        <v>475</v>
      </c>
      <c r="AG4" s="18" t="s">
        <v>476</v>
      </c>
      <c r="AH4" s="18" t="s">
        <v>477</v>
      </c>
      <c r="AI4" s="18" t="s">
        <v>478</v>
      </c>
      <c r="AJ4" s="18" t="s">
        <v>479</v>
      </c>
      <c r="AK4" s="18" t="s">
        <v>480</v>
      </c>
      <c r="AL4" s="18" t="s">
        <v>481</v>
      </c>
      <c r="AM4" s="18" t="s">
        <v>470</v>
      </c>
      <c r="AN4" s="18" t="s">
        <v>471</v>
      </c>
      <c r="AO4" s="18" t="s">
        <v>472</v>
      </c>
      <c r="AP4" s="18" t="s">
        <v>473</v>
      </c>
      <c r="AQ4" s="18" t="s">
        <v>474</v>
      </c>
      <c r="AR4" s="18" t="s">
        <v>475</v>
      </c>
      <c r="AS4" s="18" t="s">
        <v>476</v>
      </c>
      <c r="AT4" s="18" t="s">
        <v>477</v>
      </c>
      <c r="AU4" s="18" t="s">
        <v>478</v>
      </c>
      <c r="AV4" s="18" t="s">
        <v>479</v>
      </c>
      <c r="AW4" s="18" t="s">
        <v>480</v>
      </c>
      <c r="AX4" s="18" t="s">
        <v>481</v>
      </c>
      <c r="AY4" s="18" t="s">
        <v>470</v>
      </c>
      <c r="AZ4" s="18" t="s">
        <v>471</v>
      </c>
      <c r="BA4" s="18" t="s">
        <v>472</v>
      </c>
      <c r="BB4" s="18" t="s">
        <v>473</v>
      </c>
      <c r="BC4" s="18" t="s">
        <v>474</v>
      </c>
      <c r="BD4" s="18" t="s">
        <v>475</v>
      </c>
      <c r="BE4" s="18" t="s">
        <v>476</v>
      </c>
      <c r="BF4" s="18" t="s">
        <v>477</v>
      </c>
      <c r="BG4" s="18" t="s">
        <v>478</v>
      </c>
      <c r="BH4" s="18" t="s">
        <v>479</v>
      </c>
      <c r="BI4" s="18" t="s">
        <v>480</v>
      </c>
      <c r="BJ4" s="18" t="s">
        <v>481</v>
      </c>
      <c r="BK4" s="18" t="s">
        <v>470</v>
      </c>
      <c r="BL4" s="18" t="s">
        <v>471</v>
      </c>
      <c r="BM4" s="18" t="s">
        <v>472</v>
      </c>
      <c r="BN4" s="18" t="s">
        <v>473</v>
      </c>
      <c r="BO4" s="18" t="s">
        <v>474</v>
      </c>
      <c r="BP4" s="18" t="s">
        <v>475</v>
      </c>
      <c r="BQ4" s="18" t="s">
        <v>476</v>
      </c>
      <c r="BR4" s="18" t="s">
        <v>477</v>
      </c>
      <c r="BS4" s="18" t="s">
        <v>478</v>
      </c>
      <c r="BT4" s="18" t="s">
        <v>479</v>
      </c>
      <c r="BU4" s="18" t="s">
        <v>480</v>
      </c>
      <c r="BV4" s="18" t="s">
        <v>481</v>
      </c>
    </row>
    <row r="5" spans="1:74" ht="11.15" customHeight="1" x14ac:dyDescent="0.25">
      <c r="A5" s="147"/>
      <c r="B5" s="163" t="s">
        <v>1382</v>
      </c>
      <c r="C5" s="164"/>
      <c r="D5" s="164"/>
      <c r="E5" s="164"/>
      <c r="F5" s="164"/>
      <c r="G5" s="164"/>
      <c r="H5" s="164"/>
      <c r="I5" s="164"/>
      <c r="J5" s="164"/>
      <c r="K5" s="164"/>
      <c r="L5" s="164"/>
      <c r="M5" s="164"/>
      <c r="N5" s="164"/>
      <c r="O5" s="164"/>
      <c r="P5" s="164"/>
      <c r="Q5" s="164"/>
      <c r="R5" s="164"/>
      <c r="S5" s="164"/>
      <c r="T5" s="164"/>
      <c r="U5" s="164"/>
      <c r="V5" s="164"/>
      <c r="W5" s="164"/>
      <c r="X5" s="164"/>
      <c r="Y5" s="164"/>
      <c r="Z5" s="164"/>
      <c r="AA5" s="164"/>
      <c r="AB5" s="164"/>
      <c r="AC5" s="164"/>
      <c r="AD5" s="164"/>
      <c r="AE5" s="164"/>
      <c r="AF5" s="164"/>
      <c r="AG5" s="164"/>
      <c r="AH5" s="164"/>
      <c r="AI5" s="164"/>
      <c r="AJ5" s="164"/>
      <c r="AK5" s="164"/>
      <c r="AL5" s="164"/>
      <c r="AM5" s="164"/>
      <c r="AN5" s="164"/>
      <c r="AO5" s="164"/>
      <c r="AP5" s="164"/>
      <c r="AQ5" s="164"/>
      <c r="AR5" s="164"/>
      <c r="AS5" s="164"/>
      <c r="AT5" s="164"/>
      <c r="AU5" s="164"/>
      <c r="AV5" s="164"/>
      <c r="AW5" s="164"/>
      <c r="AX5" s="164"/>
      <c r="AY5" s="376"/>
      <c r="AZ5" s="376"/>
      <c r="BA5" s="376"/>
      <c r="BB5" s="376"/>
      <c r="BC5" s="376"/>
      <c r="BD5" s="164"/>
      <c r="BE5" s="164"/>
      <c r="BF5" s="164"/>
      <c r="BG5" s="164"/>
      <c r="BH5" s="164"/>
      <c r="BI5" s="164"/>
      <c r="BJ5" s="376"/>
      <c r="BK5" s="376"/>
      <c r="BL5" s="376"/>
      <c r="BM5" s="376"/>
      <c r="BN5" s="376"/>
      <c r="BO5" s="376"/>
      <c r="BP5" s="376"/>
      <c r="BQ5" s="376"/>
      <c r="BR5" s="376"/>
      <c r="BS5" s="376"/>
      <c r="BT5" s="376"/>
      <c r="BU5" s="376"/>
      <c r="BV5" s="376"/>
    </row>
    <row r="6" spans="1:74" ht="11.15" customHeight="1" x14ac:dyDescent="0.25">
      <c r="A6" s="148" t="s">
        <v>684</v>
      </c>
      <c r="B6" s="204" t="s">
        <v>432</v>
      </c>
      <c r="C6" s="232">
        <v>959.52238131000001</v>
      </c>
      <c r="D6" s="232">
        <v>961.92437460999997</v>
      </c>
      <c r="E6" s="232">
        <v>964.08676694999997</v>
      </c>
      <c r="F6" s="232">
        <v>965.70254389000002</v>
      </c>
      <c r="G6" s="232">
        <v>967.61599514</v>
      </c>
      <c r="H6" s="232">
        <v>969.52010626000003</v>
      </c>
      <c r="I6" s="232">
        <v>972.39143842999999</v>
      </c>
      <c r="J6" s="232">
        <v>973.54444839999996</v>
      </c>
      <c r="K6" s="232">
        <v>973.95569736000004</v>
      </c>
      <c r="L6" s="232">
        <v>970.89681019</v>
      </c>
      <c r="M6" s="232">
        <v>971.87081845</v>
      </c>
      <c r="N6" s="232">
        <v>974.14934702000005</v>
      </c>
      <c r="O6" s="232">
        <v>980.35275734000004</v>
      </c>
      <c r="P6" s="232">
        <v>983.27505547999999</v>
      </c>
      <c r="Q6" s="232">
        <v>985.53660287000002</v>
      </c>
      <c r="R6" s="232">
        <v>986.32921167999996</v>
      </c>
      <c r="S6" s="232">
        <v>987.87539845000003</v>
      </c>
      <c r="T6" s="232">
        <v>989.36697533999995</v>
      </c>
      <c r="U6" s="232">
        <v>991.31796793000001</v>
      </c>
      <c r="V6" s="232">
        <v>992.31480591000002</v>
      </c>
      <c r="W6" s="232">
        <v>992.87151484000003</v>
      </c>
      <c r="X6" s="232">
        <v>993.99358451000001</v>
      </c>
      <c r="Y6" s="232">
        <v>992.91591801000004</v>
      </c>
      <c r="Z6" s="232">
        <v>990.64400513999999</v>
      </c>
      <c r="AA6" s="232">
        <v>998.04712548999998</v>
      </c>
      <c r="AB6" s="232">
        <v>985.23476015999995</v>
      </c>
      <c r="AC6" s="232">
        <v>963.07618877000004</v>
      </c>
      <c r="AD6" s="232">
        <v>895.21738975000005</v>
      </c>
      <c r="AE6" s="232">
        <v>881.63192236999998</v>
      </c>
      <c r="AF6" s="232">
        <v>885.96576505999997</v>
      </c>
      <c r="AG6" s="232">
        <v>939.51125826999998</v>
      </c>
      <c r="AH6" s="232">
        <v>956.21446580999998</v>
      </c>
      <c r="AI6" s="232">
        <v>967.36772811000003</v>
      </c>
      <c r="AJ6" s="232">
        <v>966.87126519000003</v>
      </c>
      <c r="AK6" s="232">
        <v>971.49947199999997</v>
      </c>
      <c r="AL6" s="232">
        <v>975.15256853999995</v>
      </c>
      <c r="AM6" s="232">
        <v>974.42256683000005</v>
      </c>
      <c r="AN6" s="232">
        <v>978.68143384999996</v>
      </c>
      <c r="AO6" s="232">
        <v>984.52118161999999</v>
      </c>
      <c r="AP6" s="232">
        <v>996.41170359</v>
      </c>
      <c r="AQ6" s="232">
        <v>1002.0607927</v>
      </c>
      <c r="AR6" s="232">
        <v>1005.9383425</v>
      </c>
      <c r="AS6" s="232">
        <v>1003.8968783</v>
      </c>
      <c r="AT6" s="232">
        <v>1007.3419554</v>
      </c>
      <c r="AU6" s="232">
        <v>1012.1260992</v>
      </c>
      <c r="AV6" s="232">
        <v>1023.6654839</v>
      </c>
      <c r="AW6" s="232">
        <v>1027.0656303999999</v>
      </c>
      <c r="AX6" s="232">
        <v>1027.7427130000001</v>
      </c>
      <c r="AY6" s="232">
        <v>1020.5686819</v>
      </c>
      <c r="AZ6" s="232">
        <v>1019.6456739</v>
      </c>
      <c r="BA6" s="232">
        <v>1019.8456391</v>
      </c>
      <c r="BB6" s="232">
        <v>1022.718446</v>
      </c>
      <c r="BC6" s="232">
        <v>1024.0019566000001</v>
      </c>
      <c r="BD6" s="305">
        <v>1025.2460000000001</v>
      </c>
      <c r="BE6" s="305">
        <v>1026.366</v>
      </c>
      <c r="BF6" s="305">
        <v>1027.595</v>
      </c>
      <c r="BG6" s="305">
        <v>1028.847</v>
      </c>
      <c r="BH6" s="305">
        <v>1030.2170000000001</v>
      </c>
      <c r="BI6" s="305">
        <v>1031.4469999999999</v>
      </c>
      <c r="BJ6" s="305">
        <v>1032.6320000000001</v>
      </c>
      <c r="BK6" s="305">
        <v>1033.374</v>
      </c>
      <c r="BL6" s="305">
        <v>1034.7629999999999</v>
      </c>
      <c r="BM6" s="305">
        <v>1036.403</v>
      </c>
      <c r="BN6" s="305">
        <v>1038.6849999999999</v>
      </c>
      <c r="BO6" s="305">
        <v>1040.5329999999999</v>
      </c>
      <c r="BP6" s="305">
        <v>1042.338</v>
      </c>
      <c r="BQ6" s="305">
        <v>1043.9680000000001</v>
      </c>
      <c r="BR6" s="305">
        <v>1045.7860000000001</v>
      </c>
      <c r="BS6" s="305">
        <v>1047.6600000000001</v>
      </c>
      <c r="BT6" s="305">
        <v>1049.5899999999999</v>
      </c>
      <c r="BU6" s="305">
        <v>1051.576</v>
      </c>
      <c r="BV6" s="305">
        <v>1053.6189999999999</v>
      </c>
    </row>
    <row r="7" spans="1:74" ht="11.15" customHeight="1" x14ac:dyDescent="0.25">
      <c r="A7" s="148" t="s">
        <v>685</v>
      </c>
      <c r="B7" s="204" t="s">
        <v>465</v>
      </c>
      <c r="C7" s="232">
        <v>2683.8243687999998</v>
      </c>
      <c r="D7" s="232">
        <v>2689.8767702999999</v>
      </c>
      <c r="E7" s="232">
        <v>2696.5995429</v>
      </c>
      <c r="F7" s="232">
        <v>2706.7304248999999</v>
      </c>
      <c r="G7" s="232">
        <v>2712.7406354</v>
      </c>
      <c r="H7" s="232">
        <v>2717.3679129000002</v>
      </c>
      <c r="I7" s="232">
        <v>2721.0272877000002</v>
      </c>
      <c r="J7" s="232">
        <v>2722.5774267000002</v>
      </c>
      <c r="K7" s="232">
        <v>2722.4333602000002</v>
      </c>
      <c r="L7" s="232">
        <v>2713.4106643</v>
      </c>
      <c r="M7" s="232">
        <v>2715.2665044999999</v>
      </c>
      <c r="N7" s="232">
        <v>2720.8164569</v>
      </c>
      <c r="O7" s="232">
        <v>2734.7159508999998</v>
      </c>
      <c r="P7" s="232">
        <v>2744.1625558999999</v>
      </c>
      <c r="Q7" s="232">
        <v>2753.8117010999999</v>
      </c>
      <c r="R7" s="232">
        <v>2767.5945464000001</v>
      </c>
      <c r="S7" s="232">
        <v>2774.7004023</v>
      </c>
      <c r="T7" s="232">
        <v>2779.0604287000001</v>
      </c>
      <c r="U7" s="232">
        <v>2776.6785617</v>
      </c>
      <c r="V7" s="232">
        <v>2778.5439769</v>
      </c>
      <c r="W7" s="232">
        <v>2780.6606102999999</v>
      </c>
      <c r="X7" s="232">
        <v>2789.7436871999998</v>
      </c>
      <c r="Y7" s="232">
        <v>2787.3263382999999</v>
      </c>
      <c r="Z7" s="232">
        <v>2780.1237885999999</v>
      </c>
      <c r="AA7" s="232">
        <v>2798.4327508000001</v>
      </c>
      <c r="AB7" s="232">
        <v>2758.9372655000002</v>
      </c>
      <c r="AC7" s="232">
        <v>2691.9340452000001</v>
      </c>
      <c r="AD7" s="232">
        <v>2490.9758108000001</v>
      </c>
      <c r="AE7" s="232">
        <v>2448.7925796999998</v>
      </c>
      <c r="AF7" s="232">
        <v>2458.9370727999999</v>
      </c>
      <c r="AG7" s="232">
        <v>2615.3094133999998</v>
      </c>
      <c r="AH7" s="232">
        <v>2659.6842624999999</v>
      </c>
      <c r="AI7" s="232">
        <v>2685.9617432999999</v>
      </c>
      <c r="AJ7" s="232">
        <v>2667.8048137000001</v>
      </c>
      <c r="AK7" s="232">
        <v>2677.6403396000001</v>
      </c>
      <c r="AL7" s="232">
        <v>2689.1312787000002</v>
      </c>
      <c r="AM7" s="232">
        <v>2704.6472997000001</v>
      </c>
      <c r="AN7" s="232">
        <v>2717.6718141000001</v>
      </c>
      <c r="AO7" s="232">
        <v>2730.5744905000001</v>
      </c>
      <c r="AP7" s="232">
        <v>2746.1870391000002</v>
      </c>
      <c r="AQ7" s="232">
        <v>2756.7222566999999</v>
      </c>
      <c r="AR7" s="232">
        <v>2765.0118536</v>
      </c>
      <c r="AS7" s="232">
        <v>2765.0523251999998</v>
      </c>
      <c r="AT7" s="232">
        <v>2773.3533090000001</v>
      </c>
      <c r="AU7" s="232">
        <v>2783.9113003000002</v>
      </c>
      <c r="AV7" s="232">
        <v>2805.9092541</v>
      </c>
      <c r="AW7" s="232">
        <v>2814.0940445000001</v>
      </c>
      <c r="AX7" s="232">
        <v>2817.6486264</v>
      </c>
      <c r="AY7" s="232">
        <v>2809.0189022999998</v>
      </c>
      <c r="AZ7" s="232">
        <v>2808.9786402999998</v>
      </c>
      <c r="BA7" s="232">
        <v>2809.973743</v>
      </c>
      <c r="BB7" s="232">
        <v>2812.8137139999999</v>
      </c>
      <c r="BC7" s="232">
        <v>2815.272418</v>
      </c>
      <c r="BD7" s="305">
        <v>2818.1590000000001</v>
      </c>
      <c r="BE7" s="305">
        <v>2821.4110000000001</v>
      </c>
      <c r="BF7" s="305">
        <v>2825.2020000000002</v>
      </c>
      <c r="BG7" s="305">
        <v>2829.4690000000001</v>
      </c>
      <c r="BH7" s="305">
        <v>2835.3609999999999</v>
      </c>
      <c r="BI7" s="305">
        <v>2839.7179999999998</v>
      </c>
      <c r="BJ7" s="305">
        <v>2843.6880000000001</v>
      </c>
      <c r="BK7" s="305">
        <v>2845.7559999999999</v>
      </c>
      <c r="BL7" s="305">
        <v>2850.0909999999999</v>
      </c>
      <c r="BM7" s="305">
        <v>2855.1770000000001</v>
      </c>
      <c r="BN7" s="305">
        <v>2862.2350000000001</v>
      </c>
      <c r="BO7" s="305">
        <v>2867.9079999999999</v>
      </c>
      <c r="BP7" s="305">
        <v>2873.4169999999999</v>
      </c>
      <c r="BQ7" s="305">
        <v>2878.2109999999998</v>
      </c>
      <c r="BR7" s="305">
        <v>2883.806</v>
      </c>
      <c r="BS7" s="305">
        <v>2889.65</v>
      </c>
      <c r="BT7" s="305">
        <v>2895.7449999999999</v>
      </c>
      <c r="BU7" s="305">
        <v>2902.0889999999999</v>
      </c>
      <c r="BV7" s="305">
        <v>2908.683</v>
      </c>
    </row>
    <row r="8" spans="1:74" ht="11.15" customHeight="1" x14ac:dyDescent="0.25">
      <c r="A8" s="148" t="s">
        <v>686</v>
      </c>
      <c r="B8" s="204" t="s">
        <v>433</v>
      </c>
      <c r="C8" s="232">
        <v>2457.3769794</v>
      </c>
      <c r="D8" s="232">
        <v>2464.6452364000002</v>
      </c>
      <c r="E8" s="232">
        <v>2470.6962561999999</v>
      </c>
      <c r="F8" s="232">
        <v>2475.3063084</v>
      </c>
      <c r="G8" s="232">
        <v>2479.0906518000002</v>
      </c>
      <c r="H8" s="232">
        <v>2481.8255559999998</v>
      </c>
      <c r="I8" s="232">
        <v>2483.0438044000002</v>
      </c>
      <c r="J8" s="232">
        <v>2484.0302425</v>
      </c>
      <c r="K8" s="232">
        <v>2484.3176536999999</v>
      </c>
      <c r="L8" s="232">
        <v>2482.5552047000001</v>
      </c>
      <c r="M8" s="232">
        <v>2482.4576871999998</v>
      </c>
      <c r="N8" s="232">
        <v>2482.6742677000002</v>
      </c>
      <c r="O8" s="232">
        <v>2482.1301729000002</v>
      </c>
      <c r="P8" s="232">
        <v>2483.7810297999999</v>
      </c>
      <c r="Q8" s="232">
        <v>2486.5520648000002</v>
      </c>
      <c r="R8" s="232">
        <v>2492.2804381000001</v>
      </c>
      <c r="S8" s="232">
        <v>2495.9139595000001</v>
      </c>
      <c r="T8" s="232">
        <v>2499.2897889999999</v>
      </c>
      <c r="U8" s="232">
        <v>2503.0491585999998</v>
      </c>
      <c r="V8" s="232">
        <v>2505.4286806</v>
      </c>
      <c r="W8" s="232">
        <v>2507.0695867999998</v>
      </c>
      <c r="X8" s="232">
        <v>2512.8998846999998</v>
      </c>
      <c r="Y8" s="232">
        <v>2509.3675539000001</v>
      </c>
      <c r="Z8" s="232">
        <v>2501.4006018999999</v>
      </c>
      <c r="AA8" s="232">
        <v>2513.4085077999998</v>
      </c>
      <c r="AB8" s="232">
        <v>2478.2652039</v>
      </c>
      <c r="AC8" s="232">
        <v>2420.3801695000002</v>
      </c>
      <c r="AD8" s="232">
        <v>2244.0289545999999</v>
      </c>
      <c r="AE8" s="232">
        <v>2212.4537962999998</v>
      </c>
      <c r="AF8" s="232">
        <v>2229.9302447999999</v>
      </c>
      <c r="AG8" s="232">
        <v>2388.1090650000001</v>
      </c>
      <c r="AH8" s="232">
        <v>2434.9506532</v>
      </c>
      <c r="AI8" s="232">
        <v>2462.1057744999998</v>
      </c>
      <c r="AJ8" s="232">
        <v>2441.5470528999999</v>
      </c>
      <c r="AK8" s="232">
        <v>2450.3497720999999</v>
      </c>
      <c r="AL8" s="232">
        <v>2460.4865562999998</v>
      </c>
      <c r="AM8" s="232">
        <v>2474.5394477</v>
      </c>
      <c r="AN8" s="232">
        <v>2485.4078298999998</v>
      </c>
      <c r="AO8" s="232">
        <v>2495.6737453000001</v>
      </c>
      <c r="AP8" s="232">
        <v>2507.9863568999999</v>
      </c>
      <c r="AQ8" s="232">
        <v>2515.0604662000001</v>
      </c>
      <c r="AR8" s="232">
        <v>2519.5452365000001</v>
      </c>
      <c r="AS8" s="232">
        <v>2513.8865415999999</v>
      </c>
      <c r="AT8" s="232">
        <v>2518.8582280000001</v>
      </c>
      <c r="AU8" s="232">
        <v>2526.9061698</v>
      </c>
      <c r="AV8" s="232">
        <v>2549.5414037999999</v>
      </c>
      <c r="AW8" s="232">
        <v>2555.1085784000002</v>
      </c>
      <c r="AX8" s="232">
        <v>2555.1187304999999</v>
      </c>
      <c r="AY8" s="232">
        <v>2538.5456066000002</v>
      </c>
      <c r="AZ8" s="232">
        <v>2535.7114038</v>
      </c>
      <c r="BA8" s="232">
        <v>2535.5898688000002</v>
      </c>
      <c r="BB8" s="232">
        <v>2541.0552348000001</v>
      </c>
      <c r="BC8" s="232">
        <v>2544.2033600999998</v>
      </c>
      <c r="BD8" s="305">
        <v>2547.9079999999999</v>
      </c>
      <c r="BE8" s="305">
        <v>2552.598</v>
      </c>
      <c r="BF8" s="305">
        <v>2557.0970000000002</v>
      </c>
      <c r="BG8" s="305">
        <v>2561.8310000000001</v>
      </c>
      <c r="BH8" s="305">
        <v>2567.4650000000001</v>
      </c>
      <c r="BI8" s="305">
        <v>2572.1750000000002</v>
      </c>
      <c r="BJ8" s="305">
        <v>2576.623</v>
      </c>
      <c r="BK8" s="305">
        <v>2579.59</v>
      </c>
      <c r="BL8" s="305">
        <v>2584.4299999999998</v>
      </c>
      <c r="BM8" s="305">
        <v>2589.9250000000002</v>
      </c>
      <c r="BN8" s="305">
        <v>2596.9740000000002</v>
      </c>
      <c r="BO8" s="305">
        <v>2603.1010000000001</v>
      </c>
      <c r="BP8" s="305">
        <v>2609.2049999999999</v>
      </c>
      <c r="BQ8" s="305">
        <v>2615.4430000000002</v>
      </c>
      <c r="BR8" s="305">
        <v>2621.3879999999999</v>
      </c>
      <c r="BS8" s="305">
        <v>2627.194</v>
      </c>
      <c r="BT8" s="305">
        <v>2632.8620000000001</v>
      </c>
      <c r="BU8" s="305">
        <v>2638.3910000000001</v>
      </c>
      <c r="BV8" s="305">
        <v>2643.7820000000002</v>
      </c>
    </row>
    <row r="9" spans="1:74" ht="11.15" customHeight="1" x14ac:dyDescent="0.25">
      <c r="A9" s="148" t="s">
        <v>687</v>
      </c>
      <c r="B9" s="204" t="s">
        <v>434</v>
      </c>
      <c r="C9" s="232">
        <v>1163.9559658999999</v>
      </c>
      <c r="D9" s="232">
        <v>1167.3621854</v>
      </c>
      <c r="E9" s="232">
        <v>1170.5583951000001</v>
      </c>
      <c r="F9" s="232">
        <v>1174.2934303</v>
      </c>
      <c r="G9" s="232">
        <v>1176.5079945</v>
      </c>
      <c r="H9" s="232">
        <v>1177.9509227999999</v>
      </c>
      <c r="I9" s="232">
        <v>1177.6873318999999</v>
      </c>
      <c r="J9" s="232">
        <v>1178.2881508999999</v>
      </c>
      <c r="K9" s="232">
        <v>1178.8184964</v>
      </c>
      <c r="L9" s="232">
        <v>1180.298783</v>
      </c>
      <c r="M9" s="232">
        <v>1179.9228708999999</v>
      </c>
      <c r="N9" s="232">
        <v>1178.7111743999999</v>
      </c>
      <c r="O9" s="232">
        <v>1173.6692349</v>
      </c>
      <c r="P9" s="232">
        <v>1173.0318139000001</v>
      </c>
      <c r="Q9" s="232">
        <v>1173.8044527</v>
      </c>
      <c r="R9" s="232">
        <v>1177.4632466</v>
      </c>
      <c r="S9" s="232">
        <v>1179.9489332999999</v>
      </c>
      <c r="T9" s="232">
        <v>1182.7376082000001</v>
      </c>
      <c r="U9" s="232">
        <v>1186.5746804</v>
      </c>
      <c r="V9" s="232">
        <v>1189.4102746000001</v>
      </c>
      <c r="W9" s="232">
        <v>1191.9898000999999</v>
      </c>
      <c r="X9" s="232">
        <v>1197.1806177999999</v>
      </c>
      <c r="Y9" s="232">
        <v>1197.0974851000001</v>
      </c>
      <c r="Z9" s="232">
        <v>1194.6077628999999</v>
      </c>
      <c r="AA9" s="232">
        <v>1198.2105649</v>
      </c>
      <c r="AB9" s="232">
        <v>1184.5333284999999</v>
      </c>
      <c r="AC9" s="232">
        <v>1162.0751674000001</v>
      </c>
      <c r="AD9" s="232">
        <v>1094.0060002</v>
      </c>
      <c r="AE9" s="232">
        <v>1081.6085507</v>
      </c>
      <c r="AF9" s="232">
        <v>1088.0527374999999</v>
      </c>
      <c r="AG9" s="232">
        <v>1147.258589</v>
      </c>
      <c r="AH9" s="232">
        <v>1165.9460271</v>
      </c>
      <c r="AI9" s="232">
        <v>1178.0350802999999</v>
      </c>
      <c r="AJ9" s="232">
        <v>1174.3487004000001</v>
      </c>
      <c r="AK9" s="232">
        <v>1180.1237699000001</v>
      </c>
      <c r="AL9" s="232">
        <v>1186.1832403999999</v>
      </c>
      <c r="AM9" s="232">
        <v>1193.7481857</v>
      </c>
      <c r="AN9" s="232">
        <v>1199.4606534</v>
      </c>
      <c r="AO9" s="232">
        <v>1204.5417170999999</v>
      </c>
      <c r="AP9" s="232">
        <v>1209.8389517000001</v>
      </c>
      <c r="AQ9" s="232">
        <v>1213.0215264000001</v>
      </c>
      <c r="AR9" s="232">
        <v>1214.9370159</v>
      </c>
      <c r="AS9" s="232">
        <v>1213.237116</v>
      </c>
      <c r="AT9" s="232">
        <v>1214.3796636</v>
      </c>
      <c r="AU9" s="232">
        <v>1216.0163544</v>
      </c>
      <c r="AV9" s="232">
        <v>1220.6789322</v>
      </c>
      <c r="AW9" s="232">
        <v>1221.4051013999999</v>
      </c>
      <c r="AX9" s="232">
        <v>1220.7266059000001</v>
      </c>
      <c r="AY9" s="232">
        <v>1215.3863722000001</v>
      </c>
      <c r="AZ9" s="232">
        <v>1214.3413522999999</v>
      </c>
      <c r="BA9" s="232">
        <v>1214.3344729</v>
      </c>
      <c r="BB9" s="232">
        <v>1216.3122502000001</v>
      </c>
      <c r="BC9" s="232">
        <v>1217.6717642000001</v>
      </c>
      <c r="BD9" s="305">
        <v>1219.3599999999999</v>
      </c>
      <c r="BE9" s="305">
        <v>1221.751</v>
      </c>
      <c r="BF9" s="305">
        <v>1223.8140000000001</v>
      </c>
      <c r="BG9" s="305">
        <v>1225.924</v>
      </c>
      <c r="BH9" s="305">
        <v>1228.202</v>
      </c>
      <c r="BI9" s="305">
        <v>1230.3150000000001</v>
      </c>
      <c r="BJ9" s="305">
        <v>1232.384</v>
      </c>
      <c r="BK9" s="305">
        <v>1233.9580000000001</v>
      </c>
      <c r="BL9" s="305">
        <v>1236.278</v>
      </c>
      <c r="BM9" s="305">
        <v>1238.893</v>
      </c>
      <c r="BN9" s="305">
        <v>1242.261</v>
      </c>
      <c r="BO9" s="305">
        <v>1245.123</v>
      </c>
      <c r="BP9" s="305">
        <v>1247.9359999999999</v>
      </c>
      <c r="BQ9" s="305">
        <v>1250.5530000000001</v>
      </c>
      <c r="BR9" s="305">
        <v>1253.3800000000001</v>
      </c>
      <c r="BS9" s="305">
        <v>1256.269</v>
      </c>
      <c r="BT9" s="305">
        <v>1259.221</v>
      </c>
      <c r="BU9" s="305">
        <v>1262.2360000000001</v>
      </c>
      <c r="BV9" s="305">
        <v>1265.3119999999999</v>
      </c>
    </row>
    <row r="10" spans="1:74" ht="11.15" customHeight="1" x14ac:dyDescent="0.25">
      <c r="A10" s="148" t="s">
        <v>688</v>
      </c>
      <c r="B10" s="204" t="s">
        <v>435</v>
      </c>
      <c r="C10" s="232">
        <v>3265.8569790000001</v>
      </c>
      <c r="D10" s="232">
        <v>3271.0502043000001</v>
      </c>
      <c r="E10" s="232">
        <v>3277.4334214</v>
      </c>
      <c r="F10" s="232">
        <v>3287.3237490000001</v>
      </c>
      <c r="G10" s="232">
        <v>3294.3491107</v>
      </c>
      <c r="H10" s="232">
        <v>3300.8266251999999</v>
      </c>
      <c r="I10" s="232">
        <v>3307.4565112999999</v>
      </c>
      <c r="J10" s="232">
        <v>3312.3131674000001</v>
      </c>
      <c r="K10" s="232">
        <v>3316.0968121999999</v>
      </c>
      <c r="L10" s="232">
        <v>3315.0858280000002</v>
      </c>
      <c r="M10" s="232">
        <v>3319.5146635000001</v>
      </c>
      <c r="N10" s="232">
        <v>3325.6617010999998</v>
      </c>
      <c r="O10" s="232">
        <v>3335.7958726000002</v>
      </c>
      <c r="P10" s="232">
        <v>3343.6776152000002</v>
      </c>
      <c r="Q10" s="232">
        <v>3351.5758609</v>
      </c>
      <c r="R10" s="232">
        <v>3359.8326699999998</v>
      </c>
      <c r="S10" s="232">
        <v>3367.5073766</v>
      </c>
      <c r="T10" s="232">
        <v>3374.9420411999999</v>
      </c>
      <c r="U10" s="232">
        <v>3383.2497560000002</v>
      </c>
      <c r="V10" s="232">
        <v>3389.3695170999999</v>
      </c>
      <c r="W10" s="232">
        <v>3394.4144169000001</v>
      </c>
      <c r="X10" s="232">
        <v>3405.5270294000002</v>
      </c>
      <c r="Y10" s="232">
        <v>3403.0652759</v>
      </c>
      <c r="Z10" s="232">
        <v>3394.1717305000002</v>
      </c>
      <c r="AA10" s="232">
        <v>3403.8291201000002</v>
      </c>
      <c r="AB10" s="232">
        <v>3363.3349456000001</v>
      </c>
      <c r="AC10" s="232">
        <v>3297.6719340999998</v>
      </c>
      <c r="AD10" s="232">
        <v>3099.8926058000002</v>
      </c>
      <c r="AE10" s="232">
        <v>3064.1025297000001</v>
      </c>
      <c r="AF10" s="232">
        <v>3083.3542262000001</v>
      </c>
      <c r="AG10" s="232">
        <v>3259.8842840000002</v>
      </c>
      <c r="AH10" s="232">
        <v>3312.5420840000002</v>
      </c>
      <c r="AI10" s="232">
        <v>3343.5642149</v>
      </c>
      <c r="AJ10" s="232">
        <v>3321.1100704999999</v>
      </c>
      <c r="AK10" s="232">
        <v>3332.7413179999999</v>
      </c>
      <c r="AL10" s="232">
        <v>3346.6173511000002</v>
      </c>
      <c r="AM10" s="232">
        <v>3364.8729797000001</v>
      </c>
      <c r="AN10" s="232">
        <v>3381.6374768000001</v>
      </c>
      <c r="AO10" s="232">
        <v>3399.0456521999999</v>
      </c>
      <c r="AP10" s="232">
        <v>3422.3132449</v>
      </c>
      <c r="AQ10" s="232">
        <v>3437.0969728</v>
      </c>
      <c r="AR10" s="232">
        <v>3448.6125747999999</v>
      </c>
      <c r="AS10" s="232">
        <v>3447.8539314999998</v>
      </c>
      <c r="AT10" s="232">
        <v>3459.5878714</v>
      </c>
      <c r="AU10" s="232">
        <v>3474.8082749999999</v>
      </c>
      <c r="AV10" s="232">
        <v>3508.1979285000002</v>
      </c>
      <c r="AW10" s="232">
        <v>3519.3791700000002</v>
      </c>
      <c r="AX10" s="232">
        <v>3523.0347857000002</v>
      </c>
      <c r="AY10" s="232">
        <v>3505.6703287</v>
      </c>
      <c r="AZ10" s="232">
        <v>3504.3955279000002</v>
      </c>
      <c r="BA10" s="232">
        <v>3505.7159363000001</v>
      </c>
      <c r="BB10" s="232">
        <v>3512.3380311999999</v>
      </c>
      <c r="BC10" s="232">
        <v>3516.8190003999998</v>
      </c>
      <c r="BD10" s="305">
        <v>3521.8649999999998</v>
      </c>
      <c r="BE10" s="305">
        <v>3527.6320000000001</v>
      </c>
      <c r="BF10" s="305">
        <v>3533.6930000000002</v>
      </c>
      <c r="BG10" s="305">
        <v>3540.2020000000002</v>
      </c>
      <c r="BH10" s="305">
        <v>3548.0349999999999</v>
      </c>
      <c r="BI10" s="305">
        <v>3554.7869999999998</v>
      </c>
      <c r="BJ10" s="305">
        <v>3561.3330000000001</v>
      </c>
      <c r="BK10" s="305">
        <v>3566.3560000000002</v>
      </c>
      <c r="BL10" s="305">
        <v>3573.4769999999999</v>
      </c>
      <c r="BM10" s="305">
        <v>3581.3789999999999</v>
      </c>
      <c r="BN10" s="305">
        <v>3591.1860000000001</v>
      </c>
      <c r="BO10" s="305">
        <v>3599.8090000000002</v>
      </c>
      <c r="BP10" s="305">
        <v>3608.3710000000001</v>
      </c>
      <c r="BQ10" s="305">
        <v>3616.864</v>
      </c>
      <c r="BR10" s="305">
        <v>3625.3110000000001</v>
      </c>
      <c r="BS10" s="305">
        <v>3633.7049999999999</v>
      </c>
      <c r="BT10" s="305">
        <v>3642.0439999999999</v>
      </c>
      <c r="BU10" s="305">
        <v>3650.3290000000002</v>
      </c>
      <c r="BV10" s="305">
        <v>3658.5610000000001</v>
      </c>
    </row>
    <row r="11" spans="1:74" ht="11.15" customHeight="1" x14ac:dyDescent="0.25">
      <c r="A11" s="148" t="s">
        <v>689</v>
      </c>
      <c r="B11" s="204" t="s">
        <v>436</v>
      </c>
      <c r="C11" s="232">
        <v>808.45551121999995</v>
      </c>
      <c r="D11" s="232">
        <v>808.79533118999996</v>
      </c>
      <c r="E11" s="232">
        <v>809.82261921999998</v>
      </c>
      <c r="F11" s="232">
        <v>813.29919421</v>
      </c>
      <c r="G11" s="232">
        <v>814.38005419000001</v>
      </c>
      <c r="H11" s="232">
        <v>814.82701804999999</v>
      </c>
      <c r="I11" s="232">
        <v>813.68495019</v>
      </c>
      <c r="J11" s="232">
        <v>813.58047354999997</v>
      </c>
      <c r="K11" s="232">
        <v>813.55845251999995</v>
      </c>
      <c r="L11" s="232">
        <v>813.05136657000003</v>
      </c>
      <c r="M11" s="232">
        <v>813.61989714000003</v>
      </c>
      <c r="N11" s="232">
        <v>814.69652369000005</v>
      </c>
      <c r="O11" s="232">
        <v>817.01366852000001</v>
      </c>
      <c r="P11" s="232">
        <v>818.55717033999997</v>
      </c>
      <c r="Q11" s="232">
        <v>820.05945145999999</v>
      </c>
      <c r="R11" s="232">
        <v>821.33748320999996</v>
      </c>
      <c r="S11" s="232">
        <v>822.89459437000005</v>
      </c>
      <c r="T11" s="232">
        <v>824.54775629000005</v>
      </c>
      <c r="U11" s="232">
        <v>826.67437902999995</v>
      </c>
      <c r="V11" s="232">
        <v>828.23658492000004</v>
      </c>
      <c r="W11" s="232">
        <v>829.61178402999997</v>
      </c>
      <c r="X11" s="232">
        <v>832.17004238000004</v>
      </c>
      <c r="Y11" s="232">
        <v>832.14367842000001</v>
      </c>
      <c r="Z11" s="232">
        <v>830.90275815999996</v>
      </c>
      <c r="AA11" s="232">
        <v>838.68187361000003</v>
      </c>
      <c r="AB11" s="232">
        <v>827.33589677999998</v>
      </c>
      <c r="AC11" s="232">
        <v>807.09941963999995</v>
      </c>
      <c r="AD11" s="232">
        <v>742.16999524000005</v>
      </c>
      <c r="AE11" s="232">
        <v>731.00435275999996</v>
      </c>
      <c r="AF11" s="232">
        <v>737.80004523000002</v>
      </c>
      <c r="AG11" s="232">
        <v>796.08989655000005</v>
      </c>
      <c r="AH11" s="232">
        <v>813.65864097999997</v>
      </c>
      <c r="AI11" s="232">
        <v>824.03910242999996</v>
      </c>
      <c r="AJ11" s="232">
        <v>816.84471123000003</v>
      </c>
      <c r="AK11" s="232">
        <v>820.63853395000001</v>
      </c>
      <c r="AL11" s="232">
        <v>825.03400094999995</v>
      </c>
      <c r="AM11" s="232">
        <v>832.08059201000003</v>
      </c>
      <c r="AN11" s="232">
        <v>836.14223767999999</v>
      </c>
      <c r="AO11" s="232">
        <v>839.26841777000004</v>
      </c>
      <c r="AP11" s="232">
        <v>840.57930769999996</v>
      </c>
      <c r="AQ11" s="232">
        <v>842.49442505000002</v>
      </c>
      <c r="AR11" s="232">
        <v>844.13394525000001</v>
      </c>
      <c r="AS11" s="232">
        <v>843.55424323</v>
      </c>
      <c r="AT11" s="232">
        <v>846.10028791000002</v>
      </c>
      <c r="AU11" s="232">
        <v>849.82845425000005</v>
      </c>
      <c r="AV11" s="232">
        <v>858.95369628000003</v>
      </c>
      <c r="AW11" s="232">
        <v>861.88489035999999</v>
      </c>
      <c r="AX11" s="232">
        <v>862.83699053999999</v>
      </c>
      <c r="AY11" s="232">
        <v>858.40890549999995</v>
      </c>
      <c r="AZ11" s="232">
        <v>857.95363637000003</v>
      </c>
      <c r="BA11" s="232">
        <v>858.07009184000003</v>
      </c>
      <c r="BB11" s="232">
        <v>859.42876660000002</v>
      </c>
      <c r="BC11" s="232">
        <v>860.18580024000005</v>
      </c>
      <c r="BD11" s="305">
        <v>861.01170000000002</v>
      </c>
      <c r="BE11" s="305">
        <v>861.96230000000003</v>
      </c>
      <c r="BF11" s="305">
        <v>862.88400000000001</v>
      </c>
      <c r="BG11" s="305">
        <v>863.83259999999996</v>
      </c>
      <c r="BH11" s="305">
        <v>864.80970000000002</v>
      </c>
      <c r="BI11" s="305">
        <v>865.81110000000001</v>
      </c>
      <c r="BJ11" s="305">
        <v>866.8383</v>
      </c>
      <c r="BK11" s="305">
        <v>867.62720000000002</v>
      </c>
      <c r="BL11" s="305">
        <v>868.90419999999995</v>
      </c>
      <c r="BM11" s="305">
        <v>870.40520000000004</v>
      </c>
      <c r="BN11" s="305">
        <v>872.41729999999995</v>
      </c>
      <c r="BO11" s="305">
        <v>874.15070000000003</v>
      </c>
      <c r="BP11" s="305">
        <v>875.89269999999999</v>
      </c>
      <c r="BQ11" s="305">
        <v>877.63919999999996</v>
      </c>
      <c r="BR11" s="305">
        <v>879.40120000000002</v>
      </c>
      <c r="BS11" s="305">
        <v>881.17470000000003</v>
      </c>
      <c r="BT11" s="305">
        <v>882.9597</v>
      </c>
      <c r="BU11" s="305">
        <v>884.75630000000001</v>
      </c>
      <c r="BV11" s="305">
        <v>886.5643</v>
      </c>
    </row>
    <row r="12" spans="1:74" ht="11.15" customHeight="1" x14ac:dyDescent="0.25">
      <c r="A12" s="148" t="s">
        <v>690</v>
      </c>
      <c r="B12" s="204" t="s">
        <v>437</v>
      </c>
      <c r="C12" s="232">
        <v>2248.0544109000002</v>
      </c>
      <c r="D12" s="232">
        <v>2255.5547876999999</v>
      </c>
      <c r="E12" s="232">
        <v>2262.7649096999999</v>
      </c>
      <c r="F12" s="232">
        <v>2271.5117833999998</v>
      </c>
      <c r="G12" s="232">
        <v>2276.7711410000002</v>
      </c>
      <c r="H12" s="232">
        <v>2280.3699889</v>
      </c>
      <c r="I12" s="232">
        <v>2278.3965638999998</v>
      </c>
      <c r="J12" s="232">
        <v>2281.6082151000001</v>
      </c>
      <c r="K12" s="232">
        <v>2286.0931792000001</v>
      </c>
      <c r="L12" s="232">
        <v>2295.0952843</v>
      </c>
      <c r="M12" s="232">
        <v>2299.6940030000001</v>
      </c>
      <c r="N12" s="232">
        <v>2303.1331633999998</v>
      </c>
      <c r="O12" s="232">
        <v>2303.1009035000002</v>
      </c>
      <c r="P12" s="232">
        <v>2305.9548439999999</v>
      </c>
      <c r="Q12" s="232">
        <v>2309.3831229000002</v>
      </c>
      <c r="R12" s="232">
        <v>2310.5791131999999</v>
      </c>
      <c r="S12" s="232">
        <v>2317.2610387999998</v>
      </c>
      <c r="T12" s="232">
        <v>2326.6222727999998</v>
      </c>
      <c r="U12" s="232">
        <v>2344.8823708</v>
      </c>
      <c r="V12" s="232">
        <v>2354.9375550999998</v>
      </c>
      <c r="W12" s="232">
        <v>2363.0073812999999</v>
      </c>
      <c r="X12" s="232">
        <v>2375.5886510999999</v>
      </c>
      <c r="Y12" s="232">
        <v>2374.8151597000001</v>
      </c>
      <c r="Z12" s="232">
        <v>2367.1837091000002</v>
      </c>
      <c r="AA12" s="232">
        <v>2365.4684470000002</v>
      </c>
      <c r="AB12" s="232">
        <v>2334.5404665000001</v>
      </c>
      <c r="AC12" s="232">
        <v>2287.1739157000002</v>
      </c>
      <c r="AD12" s="232">
        <v>2152.6267944000001</v>
      </c>
      <c r="AE12" s="232">
        <v>2125.4396029999998</v>
      </c>
      <c r="AF12" s="232">
        <v>2134.8703414000001</v>
      </c>
      <c r="AG12" s="232">
        <v>2246.6449628999999</v>
      </c>
      <c r="AH12" s="232">
        <v>2280.0170957999999</v>
      </c>
      <c r="AI12" s="232">
        <v>2300.7126933999998</v>
      </c>
      <c r="AJ12" s="232">
        <v>2292.3743528999998</v>
      </c>
      <c r="AK12" s="232">
        <v>2299.9849321000002</v>
      </c>
      <c r="AL12" s="232">
        <v>2307.1870281000001</v>
      </c>
      <c r="AM12" s="232">
        <v>2310.2748055000002</v>
      </c>
      <c r="AN12" s="232">
        <v>2319.4393117999998</v>
      </c>
      <c r="AO12" s="232">
        <v>2330.9747115</v>
      </c>
      <c r="AP12" s="232">
        <v>2351.8369312</v>
      </c>
      <c r="AQ12" s="232">
        <v>2362.8971728000001</v>
      </c>
      <c r="AR12" s="232">
        <v>2371.1113629000001</v>
      </c>
      <c r="AS12" s="232">
        <v>2367.2120074999998</v>
      </c>
      <c r="AT12" s="232">
        <v>2376.6847149</v>
      </c>
      <c r="AU12" s="232">
        <v>2390.2619912</v>
      </c>
      <c r="AV12" s="232">
        <v>2421.6962506</v>
      </c>
      <c r="AW12" s="232">
        <v>2433.1683539999999</v>
      </c>
      <c r="AX12" s="232">
        <v>2438.4307155000001</v>
      </c>
      <c r="AY12" s="232">
        <v>2426.5552704000002</v>
      </c>
      <c r="AZ12" s="232">
        <v>2427.5941969999999</v>
      </c>
      <c r="BA12" s="232">
        <v>2430.6194306000002</v>
      </c>
      <c r="BB12" s="232">
        <v>2437.9194158999999</v>
      </c>
      <c r="BC12" s="232">
        <v>2443.2009296000001</v>
      </c>
      <c r="BD12" s="305">
        <v>2448.752</v>
      </c>
      <c r="BE12" s="305">
        <v>2454.9459999999999</v>
      </c>
      <c r="BF12" s="305">
        <v>2460.7579999999998</v>
      </c>
      <c r="BG12" s="305">
        <v>2466.5619999999999</v>
      </c>
      <c r="BH12" s="305">
        <v>2472.002</v>
      </c>
      <c r="BI12" s="305">
        <v>2478.0549999999998</v>
      </c>
      <c r="BJ12" s="305">
        <v>2484.364</v>
      </c>
      <c r="BK12" s="305">
        <v>2490.9679999999998</v>
      </c>
      <c r="BL12" s="305">
        <v>2497.7629999999999</v>
      </c>
      <c r="BM12" s="305">
        <v>2504.788</v>
      </c>
      <c r="BN12" s="305">
        <v>2512.1880000000001</v>
      </c>
      <c r="BO12" s="305">
        <v>2519.5619999999999</v>
      </c>
      <c r="BP12" s="305">
        <v>2527.0540000000001</v>
      </c>
      <c r="BQ12" s="305">
        <v>2534.913</v>
      </c>
      <c r="BR12" s="305">
        <v>2542.46</v>
      </c>
      <c r="BS12" s="305">
        <v>2549.9430000000002</v>
      </c>
      <c r="BT12" s="305">
        <v>2557.36</v>
      </c>
      <c r="BU12" s="305">
        <v>2564.7130000000002</v>
      </c>
      <c r="BV12" s="305">
        <v>2572</v>
      </c>
    </row>
    <row r="13" spans="1:74" ht="11.15" customHeight="1" x14ac:dyDescent="0.25">
      <c r="A13" s="148" t="s">
        <v>691</v>
      </c>
      <c r="B13" s="204" t="s">
        <v>438</v>
      </c>
      <c r="C13" s="232">
        <v>1199.9943056</v>
      </c>
      <c r="D13" s="232">
        <v>1204.6767133000001</v>
      </c>
      <c r="E13" s="232">
        <v>1208.4713767999999</v>
      </c>
      <c r="F13" s="232">
        <v>1210.6311189</v>
      </c>
      <c r="G13" s="232">
        <v>1213.2106767</v>
      </c>
      <c r="H13" s="232">
        <v>1215.4628732000001</v>
      </c>
      <c r="I13" s="232">
        <v>1216.3116562</v>
      </c>
      <c r="J13" s="232">
        <v>1218.716169</v>
      </c>
      <c r="K13" s="232">
        <v>1221.6003593999999</v>
      </c>
      <c r="L13" s="232">
        <v>1224.887142</v>
      </c>
      <c r="M13" s="232">
        <v>1228.7885017000001</v>
      </c>
      <c r="N13" s="232">
        <v>1233.227353</v>
      </c>
      <c r="O13" s="232">
        <v>1239.7174093000001</v>
      </c>
      <c r="P13" s="232">
        <v>1244.0959588999999</v>
      </c>
      <c r="Q13" s="232">
        <v>1247.8767152</v>
      </c>
      <c r="R13" s="232">
        <v>1248.9863774</v>
      </c>
      <c r="S13" s="232">
        <v>1253.1265224000001</v>
      </c>
      <c r="T13" s="232">
        <v>1258.2238494999999</v>
      </c>
      <c r="U13" s="232">
        <v>1267.2042465</v>
      </c>
      <c r="V13" s="232">
        <v>1272.021522</v>
      </c>
      <c r="W13" s="232">
        <v>1275.6015637999999</v>
      </c>
      <c r="X13" s="232">
        <v>1279.1932778</v>
      </c>
      <c r="Y13" s="232">
        <v>1279.3621728999999</v>
      </c>
      <c r="Z13" s="232">
        <v>1277.3571549000001</v>
      </c>
      <c r="AA13" s="232">
        <v>1284.4506391</v>
      </c>
      <c r="AB13" s="232">
        <v>1269.6434835</v>
      </c>
      <c r="AC13" s="232">
        <v>1244.2081035000001</v>
      </c>
      <c r="AD13" s="232">
        <v>1165.9316027</v>
      </c>
      <c r="AE13" s="232">
        <v>1150.8994459</v>
      </c>
      <c r="AF13" s="232">
        <v>1156.8987367</v>
      </c>
      <c r="AG13" s="232">
        <v>1221.1441196000001</v>
      </c>
      <c r="AH13" s="232">
        <v>1241.2953226</v>
      </c>
      <c r="AI13" s="232">
        <v>1254.5669902</v>
      </c>
      <c r="AJ13" s="232">
        <v>1252.339941</v>
      </c>
      <c r="AK13" s="232">
        <v>1258.3169237</v>
      </c>
      <c r="AL13" s="232">
        <v>1263.8787569000001</v>
      </c>
      <c r="AM13" s="232">
        <v>1267.3959401</v>
      </c>
      <c r="AN13" s="232">
        <v>1273.3496</v>
      </c>
      <c r="AO13" s="232">
        <v>1280.1102361000001</v>
      </c>
      <c r="AP13" s="232">
        <v>1291.0906276000001</v>
      </c>
      <c r="AQ13" s="232">
        <v>1296.9056316000001</v>
      </c>
      <c r="AR13" s="232">
        <v>1300.9680272000001</v>
      </c>
      <c r="AS13" s="232">
        <v>1298.9424905999999</v>
      </c>
      <c r="AT13" s="232">
        <v>1302.7511626999999</v>
      </c>
      <c r="AU13" s="232">
        <v>1308.0587195999999</v>
      </c>
      <c r="AV13" s="232">
        <v>1320.3926392999999</v>
      </c>
      <c r="AW13" s="232">
        <v>1324.5523568999999</v>
      </c>
      <c r="AX13" s="232">
        <v>1326.0653507</v>
      </c>
      <c r="AY13" s="232">
        <v>1320.3107072</v>
      </c>
      <c r="AZ13" s="232">
        <v>1319.9959382</v>
      </c>
      <c r="BA13" s="232">
        <v>1320.5001302999999</v>
      </c>
      <c r="BB13" s="232">
        <v>1322.4858283000001</v>
      </c>
      <c r="BC13" s="232">
        <v>1324.1310343</v>
      </c>
      <c r="BD13" s="305">
        <v>1326.098</v>
      </c>
      <c r="BE13" s="305">
        <v>1328.366</v>
      </c>
      <c r="BF13" s="305">
        <v>1330.9939999999999</v>
      </c>
      <c r="BG13" s="305">
        <v>1333.9590000000001</v>
      </c>
      <c r="BH13" s="305">
        <v>1337.748</v>
      </c>
      <c r="BI13" s="305">
        <v>1341.027</v>
      </c>
      <c r="BJ13" s="305">
        <v>1344.28</v>
      </c>
      <c r="BK13" s="305">
        <v>1347.0150000000001</v>
      </c>
      <c r="BL13" s="305">
        <v>1350.587</v>
      </c>
      <c r="BM13" s="305">
        <v>1354.5039999999999</v>
      </c>
      <c r="BN13" s="305">
        <v>1359.3420000000001</v>
      </c>
      <c r="BO13" s="305">
        <v>1363.5139999999999</v>
      </c>
      <c r="BP13" s="305">
        <v>1367.597</v>
      </c>
      <c r="BQ13" s="305">
        <v>1371.4559999999999</v>
      </c>
      <c r="BR13" s="305">
        <v>1375.463</v>
      </c>
      <c r="BS13" s="305">
        <v>1379.4829999999999</v>
      </c>
      <c r="BT13" s="305">
        <v>1383.5160000000001</v>
      </c>
      <c r="BU13" s="305">
        <v>1387.5619999999999</v>
      </c>
      <c r="BV13" s="305">
        <v>1391.6210000000001</v>
      </c>
    </row>
    <row r="14" spans="1:74" ht="11.15" customHeight="1" x14ac:dyDescent="0.25">
      <c r="A14" s="148" t="s">
        <v>692</v>
      </c>
      <c r="B14" s="204" t="s">
        <v>439</v>
      </c>
      <c r="C14" s="232">
        <v>3444.2149785000001</v>
      </c>
      <c r="D14" s="232">
        <v>3453.0781582999998</v>
      </c>
      <c r="E14" s="232">
        <v>3464.7285486000001</v>
      </c>
      <c r="F14" s="232">
        <v>3484.0853296</v>
      </c>
      <c r="G14" s="232">
        <v>3497.6207553999998</v>
      </c>
      <c r="H14" s="232">
        <v>3510.2540064</v>
      </c>
      <c r="I14" s="232">
        <v>3524.1376501999998</v>
      </c>
      <c r="J14" s="232">
        <v>3533.3521258000001</v>
      </c>
      <c r="K14" s="232">
        <v>3540.0500007999999</v>
      </c>
      <c r="L14" s="232">
        <v>3538.6663245</v>
      </c>
      <c r="M14" s="232">
        <v>3544.5047113999999</v>
      </c>
      <c r="N14" s="232">
        <v>3552.0002107999999</v>
      </c>
      <c r="O14" s="232">
        <v>3560.7075169</v>
      </c>
      <c r="P14" s="232">
        <v>3571.8512206999999</v>
      </c>
      <c r="Q14" s="232">
        <v>3584.9860164000002</v>
      </c>
      <c r="R14" s="232">
        <v>3605.9117234</v>
      </c>
      <c r="S14" s="232">
        <v>3618.6788382999998</v>
      </c>
      <c r="T14" s="232">
        <v>3629.0871806999999</v>
      </c>
      <c r="U14" s="232">
        <v>3632.7307289</v>
      </c>
      <c r="V14" s="232">
        <v>3641.7260419999998</v>
      </c>
      <c r="W14" s="232">
        <v>3651.6670985999999</v>
      </c>
      <c r="X14" s="232">
        <v>3675.4536928000002</v>
      </c>
      <c r="Y14" s="232">
        <v>3677.6113905000002</v>
      </c>
      <c r="Z14" s="232">
        <v>3671.0399860000002</v>
      </c>
      <c r="AA14" s="232">
        <v>3683.8331260999998</v>
      </c>
      <c r="AB14" s="232">
        <v>3638.7332818999998</v>
      </c>
      <c r="AC14" s="232">
        <v>3563.8341003</v>
      </c>
      <c r="AD14" s="232">
        <v>3335.5442972000001</v>
      </c>
      <c r="AE14" s="232">
        <v>3293.7399037</v>
      </c>
      <c r="AF14" s="232">
        <v>3314.8296356000001</v>
      </c>
      <c r="AG14" s="232">
        <v>3514.0374382999998</v>
      </c>
      <c r="AH14" s="232">
        <v>3574.4974624000001</v>
      </c>
      <c r="AI14" s="232">
        <v>3611.4336529000002</v>
      </c>
      <c r="AJ14" s="232">
        <v>3586.8188475000002</v>
      </c>
      <c r="AK14" s="232">
        <v>3605.2277432000001</v>
      </c>
      <c r="AL14" s="232">
        <v>3628.6331774999999</v>
      </c>
      <c r="AM14" s="232">
        <v>3664.2076142000001</v>
      </c>
      <c r="AN14" s="232">
        <v>3692.2267775999999</v>
      </c>
      <c r="AO14" s="232">
        <v>3719.8631316000001</v>
      </c>
      <c r="AP14" s="232">
        <v>3754.9200176999998</v>
      </c>
      <c r="AQ14" s="232">
        <v>3775.9382467999999</v>
      </c>
      <c r="AR14" s="232">
        <v>3790.7211603000001</v>
      </c>
      <c r="AS14" s="232">
        <v>3782.373544</v>
      </c>
      <c r="AT14" s="232">
        <v>3797.3572374999999</v>
      </c>
      <c r="AU14" s="232">
        <v>3818.7770261999999</v>
      </c>
      <c r="AV14" s="232">
        <v>3870.0503251999999</v>
      </c>
      <c r="AW14" s="232">
        <v>3886.7792433999998</v>
      </c>
      <c r="AX14" s="232">
        <v>3892.3811959</v>
      </c>
      <c r="AY14" s="232">
        <v>3868.2159311999999</v>
      </c>
      <c r="AZ14" s="232">
        <v>3865.5441403</v>
      </c>
      <c r="BA14" s="232">
        <v>3865.7255721000001</v>
      </c>
      <c r="BB14" s="232">
        <v>3871.8217570000002</v>
      </c>
      <c r="BC14" s="232">
        <v>3875.4134860999998</v>
      </c>
      <c r="BD14" s="305">
        <v>3879.5619999999999</v>
      </c>
      <c r="BE14" s="305">
        <v>3883.7179999999998</v>
      </c>
      <c r="BF14" s="305">
        <v>3889.3939999999998</v>
      </c>
      <c r="BG14" s="305">
        <v>3896.0390000000002</v>
      </c>
      <c r="BH14" s="305">
        <v>3905.4349999999999</v>
      </c>
      <c r="BI14" s="305">
        <v>3912.6840000000002</v>
      </c>
      <c r="BJ14" s="305">
        <v>3919.5650000000001</v>
      </c>
      <c r="BK14" s="305">
        <v>3924.5039999999999</v>
      </c>
      <c r="BL14" s="305">
        <v>3931.835</v>
      </c>
      <c r="BM14" s="305">
        <v>3939.982</v>
      </c>
      <c r="BN14" s="305">
        <v>3950.232</v>
      </c>
      <c r="BO14" s="305">
        <v>3959.0450000000001</v>
      </c>
      <c r="BP14" s="305">
        <v>3967.7089999999998</v>
      </c>
      <c r="BQ14" s="305">
        <v>3976.1570000000002</v>
      </c>
      <c r="BR14" s="305">
        <v>3984.5709999999999</v>
      </c>
      <c r="BS14" s="305">
        <v>3992.886</v>
      </c>
      <c r="BT14" s="305">
        <v>4001.1</v>
      </c>
      <c r="BU14" s="305">
        <v>4009.2139999999999</v>
      </c>
      <c r="BV14" s="305">
        <v>4017.2280000000001</v>
      </c>
    </row>
    <row r="15" spans="1:74" ht="11.15" customHeight="1" x14ac:dyDescent="0.25">
      <c r="A15" s="148"/>
      <c r="B15" s="165" t="s">
        <v>1380</v>
      </c>
      <c r="C15" s="237"/>
      <c r="D15" s="237"/>
      <c r="E15" s="237"/>
      <c r="F15" s="237"/>
      <c r="G15" s="237"/>
      <c r="H15" s="237"/>
      <c r="I15" s="237"/>
      <c r="J15" s="237"/>
      <c r="K15" s="237"/>
      <c r="L15" s="237"/>
      <c r="M15" s="237"/>
      <c r="N15" s="237"/>
      <c r="O15" s="237"/>
      <c r="P15" s="237"/>
      <c r="Q15" s="237"/>
      <c r="R15" s="237"/>
      <c r="S15" s="237"/>
      <c r="T15" s="237"/>
      <c r="U15" s="237"/>
      <c r="V15" s="237"/>
      <c r="W15" s="237"/>
      <c r="X15" s="237"/>
      <c r="Y15" s="237"/>
      <c r="Z15" s="237"/>
      <c r="AA15" s="237"/>
      <c r="AB15" s="237"/>
      <c r="AC15" s="237"/>
      <c r="AD15" s="237"/>
      <c r="AE15" s="237"/>
      <c r="AF15" s="237"/>
      <c r="AG15" s="237"/>
      <c r="AH15" s="237"/>
      <c r="AI15" s="237"/>
      <c r="AJ15" s="237"/>
      <c r="AK15" s="237"/>
      <c r="AL15" s="237"/>
      <c r="AM15" s="237"/>
      <c r="AN15" s="237"/>
      <c r="AO15" s="237"/>
      <c r="AP15" s="237"/>
      <c r="AQ15" s="237"/>
      <c r="AR15" s="237"/>
      <c r="AS15" s="237"/>
      <c r="AT15" s="237"/>
      <c r="AU15" s="237"/>
      <c r="AV15" s="237"/>
      <c r="AW15" s="237"/>
      <c r="AX15" s="237"/>
      <c r="AY15" s="237"/>
      <c r="AZ15" s="237"/>
      <c r="BA15" s="237"/>
      <c r="BB15" s="237"/>
      <c r="BC15" s="237"/>
      <c r="BD15" s="315"/>
      <c r="BE15" s="315"/>
      <c r="BF15" s="315"/>
      <c r="BG15" s="315"/>
      <c r="BH15" s="315"/>
      <c r="BI15" s="315"/>
      <c r="BJ15" s="315"/>
      <c r="BK15" s="315"/>
      <c r="BL15" s="315"/>
      <c r="BM15" s="315"/>
      <c r="BN15" s="315"/>
      <c r="BO15" s="315"/>
      <c r="BP15" s="315"/>
      <c r="BQ15" s="315"/>
      <c r="BR15" s="315"/>
      <c r="BS15" s="315"/>
      <c r="BT15" s="315"/>
      <c r="BU15" s="315"/>
      <c r="BV15" s="315"/>
    </row>
    <row r="16" spans="1:74" ht="11.15" customHeight="1" x14ac:dyDescent="0.25">
      <c r="A16" s="148" t="s">
        <v>693</v>
      </c>
      <c r="B16" s="204" t="s">
        <v>432</v>
      </c>
      <c r="C16" s="250">
        <v>100.18111433</v>
      </c>
      <c r="D16" s="250">
        <v>100.16808519999999</v>
      </c>
      <c r="E16" s="250">
        <v>100.22143502</v>
      </c>
      <c r="F16" s="250">
        <v>100.45838237</v>
      </c>
      <c r="G16" s="250">
        <v>100.55657615</v>
      </c>
      <c r="H16" s="250">
        <v>100.63323493</v>
      </c>
      <c r="I16" s="250">
        <v>100.79068561</v>
      </c>
      <c r="J16" s="250">
        <v>100.74752923</v>
      </c>
      <c r="K16" s="250">
        <v>100.60609268</v>
      </c>
      <c r="L16" s="250">
        <v>100.26946167</v>
      </c>
      <c r="M16" s="250">
        <v>100.00415049999999</v>
      </c>
      <c r="N16" s="250">
        <v>99.713244888999995</v>
      </c>
      <c r="O16" s="250">
        <v>99.346619970000006</v>
      </c>
      <c r="P16" s="250">
        <v>99.042119095000004</v>
      </c>
      <c r="Q16" s="250">
        <v>98.749617408999995</v>
      </c>
      <c r="R16" s="250">
        <v>98.390779047999999</v>
      </c>
      <c r="S16" s="250">
        <v>98.181027639999996</v>
      </c>
      <c r="T16" s="250">
        <v>98.042027321999996</v>
      </c>
      <c r="U16" s="250">
        <v>98.083698304999999</v>
      </c>
      <c r="V16" s="250">
        <v>98.003760004</v>
      </c>
      <c r="W16" s="250">
        <v>97.912132631999995</v>
      </c>
      <c r="X16" s="250">
        <v>97.968961664999995</v>
      </c>
      <c r="Y16" s="250">
        <v>97.733847044000001</v>
      </c>
      <c r="Z16" s="250">
        <v>97.366934244000007</v>
      </c>
      <c r="AA16" s="250">
        <v>98.474380762999999</v>
      </c>
      <c r="AB16" s="250">
        <v>96.639253484999998</v>
      </c>
      <c r="AC16" s="250">
        <v>93.467709907</v>
      </c>
      <c r="AD16" s="250">
        <v>83.793517215999998</v>
      </c>
      <c r="AE16" s="250">
        <v>81.823815646</v>
      </c>
      <c r="AF16" s="250">
        <v>82.392372385000002</v>
      </c>
      <c r="AG16" s="250">
        <v>89.808803292999997</v>
      </c>
      <c r="AH16" s="250">
        <v>92.221664755000006</v>
      </c>
      <c r="AI16" s="250">
        <v>93.940572630000005</v>
      </c>
      <c r="AJ16" s="250">
        <v>94.430770105999997</v>
      </c>
      <c r="AK16" s="250">
        <v>95.162838417000003</v>
      </c>
      <c r="AL16" s="250">
        <v>95.602020752000001</v>
      </c>
      <c r="AM16" s="250">
        <v>95.192949034999998</v>
      </c>
      <c r="AN16" s="250">
        <v>95.462885471999996</v>
      </c>
      <c r="AO16" s="250">
        <v>95.856461988999996</v>
      </c>
      <c r="AP16" s="250">
        <v>96.624399765999996</v>
      </c>
      <c r="AQ16" s="250">
        <v>97.077215555999999</v>
      </c>
      <c r="AR16" s="250">
        <v>97.465630537999999</v>
      </c>
      <c r="AS16" s="250">
        <v>97.679242940999998</v>
      </c>
      <c r="AT16" s="250">
        <v>98.021657641000004</v>
      </c>
      <c r="AU16" s="250">
        <v>98.382472864999997</v>
      </c>
      <c r="AV16" s="250">
        <v>98.784558575999995</v>
      </c>
      <c r="AW16" s="250">
        <v>99.165022375999996</v>
      </c>
      <c r="AX16" s="250">
        <v>99.546734228000005</v>
      </c>
      <c r="AY16" s="250">
        <v>99.846719004999997</v>
      </c>
      <c r="AZ16" s="250">
        <v>100.29315831</v>
      </c>
      <c r="BA16" s="250">
        <v>100.80307701</v>
      </c>
      <c r="BB16" s="250">
        <v>101.63232495</v>
      </c>
      <c r="BC16" s="250">
        <v>102.07731506</v>
      </c>
      <c r="BD16" s="316">
        <v>102.3939</v>
      </c>
      <c r="BE16" s="316">
        <v>102.3382</v>
      </c>
      <c r="BF16" s="316">
        <v>102.5809</v>
      </c>
      <c r="BG16" s="316">
        <v>102.8781</v>
      </c>
      <c r="BH16" s="316">
        <v>103.3546</v>
      </c>
      <c r="BI16" s="316">
        <v>103.66719999999999</v>
      </c>
      <c r="BJ16" s="316">
        <v>103.9408</v>
      </c>
      <c r="BK16" s="316">
        <v>104.0064</v>
      </c>
      <c r="BL16" s="316">
        <v>104.3283</v>
      </c>
      <c r="BM16" s="316">
        <v>104.7377</v>
      </c>
      <c r="BN16" s="316">
        <v>105.3596</v>
      </c>
      <c r="BO16" s="316">
        <v>105.8503</v>
      </c>
      <c r="BP16" s="316">
        <v>106.3348</v>
      </c>
      <c r="BQ16" s="316">
        <v>106.8891</v>
      </c>
      <c r="BR16" s="316">
        <v>107.30419999999999</v>
      </c>
      <c r="BS16" s="316">
        <v>107.6561</v>
      </c>
      <c r="BT16" s="316">
        <v>107.9448</v>
      </c>
      <c r="BU16" s="316">
        <v>108.1704</v>
      </c>
      <c r="BV16" s="316">
        <v>108.3327</v>
      </c>
    </row>
    <row r="17" spans="1:74" ht="11.15" customHeight="1" x14ac:dyDescent="0.25">
      <c r="A17" s="148" t="s">
        <v>694</v>
      </c>
      <c r="B17" s="204" t="s">
        <v>465</v>
      </c>
      <c r="C17" s="250">
        <v>99.938664063999994</v>
      </c>
      <c r="D17" s="250">
        <v>99.925441426999996</v>
      </c>
      <c r="E17" s="250">
        <v>99.976901675999997</v>
      </c>
      <c r="F17" s="250">
        <v>100.18915131</v>
      </c>
      <c r="G17" s="250">
        <v>100.29789746</v>
      </c>
      <c r="H17" s="250">
        <v>100.39924662</v>
      </c>
      <c r="I17" s="250">
        <v>100.62471309</v>
      </c>
      <c r="J17" s="250">
        <v>100.61263255999999</v>
      </c>
      <c r="K17" s="250">
        <v>100.49451931999999</v>
      </c>
      <c r="L17" s="250">
        <v>100.23023392</v>
      </c>
      <c r="M17" s="250">
        <v>99.930159837000005</v>
      </c>
      <c r="N17" s="250">
        <v>99.554157625000002</v>
      </c>
      <c r="O17" s="250">
        <v>98.952903512999995</v>
      </c>
      <c r="P17" s="250">
        <v>98.537037870999995</v>
      </c>
      <c r="Q17" s="250">
        <v>98.157236928000003</v>
      </c>
      <c r="R17" s="250">
        <v>97.790178177000001</v>
      </c>
      <c r="S17" s="250">
        <v>97.499998512000005</v>
      </c>
      <c r="T17" s="250">
        <v>97.263375425999996</v>
      </c>
      <c r="U17" s="250">
        <v>97.145264947000001</v>
      </c>
      <c r="V17" s="250">
        <v>96.967038000000002</v>
      </c>
      <c r="W17" s="250">
        <v>96.793650611999993</v>
      </c>
      <c r="X17" s="250">
        <v>96.751500149999998</v>
      </c>
      <c r="Y17" s="250">
        <v>96.492993855999998</v>
      </c>
      <c r="Z17" s="250">
        <v>96.144529094999996</v>
      </c>
      <c r="AA17" s="250">
        <v>97.748056047999995</v>
      </c>
      <c r="AB17" s="250">
        <v>95.688211722000005</v>
      </c>
      <c r="AC17" s="250">
        <v>92.006946295000006</v>
      </c>
      <c r="AD17" s="250">
        <v>80.592965840999994</v>
      </c>
      <c r="AE17" s="250">
        <v>78.252328660000003</v>
      </c>
      <c r="AF17" s="250">
        <v>78.873740824999999</v>
      </c>
      <c r="AG17" s="250">
        <v>87.582126791999997</v>
      </c>
      <c r="AH17" s="250">
        <v>90.283944305000006</v>
      </c>
      <c r="AI17" s="250">
        <v>92.104117821000003</v>
      </c>
      <c r="AJ17" s="250">
        <v>92.216515338999997</v>
      </c>
      <c r="AK17" s="250">
        <v>92.892999861000007</v>
      </c>
      <c r="AL17" s="250">
        <v>93.307439387000002</v>
      </c>
      <c r="AM17" s="250">
        <v>92.983689169000002</v>
      </c>
      <c r="AN17" s="250">
        <v>93.23114726</v>
      </c>
      <c r="AO17" s="250">
        <v>93.573668913999995</v>
      </c>
      <c r="AP17" s="250">
        <v>94.224963126000006</v>
      </c>
      <c r="AQ17" s="250">
        <v>94.597330159999999</v>
      </c>
      <c r="AR17" s="250">
        <v>94.904479011000006</v>
      </c>
      <c r="AS17" s="250">
        <v>94.991717424000001</v>
      </c>
      <c r="AT17" s="250">
        <v>95.284449100000003</v>
      </c>
      <c r="AU17" s="250">
        <v>95.627981785000003</v>
      </c>
      <c r="AV17" s="250">
        <v>96.086767402000007</v>
      </c>
      <c r="AW17" s="250">
        <v>96.483563160000003</v>
      </c>
      <c r="AX17" s="250">
        <v>96.882820984999995</v>
      </c>
      <c r="AY17" s="250">
        <v>97.174316426999994</v>
      </c>
      <c r="AZ17" s="250">
        <v>97.661166719999997</v>
      </c>
      <c r="BA17" s="250">
        <v>98.233147415000005</v>
      </c>
      <c r="BB17" s="250">
        <v>99.17243071</v>
      </c>
      <c r="BC17" s="250">
        <v>99.703043061000002</v>
      </c>
      <c r="BD17" s="316">
        <v>100.10720000000001</v>
      </c>
      <c r="BE17" s="316">
        <v>100.20869999999999</v>
      </c>
      <c r="BF17" s="316">
        <v>100.4919</v>
      </c>
      <c r="BG17" s="316">
        <v>100.78060000000001</v>
      </c>
      <c r="BH17" s="316">
        <v>101.1142</v>
      </c>
      <c r="BI17" s="316">
        <v>101.3844</v>
      </c>
      <c r="BJ17" s="316">
        <v>101.6307</v>
      </c>
      <c r="BK17" s="316">
        <v>101.74760000000001</v>
      </c>
      <c r="BL17" s="316">
        <v>102.02500000000001</v>
      </c>
      <c r="BM17" s="316">
        <v>102.3575</v>
      </c>
      <c r="BN17" s="316">
        <v>102.8019</v>
      </c>
      <c r="BO17" s="316">
        <v>103.202</v>
      </c>
      <c r="BP17" s="316">
        <v>103.6146</v>
      </c>
      <c r="BQ17" s="316">
        <v>104.13420000000001</v>
      </c>
      <c r="BR17" s="316">
        <v>104.5008</v>
      </c>
      <c r="BS17" s="316">
        <v>104.80880000000001</v>
      </c>
      <c r="BT17" s="316">
        <v>105.05840000000001</v>
      </c>
      <c r="BU17" s="316">
        <v>105.24939999999999</v>
      </c>
      <c r="BV17" s="316">
        <v>105.38200000000001</v>
      </c>
    </row>
    <row r="18" spans="1:74" ht="11.15" customHeight="1" x14ac:dyDescent="0.25">
      <c r="A18" s="148" t="s">
        <v>695</v>
      </c>
      <c r="B18" s="204" t="s">
        <v>433</v>
      </c>
      <c r="C18" s="250">
        <v>100.85497803</v>
      </c>
      <c r="D18" s="250">
        <v>100.95731158</v>
      </c>
      <c r="E18" s="250">
        <v>101.10343326</v>
      </c>
      <c r="F18" s="250">
        <v>101.39467439000001</v>
      </c>
      <c r="G18" s="250">
        <v>101.55237382999999</v>
      </c>
      <c r="H18" s="250">
        <v>101.67786289999999</v>
      </c>
      <c r="I18" s="250">
        <v>101.85421873</v>
      </c>
      <c r="J18" s="250">
        <v>101.85297924</v>
      </c>
      <c r="K18" s="250">
        <v>101.75722155</v>
      </c>
      <c r="L18" s="250">
        <v>101.56508413</v>
      </c>
      <c r="M18" s="250">
        <v>101.28168617</v>
      </c>
      <c r="N18" s="250">
        <v>100.90516615</v>
      </c>
      <c r="O18" s="250">
        <v>100.27854327999999</v>
      </c>
      <c r="P18" s="250">
        <v>99.833514719999997</v>
      </c>
      <c r="Q18" s="250">
        <v>99.413099690999999</v>
      </c>
      <c r="R18" s="250">
        <v>98.946098470999999</v>
      </c>
      <c r="S18" s="250">
        <v>98.628310284999998</v>
      </c>
      <c r="T18" s="250">
        <v>98.388535415999996</v>
      </c>
      <c r="U18" s="250">
        <v>98.388616196000001</v>
      </c>
      <c r="V18" s="250">
        <v>98.183486211000002</v>
      </c>
      <c r="W18" s="250">
        <v>97.934987792000001</v>
      </c>
      <c r="X18" s="250">
        <v>97.661435236000003</v>
      </c>
      <c r="Y18" s="250">
        <v>97.312464229</v>
      </c>
      <c r="Z18" s="250">
        <v>96.906389068999999</v>
      </c>
      <c r="AA18" s="250">
        <v>98.694703511</v>
      </c>
      <c r="AB18" s="250">
        <v>96.485799723</v>
      </c>
      <c r="AC18" s="250">
        <v>92.531171461</v>
      </c>
      <c r="AD18" s="250">
        <v>80.012018682000004</v>
      </c>
      <c r="AE18" s="250">
        <v>77.680041508000002</v>
      </c>
      <c r="AF18" s="250">
        <v>78.716439894999993</v>
      </c>
      <c r="AG18" s="250">
        <v>89.150776097999994</v>
      </c>
      <c r="AH18" s="250">
        <v>92.401753915</v>
      </c>
      <c r="AI18" s="250">
        <v>94.498935603000007</v>
      </c>
      <c r="AJ18" s="250">
        <v>94.203807850000004</v>
      </c>
      <c r="AK18" s="250">
        <v>94.922282261000007</v>
      </c>
      <c r="AL18" s="250">
        <v>95.415845524999995</v>
      </c>
      <c r="AM18" s="250">
        <v>95.410270509</v>
      </c>
      <c r="AN18" s="250">
        <v>95.659681828000004</v>
      </c>
      <c r="AO18" s="250">
        <v>95.889852348000005</v>
      </c>
      <c r="AP18" s="250">
        <v>96.029739669999998</v>
      </c>
      <c r="AQ18" s="250">
        <v>96.274710395</v>
      </c>
      <c r="AR18" s="250">
        <v>96.553722121000007</v>
      </c>
      <c r="AS18" s="250">
        <v>96.789779714000005</v>
      </c>
      <c r="AT18" s="250">
        <v>97.194619797000001</v>
      </c>
      <c r="AU18" s="250">
        <v>97.691247234000002</v>
      </c>
      <c r="AV18" s="250">
        <v>98.520420990000005</v>
      </c>
      <c r="AW18" s="250">
        <v>99.020053911999995</v>
      </c>
      <c r="AX18" s="250">
        <v>99.430904964000007</v>
      </c>
      <c r="AY18" s="250">
        <v>99.508412207999996</v>
      </c>
      <c r="AZ18" s="250">
        <v>99.925120976000002</v>
      </c>
      <c r="BA18" s="250">
        <v>100.43646932999999</v>
      </c>
      <c r="BB18" s="250">
        <v>101.32792753</v>
      </c>
      <c r="BC18" s="250">
        <v>101.81445235</v>
      </c>
      <c r="BD18" s="316">
        <v>102.1815</v>
      </c>
      <c r="BE18" s="316">
        <v>102.2024</v>
      </c>
      <c r="BF18" s="316">
        <v>102.50060000000001</v>
      </c>
      <c r="BG18" s="316">
        <v>102.8493</v>
      </c>
      <c r="BH18" s="316">
        <v>103.3768</v>
      </c>
      <c r="BI18" s="316">
        <v>103.7304</v>
      </c>
      <c r="BJ18" s="316">
        <v>104.03830000000001</v>
      </c>
      <c r="BK18" s="316">
        <v>104.12090000000001</v>
      </c>
      <c r="BL18" s="316">
        <v>104.47239999999999</v>
      </c>
      <c r="BM18" s="316">
        <v>104.9131</v>
      </c>
      <c r="BN18" s="316">
        <v>105.5745</v>
      </c>
      <c r="BO18" s="316">
        <v>106.095</v>
      </c>
      <c r="BP18" s="316">
        <v>106.60599999999999</v>
      </c>
      <c r="BQ18" s="316">
        <v>107.167</v>
      </c>
      <c r="BR18" s="316">
        <v>107.6147</v>
      </c>
      <c r="BS18" s="316">
        <v>108.0085</v>
      </c>
      <c r="BT18" s="316">
        <v>108.3484</v>
      </c>
      <c r="BU18" s="316">
        <v>108.6344</v>
      </c>
      <c r="BV18" s="316">
        <v>108.8664</v>
      </c>
    </row>
    <row r="19" spans="1:74" ht="11.15" customHeight="1" x14ac:dyDescent="0.25">
      <c r="A19" s="148" t="s">
        <v>696</v>
      </c>
      <c r="B19" s="204" t="s">
        <v>434</v>
      </c>
      <c r="C19" s="250">
        <v>100.67847647000001</v>
      </c>
      <c r="D19" s="250">
        <v>100.79009923</v>
      </c>
      <c r="E19" s="250">
        <v>100.98423258</v>
      </c>
      <c r="F19" s="250">
        <v>101.40680247</v>
      </c>
      <c r="G19" s="250">
        <v>101.65651250000001</v>
      </c>
      <c r="H19" s="250">
        <v>101.87928864</v>
      </c>
      <c r="I19" s="250">
        <v>102.18508667</v>
      </c>
      <c r="J19" s="250">
        <v>102.27152818</v>
      </c>
      <c r="K19" s="250">
        <v>102.24856896</v>
      </c>
      <c r="L19" s="250">
        <v>102.08004275</v>
      </c>
      <c r="M19" s="250">
        <v>101.86540676</v>
      </c>
      <c r="N19" s="250">
        <v>101.56849472</v>
      </c>
      <c r="O19" s="250">
        <v>101.01927870999999</v>
      </c>
      <c r="P19" s="250">
        <v>100.68533555</v>
      </c>
      <c r="Q19" s="250">
        <v>100.39663729999999</v>
      </c>
      <c r="R19" s="250">
        <v>100.13107039</v>
      </c>
      <c r="S19" s="250">
        <v>99.949447156000005</v>
      </c>
      <c r="T19" s="250">
        <v>99.829654023000003</v>
      </c>
      <c r="U19" s="250">
        <v>99.890636207</v>
      </c>
      <c r="V19" s="250">
        <v>99.805294357999998</v>
      </c>
      <c r="W19" s="250">
        <v>99.692573694999993</v>
      </c>
      <c r="X19" s="250">
        <v>99.665979691999993</v>
      </c>
      <c r="Y19" s="250">
        <v>99.413372293999998</v>
      </c>
      <c r="Z19" s="250">
        <v>99.048256976000005</v>
      </c>
      <c r="AA19" s="250">
        <v>99.957100679999996</v>
      </c>
      <c r="AB19" s="250">
        <v>98.327119314000001</v>
      </c>
      <c r="AC19" s="250">
        <v>95.544779821000006</v>
      </c>
      <c r="AD19" s="250">
        <v>86.996497622999996</v>
      </c>
      <c r="AE19" s="250">
        <v>85.369630309000001</v>
      </c>
      <c r="AF19" s="250">
        <v>86.050593301999996</v>
      </c>
      <c r="AG19" s="250">
        <v>93.049903302999994</v>
      </c>
      <c r="AH19" s="250">
        <v>95.338639381999997</v>
      </c>
      <c r="AI19" s="250">
        <v>96.927318240999995</v>
      </c>
      <c r="AJ19" s="250">
        <v>97.163772628000004</v>
      </c>
      <c r="AK19" s="250">
        <v>97.841462485999998</v>
      </c>
      <c r="AL19" s="250">
        <v>98.308220562000002</v>
      </c>
      <c r="AM19" s="250">
        <v>98.230326274000006</v>
      </c>
      <c r="AN19" s="250">
        <v>98.525511226000006</v>
      </c>
      <c r="AO19" s="250">
        <v>98.860054832000003</v>
      </c>
      <c r="AP19" s="250">
        <v>99.300647226999999</v>
      </c>
      <c r="AQ19" s="250">
        <v>99.663890546999994</v>
      </c>
      <c r="AR19" s="250">
        <v>100.01647491999999</v>
      </c>
      <c r="AS19" s="250">
        <v>100.38450025</v>
      </c>
      <c r="AT19" s="250">
        <v>100.69619182</v>
      </c>
      <c r="AU19" s="250">
        <v>100.97764954</v>
      </c>
      <c r="AV19" s="250">
        <v>101.05662642</v>
      </c>
      <c r="AW19" s="250">
        <v>101.40680165000001</v>
      </c>
      <c r="AX19" s="250">
        <v>101.85592825000001</v>
      </c>
      <c r="AY19" s="250">
        <v>102.52212933</v>
      </c>
      <c r="AZ19" s="250">
        <v>103.08056633</v>
      </c>
      <c r="BA19" s="250">
        <v>103.64936237000001</v>
      </c>
      <c r="BB19" s="250">
        <v>104.40518897</v>
      </c>
      <c r="BC19" s="250">
        <v>104.86219943</v>
      </c>
      <c r="BD19" s="316">
        <v>105.19710000000001</v>
      </c>
      <c r="BE19" s="316">
        <v>105.1943</v>
      </c>
      <c r="BF19" s="316">
        <v>105.4465</v>
      </c>
      <c r="BG19" s="316">
        <v>105.73820000000001</v>
      </c>
      <c r="BH19" s="316">
        <v>106.1611</v>
      </c>
      <c r="BI19" s="316">
        <v>106.4631</v>
      </c>
      <c r="BJ19" s="316">
        <v>106.7358</v>
      </c>
      <c r="BK19" s="316">
        <v>106.8262</v>
      </c>
      <c r="BL19" s="316">
        <v>107.1551</v>
      </c>
      <c r="BM19" s="316">
        <v>107.56950000000001</v>
      </c>
      <c r="BN19" s="316">
        <v>108.1765</v>
      </c>
      <c r="BO19" s="316">
        <v>108.6814</v>
      </c>
      <c r="BP19" s="316">
        <v>109.1915</v>
      </c>
      <c r="BQ19" s="316">
        <v>109.7868</v>
      </c>
      <c r="BR19" s="316">
        <v>110.24679999999999</v>
      </c>
      <c r="BS19" s="316">
        <v>110.65170000000001</v>
      </c>
      <c r="BT19" s="316">
        <v>111.00149999999999</v>
      </c>
      <c r="BU19" s="316">
        <v>111.2961</v>
      </c>
      <c r="BV19" s="316">
        <v>111.53570000000001</v>
      </c>
    </row>
    <row r="20" spans="1:74" ht="11.15" customHeight="1" x14ac:dyDescent="0.25">
      <c r="A20" s="148" t="s">
        <v>697</v>
      </c>
      <c r="B20" s="204" t="s">
        <v>435</v>
      </c>
      <c r="C20" s="250">
        <v>100.68171165</v>
      </c>
      <c r="D20" s="250">
        <v>100.81785454</v>
      </c>
      <c r="E20" s="250">
        <v>101.03064892</v>
      </c>
      <c r="F20" s="250">
        <v>101.44939223</v>
      </c>
      <c r="G20" s="250">
        <v>101.71851651999999</v>
      </c>
      <c r="H20" s="250">
        <v>101.96731923</v>
      </c>
      <c r="I20" s="250">
        <v>102.33123501</v>
      </c>
      <c r="J20" s="250">
        <v>102.43781856</v>
      </c>
      <c r="K20" s="250">
        <v>102.42250452</v>
      </c>
      <c r="L20" s="250">
        <v>102.22250293</v>
      </c>
      <c r="M20" s="250">
        <v>102.01048623</v>
      </c>
      <c r="N20" s="250">
        <v>101.72366443</v>
      </c>
      <c r="O20" s="250">
        <v>101.19390349</v>
      </c>
      <c r="P20" s="250">
        <v>100.88357207</v>
      </c>
      <c r="Q20" s="250">
        <v>100.6245361</v>
      </c>
      <c r="R20" s="250">
        <v>100.40842426</v>
      </c>
      <c r="S20" s="250">
        <v>100.2582577</v>
      </c>
      <c r="T20" s="250">
        <v>100.1656651</v>
      </c>
      <c r="U20" s="250">
        <v>100.21038023</v>
      </c>
      <c r="V20" s="250">
        <v>100.1731352</v>
      </c>
      <c r="W20" s="250">
        <v>100.13366379999999</v>
      </c>
      <c r="X20" s="250">
        <v>100.2934411</v>
      </c>
      <c r="Y20" s="250">
        <v>100.09841062</v>
      </c>
      <c r="Z20" s="250">
        <v>99.750047438999999</v>
      </c>
      <c r="AA20" s="250">
        <v>100.7051908</v>
      </c>
      <c r="AB20" s="250">
        <v>98.957532803000007</v>
      </c>
      <c r="AC20" s="250">
        <v>95.963912688999997</v>
      </c>
      <c r="AD20" s="250">
        <v>86.726478760000006</v>
      </c>
      <c r="AE20" s="250">
        <v>84.989323177000003</v>
      </c>
      <c r="AF20" s="250">
        <v>85.754594245999996</v>
      </c>
      <c r="AG20" s="250">
        <v>93.359858269</v>
      </c>
      <c r="AH20" s="250">
        <v>95.876807912000004</v>
      </c>
      <c r="AI20" s="250">
        <v>97.643009480000003</v>
      </c>
      <c r="AJ20" s="250">
        <v>97.969851892999998</v>
      </c>
      <c r="AK20" s="250">
        <v>98.751015616999993</v>
      </c>
      <c r="AL20" s="250">
        <v>99.297889573999996</v>
      </c>
      <c r="AM20" s="250">
        <v>99.254884200999996</v>
      </c>
      <c r="AN20" s="250">
        <v>99.599870795000001</v>
      </c>
      <c r="AO20" s="250">
        <v>99.977259793000002</v>
      </c>
      <c r="AP20" s="250">
        <v>100.44313962</v>
      </c>
      <c r="AQ20" s="250">
        <v>100.84326711</v>
      </c>
      <c r="AR20" s="250">
        <v>101.23373069</v>
      </c>
      <c r="AS20" s="250">
        <v>101.56149627000001</v>
      </c>
      <c r="AT20" s="250">
        <v>101.97240758</v>
      </c>
      <c r="AU20" s="250">
        <v>102.41343053</v>
      </c>
      <c r="AV20" s="250">
        <v>102.97011086000001</v>
      </c>
      <c r="AW20" s="250">
        <v>103.40719779</v>
      </c>
      <c r="AX20" s="250">
        <v>103.81023704</v>
      </c>
      <c r="AY20" s="250">
        <v>104.02234083</v>
      </c>
      <c r="AZ20" s="250">
        <v>104.4749506</v>
      </c>
      <c r="BA20" s="250">
        <v>105.01117854</v>
      </c>
      <c r="BB20" s="250">
        <v>105.91918705000001</v>
      </c>
      <c r="BC20" s="250">
        <v>106.40652955</v>
      </c>
      <c r="BD20" s="316">
        <v>106.76139999999999</v>
      </c>
      <c r="BE20" s="316">
        <v>106.77330000000001</v>
      </c>
      <c r="BF20" s="316">
        <v>107.0209</v>
      </c>
      <c r="BG20" s="316">
        <v>107.29389999999999</v>
      </c>
      <c r="BH20" s="316">
        <v>107.6782</v>
      </c>
      <c r="BI20" s="316">
        <v>107.9372</v>
      </c>
      <c r="BJ20" s="316">
        <v>108.157</v>
      </c>
      <c r="BK20" s="316">
        <v>108.1673</v>
      </c>
      <c r="BL20" s="316">
        <v>108.4361</v>
      </c>
      <c r="BM20" s="316">
        <v>108.7933</v>
      </c>
      <c r="BN20" s="316">
        <v>109.3413</v>
      </c>
      <c r="BO20" s="316">
        <v>109.7983</v>
      </c>
      <c r="BP20" s="316">
        <v>110.26690000000001</v>
      </c>
      <c r="BQ20" s="316">
        <v>110.8391</v>
      </c>
      <c r="BR20" s="316">
        <v>111.2616</v>
      </c>
      <c r="BS20" s="316">
        <v>111.62649999999999</v>
      </c>
      <c r="BT20" s="316">
        <v>111.93389999999999</v>
      </c>
      <c r="BU20" s="316">
        <v>112.1837</v>
      </c>
      <c r="BV20" s="316">
        <v>112.376</v>
      </c>
    </row>
    <row r="21" spans="1:74" ht="11.15" customHeight="1" x14ac:dyDescent="0.25">
      <c r="A21" s="148" t="s">
        <v>698</v>
      </c>
      <c r="B21" s="204" t="s">
        <v>436</v>
      </c>
      <c r="C21" s="250">
        <v>100.04342760999999</v>
      </c>
      <c r="D21" s="250">
        <v>100.04913719</v>
      </c>
      <c r="E21" s="250">
        <v>100.12567916</v>
      </c>
      <c r="F21" s="250">
        <v>100.37093571</v>
      </c>
      <c r="G21" s="250">
        <v>100.5157308</v>
      </c>
      <c r="H21" s="250">
        <v>100.65794663</v>
      </c>
      <c r="I21" s="250">
        <v>100.94388975</v>
      </c>
      <c r="J21" s="250">
        <v>100.97121712000001</v>
      </c>
      <c r="K21" s="250">
        <v>100.8862353</v>
      </c>
      <c r="L21" s="250">
        <v>100.62437552999999</v>
      </c>
      <c r="M21" s="250">
        <v>100.36320191</v>
      </c>
      <c r="N21" s="250">
        <v>100.03814568</v>
      </c>
      <c r="O21" s="250">
        <v>99.518962901999998</v>
      </c>
      <c r="P21" s="250">
        <v>99.163824403999996</v>
      </c>
      <c r="Q21" s="250">
        <v>98.842486249000004</v>
      </c>
      <c r="R21" s="250">
        <v>98.474206029000001</v>
      </c>
      <c r="S21" s="250">
        <v>98.281025364000001</v>
      </c>
      <c r="T21" s="250">
        <v>98.182201847000002</v>
      </c>
      <c r="U21" s="250">
        <v>98.370479399000004</v>
      </c>
      <c r="V21" s="250">
        <v>98.315812234999996</v>
      </c>
      <c r="W21" s="250">
        <v>98.210944276000006</v>
      </c>
      <c r="X21" s="250">
        <v>98.095167489999994</v>
      </c>
      <c r="Y21" s="250">
        <v>97.860428967000004</v>
      </c>
      <c r="Z21" s="250">
        <v>97.546020674000005</v>
      </c>
      <c r="AA21" s="250">
        <v>99.321910076999998</v>
      </c>
      <c r="AB21" s="250">
        <v>97.220686645000001</v>
      </c>
      <c r="AC21" s="250">
        <v>93.412317845000004</v>
      </c>
      <c r="AD21" s="250">
        <v>81.140600813999995</v>
      </c>
      <c r="AE21" s="250">
        <v>78.985093422000006</v>
      </c>
      <c r="AF21" s="250">
        <v>80.189592806999997</v>
      </c>
      <c r="AG21" s="250">
        <v>90.757561120000005</v>
      </c>
      <c r="AH21" s="250">
        <v>94.179477446999996</v>
      </c>
      <c r="AI21" s="250">
        <v>96.458803939000006</v>
      </c>
      <c r="AJ21" s="250">
        <v>96.467000638000002</v>
      </c>
      <c r="AK21" s="250">
        <v>97.307552427999994</v>
      </c>
      <c r="AL21" s="250">
        <v>97.851919351000006</v>
      </c>
      <c r="AM21" s="250">
        <v>97.667425827000002</v>
      </c>
      <c r="AN21" s="250">
        <v>97.943929702999995</v>
      </c>
      <c r="AO21" s="250">
        <v>98.248755398</v>
      </c>
      <c r="AP21" s="250">
        <v>98.629719234000007</v>
      </c>
      <c r="AQ21" s="250">
        <v>98.955326326000005</v>
      </c>
      <c r="AR21" s="250">
        <v>99.273392995999998</v>
      </c>
      <c r="AS21" s="250">
        <v>99.512681521000005</v>
      </c>
      <c r="AT21" s="250">
        <v>99.869095637000001</v>
      </c>
      <c r="AU21" s="250">
        <v>100.27139762</v>
      </c>
      <c r="AV21" s="250">
        <v>100.87511424</v>
      </c>
      <c r="AW21" s="250">
        <v>101.25254689</v>
      </c>
      <c r="AX21" s="250">
        <v>101.55922235</v>
      </c>
      <c r="AY21" s="250">
        <v>101.54382261000001</v>
      </c>
      <c r="AZ21" s="250">
        <v>101.89747216000001</v>
      </c>
      <c r="BA21" s="250">
        <v>102.36885301</v>
      </c>
      <c r="BB21" s="250">
        <v>103.27290039</v>
      </c>
      <c r="BC21" s="250">
        <v>103.74354242</v>
      </c>
      <c r="BD21" s="316">
        <v>104.09569999999999</v>
      </c>
      <c r="BE21" s="316">
        <v>104.1439</v>
      </c>
      <c r="BF21" s="316">
        <v>104.39830000000001</v>
      </c>
      <c r="BG21" s="316">
        <v>104.6733</v>
      </c>
      <c r="BH21" s="316">
        <v>105.0393</v>
      </c>
      <c r="BI21" s="316">
        <v>105.3031</v>
      </c>
      <c r="BJ21" s="316">
        <v>105.53489999999999</v>
      </c>
      <c r="BK21" s="316">
        <v>105.5719</v>
      </c>
      <c r="BL21" s="316">
        <v>105.8618</v>
      </c>
      <c r="BM21" s="316">
        <v>106.242</v>
      </c>
      <c r="BN21" s="316">
        <v>106.8215</v>
      </c>
      <c r="BO21" s="316">
        <v>107.3</v>
      </c>
      <c r="BP21" s="316">
        <v>107.7868</v>
      </c>
      <c r="BQ21" s="316">
        <v>108.3634</v>
      </c>
      <c r="BR21" s="316">
        <v>108.80540000000001</v>
      </c>
      <c r="BS21" s="316">
        <v>109.1944</v>
      </c>
      <c r="BT21" s="316">
        <v>109.5304</v>
      </c>
      <c r="BU21" s="316">
        <v>109.8135</v>
      </c>
      <c r="BV21" s="316">
        <v>110.04349999999999</v>
      </c>
    </row>
    <row r="22" spans="1:74" ht="11.15" customHeight="1" x14ac:dyDescent="0.25">
      <c r="A22" s="148" t="s">
        <v>699</v>
      </c>
      <c r="B22" s="204" t="s">
        <v>437</v>
      </c>
      <c r="C22" s="250">
        <v>101.00870310000001</v>
      </c>
      <c r="D22" s="250">
        <v>101.18234142999999</v>
      </c>
      <c r="E22" s="250">
        <v>101.45817405</v>
      </c>
      <c r="F22" s="250">
        <v>102.00386940999999</v>
      </c>
      <c r="G22" s="250">
        <v>102.3583393</v>
      </c>
      <c r="H22" s="250">
        <v>102.68925215</v>
      </c>
      <c r="I22" s="250">
        <v>103.11584001999999</v>
      </c>
      <c r="J22" s="250">
        <v>103.31021479</v>
      </c>
      <c r="K22" s="250">
        <v>103.3916085</v>
      </c>
      <c r="L22" s="250">
        <v>103.32301931000001</v>
      </c>
      <c r="M22" s="250">
        <v>103.20620227000001</v>
      </c>
      <c r="N22" s="250">
        <v>103.00415554999999</v>
      </c>
      <c r="O22" s="250">
        <v>102.5473843</v>
      </c>
      <c r="P22" s="250">
        <v>102.30199933</v>
      </c>
      <c r="Q22" s="250">
        <v>102.09850581000001</v>
      </c>
      <c r="R22" s="250">
        <v>101.91146067</v>
      </c>
      <c r="S22" s="250">
        <v>101.81083233</v>
      </c>
      <c r="T22" s="250">
        <v>101.77117773000001</v>
      </c>
      <c r="U22" s="250">
        <v>101.92656244</v>
      </c>
      <c r="V22" s="250">
        <v>101.90830615</v>
      </c>
      <c r="W22" s="250">
        <v>101.85047441</v>
      </c>
      <c r="X22" s="250">
        <v>101.8625583</v>
      </c>
      <c r="Y22" s="250">
        <v>101.6434574</v>
      </c>
      <c r="Z22" s="250">
        <v>101.30266277</v>
      </c>
      <c r="AA22" s="250">
        <v>102.15035768</v>
      </c>
      <c r="AB22" s="250">
        <v>100.58353814</v>
      </c>
      <c r="AC22" s="250">
        <v>97.912387409999994</v>
      </c>
      <c r="AD22" s="250">
        <v>89.937201134000006</v>
      </c>
      <c r="AE22" s="250">
        <v>88.207166313000002</v>
      </c>
      <c r="AF22" s="250">
        <v>88.522578580000001</v>
      </c>
      <c r="AG22" s="250">
        <v>94.312227519000004</v>
      </c>
      <c r="AH22" s="250">
        <v>96.146941777999999</v>
      </c>
      <c r="AI22" s="250">
        <v>97.455510939999996</v>
      </c>
      <c r="AJ22" s="250">
        <v>97.819576085999998</v>
      </c>
      <c r="AK22" s="250">
        <v>98.389624240000003</v>
      </c>
      <c r="AL22" s="250">
        <v>98.747296485000007</v>
      </c>
      <c r="AM22" s="250">
        <v>98.423106512000004</v>
      </c>
      <c r="AN22" s="250">
        <v>98.708141669</v>
      </c>
      <c r="AO22" s="250">
        <v>99.132915647999994</v>
      </c>
      <c r="AP22" s="250">
        <v>100.00695439</v>
      </c>
      <c r="AQ22" s="250">
        <v>100.47906156000001</v>
      </c>
      <c r="AR22" s="250">
        <v>100.85876309</v>
      </c>
      <c r="AS22" s="250">
        <v>100.92129174999999</v>
      </c>
      <c r="AT22" s="250">
        <v>101.28475745999999</v>
      </c>
      <c r="AU22" s="250">
        <v>101.72439297</v>
      </c>
      <c r="AV22" s="250">
        <v>102.32329498</v>
      </c>
      <c r="AW22" s="250">
        <v>102.85294756</v>
      </c>
      <c r="AX22" s="250">
        <v>103.39644742999999</v>
      </c>
      <c r="AY22" s="250">
        <v>103.87345931999999</v>
      </c>
      <c r="AZ22" s="250">
        <v>104.50490517999999</v>
      </c>
      <c r="BA22" s="250">
        <v>105.21044975</v>
      </c>
      <c r="BB22" s="250">
        <v>106.29032617999999</v>
      </c>
      <c r="BC22" s="250">
        <v>106.91889331</v>
      </c>
      <c r="BD22" s="316">
        <v>107.3964</v>
      </c>
      <c r="BE22" s="316">
        <v>107.5112</v>
      </c>
      <c r="BF22" s="316">
        <v>107.84520000000001</v>
      </c>
      <c r="BG22" s="316">
        <v>108.18689999999999</v>
      </c>
      <c r="BH22" s="316">
        <v>108.6066</v>
      </c>
      <c r="BI22" s="316">
        <v>108.91070000000001</v>
      </c>
      <c r="BJ22" s="316">
        <v>109.1698</v>
      </c>
      <c r="BK22" s="316">
        <v>109.17959999999999</v>
      </c>
      <c r="BL22" s="316">
        <v>109.5016</v>
      </c>
      <c r="BM22" s="316">
        <v>109.9315</v>
      </c>
      <c r="BN22" s="316">
        <v>110.60720000000001</v>
      </c>
      <c r="BO22" s="316">
        <v>111.1497</v>
      </c>
      <c r="BP22" s="316">
        <v>111.6968</v>
      </c>
      <c r="BQ22" s="316">
        <v>112.3498</v>
      </c>
      <c r="BR22" s="316">
        <v>112.8302</v>
      </c>
      <c r="BS22" s="316">
        <v>113.23909999999999</v>
      </c>
      <c r="BT22" s="316">
        <v>113.57680000000001</v>
      </c>
      <c r="BU22" s="316">
        <v>113.843</v>
      </c>
      <c r="BV22" s="316">
        <v>114.03789999999999</v>
      </c>
    </row>
    <row r="23" spans="1:74" ht="11.15" customHeight="1" x14ac:dyDescent="0.25">
      <c r="A23" s="148" t="s">
        <v>700</v>
      </c>
      <c r="B23" s="204" t="s">
        <v>438</v>
      </c>
      <c r="C23" s="250">
        <v>101.88520421</v>
      </c>
      <c r="D23" s="250">
        <v>102.16023404000001</v>
      </c>
      <c r="E23" s="250">
        <v>102.49025956</v>
      </c>
      <c r="F23" s="250">
        <v>102.94120607000001</v>
      </c>
      <c r="G23" s="250">
        <v>103.331779</v>
      </c>
      <c r="H23" s="250">
        <v>103.72790363999999</v>
      </c>
      <c r="I23" s="250">
        <v>104.29860582000001</v>
      </c>
      <c r="J23" s="250">
        <v>104.57906452</v>
      </c>
      <c r="K23" s="250">
        <v>104.73830558</v>
      </c>
      <c r="L23" s="250">
        <v>104.71616219000001</v>
      </c>
      <c r="M23" s="250">
        <v>104.67809305</v>
      </c>
      <c r="N23" s="250">
        <v>104.56393136</v>
      </c>
      <c r="O23" s="250">
        <v>104.26661094000001</v>
      </c>
      <c r="P23" s="250">
        <v>104.08056379</v>
      </c>
      <c r="Q23" s="250">
        <v>103.89872373999999</v>
      </c>
      <c r="R23" s="250">
        <v>103.59497376</v>
      </c>
      <c r="S23" s="250">
        <v>103.51613567</v>
      </c>
      <c r="T23" s="250">
        <v>103.53609243</v>
      </c>
      <c r="U23" s="250">
        <v>103.83255133999999</v>
      </c>
      <c r="V23" s="250">
        <v>103.91681737</v>
      </c>
      <c r="W23" s="250">
        <v>103.96659781</v>
      </c>
      <c r="X23" s="250">
        <v>104.10465917000001</v>
      </c>
      <c r="Y23" s="250">
        <v>103.99339354</v>
      </c>
      <c r="Z23" s="250">
        <v>103.75556743</v>
      </c>
      <c r="AA23" s="250">
        <v>104.60745937</v>
      </c>
      <c r="AB23" s="250">
        <v>103.20430340999999</v>
      </c>
      <c r="AC23" s="250">
        <v>100.76237807</v>
      </c>
      <c r="AD23" s="250">
        <v>92.989711063000001</v>
      </c>
      <c r="AE23" s="250">
        <v>91.689226187000003</v>
      </c>
      <c r="AF23" s="250">
        <v>92.568951153</v>
      </c>
      <c r="AG23" s="250">
        <v>99.359369860000001</v>
      </c>
      <c r="AH23" s="250">
        <v>101.80165158</v>
      </c>
      <c r="AI23" s="250">
        <v>103.62628022</v>
      </c>
      <c r="AJ23" s="250">
        <v>104.31726361</v>
      </c>
      <c r="AK23" s="250">
        <v>105.29358019999999</v>
      </c>
      <c r="AL23" s="250">
        <v>106.03923784</v>
      </c>
      <c r="AM23" s="250">
        <v>106.15042022999999</v>
      </c>
      <c r="AN23" s="250">
        <v>106.73762218</v>
      </c>
      <c r="AO23" s="250">
        <v>107.3970274</v>
      </c>
      <c r="AP23" s="250">
        <v>108.37382981</v>
      </c>
      <c r="AQ23" s="250">
        <v>108.99374611</v>
      </c>
      <c r="AR23" s="250">
        <v>109.50197023</v>
      </c>
      <c r="AS23" s="250">
        <v>109.66957096</v>
      </c>
      <c r="AT23" s="250">
        <v>110.12610913</v>
      </c>
      <c r="AU23" s="250">
        <v>110.64265353</v>
      </c>
      <c r="AV23" s="250">
        <v>111.26540134</v>
      </c>
      <c r="AW23" s="250">
        <v>111.86731033</v>
      </c>
      <c r="AX23" s="250">
        <v>112.49457767</v>
      </c>
      <c r="AY23" s="250">
        <v>113.18042762</v>
      </c>
      <c r="AZ23" s="250">
        <v>113.83349346999999</v>
      </c>
      <c r="BA23" s="250">
        <v>114.48699947</v>
      </c>
      <c r="BB23" s="250">
        <v>115.34227763</v>
      </c>
      <c r="BC23" s="250">
        <v>115.84566495</v>
      </c>
      <c r="BD23" s="316">
        <v>116.1985</v>
      </c>
      <c r="BE23" s="316">
        <v>116.1176</v>
      </c>
      <c r="BF23" s="316">
        <v>116.3817</v>
      </c>
      <c r="BG23" s="316">
        <v>116.7076</v>
      </c>
      <c r="BH23" s="316">
        <v>117.2427</v>
      </c>
      <c r="BI23" s="316">
        <v>117.5818</v>
      </c>
      <c r="BJ23" s="316">
        <v>117.8723</v>
      </c>
      <c r="BK23" s="316">
        <v>117.91289999999999</v>
      </c>
      <c r="BL23" s="316">
        <v>118.25709999999999</v>
      </c>
      <c r="BM23" s="316">
        <v>118.70350000000001</v>
      </c>
      <c r="BN23" s="316">
        <v>119.3874</v>
      </c>
      <c r="BO23" s="316">
        <v>119.93689999999999</v>
      </c>
      <c r="BP23" s="316">
        <v>120.4871</v>
      </c>
      <c r="BQ23" s="316">
        <v>121.1103</v>
      </c>
      <c r="BR23" s="316">
        <v>121.608</v>
      </c>
      <c r="BS23" s="316">
        <v>122.0523</v>
      </c>
      <c r="BT23" s="316">
        <v>122.4432</v>
      </c>
      <c r="BU23" s="316">
        <v>122.7808</v>
      </c>
      <c r="BV23" s="316">
        <v>123.065</v>
      </c>
    </row>
    <row r="24" spans="1:74" ht="11.15" customHeight="1" x14ac:dyDescent="0.25">
      <c r="A24" s="148" t="s">
        <v>701</v>
      </c>
      <c r="B24" s="204" t="s">
        <v>439</v>
      </c>
      <c r="C24" s="250">
        <v>100.27866648</v>
      </c>
      <c r="D24" s="250">
        <v>100.28959046999999</v>
      </c>
      <c r="E24" s="250">
        <v>100.34430474</v>
      </c>
      <c r="F24" s="250">
        <v>100.49547238</v>
      </c>
      <c r="G24" s="250">
        <v>100.59826988</v>
      </c>
      <c r="H24" s="250">
        <v>100.70536033</v>
      </c>
      <c r="I24" s="250">
        <v>100.95207320999999</v>
      </c>
      <c r="J24" s="250">
        <v>100.96625244000001</v>
      </c>
      <c r="K24" s="250">
        <v>100.88322752000001</v>
      </c>
      <c r="L24" s="250">
        <v>100.68816185</v>
      </c>
      <c r="M24" s="250">
        <v>100.42185603999999</v>
      </c>
      <c r="N24" s="250">
        <v>100.0694735</v>
      </c>
      <c r="O24" s="250">
        <v>99.459558885000007</v>
      </c>
      <c r="P24" s="250">
        <v>99.063614415999993</v>
      </c>
      <c r="Q24" s="250">
        <v>98.710184738999999</v>
      </c>
      <c r="R24" s="250">
        <v>98.349918572000007</v>
      </c>
      <c r="S24" s="250">
        <v>98.118531941000001</v>
      </c>
      <c r="T24" s="250">
        <v>97.966673564000004</v>
      </c>
      <c r="U24" s="250">
        <v>97.973831309999994</v>
      </c>
      <c r="V24" s="250">
        <v>97.921413540000003</v>
      </c>
      <c r="W24" s="250">
        <v>97.888908121</v>
      </c>
      <c r="X24" s="250">
        <v>98.095489064000006</v>
      </c>
      <c r="Y24" s="250">
        <v>97.938427842999999</v>
      </c>
      <c r="Z24" s="250">
        <v>97.636898466999995</v>
      </c>
      <c r="AA24" s="250">
        <v>98.656105733999993</v>
      </c>
      <c r="AB24" s="250">
        <v>96.966736449999999</v>
      </c>
      <c r="AC24" s="250">
        <v>94.033995411999996</v>
      </c>
      <c r="AD24" s="250">
        <v>85.188972578000005</v>
      </c>
      <c r="AE24" s="250">
        <v>83.271170565000006</v>
      </c>
      <c r="AF24" s="250">
        <v>83.611679330000001</v>
      </c>
      <c r="AG24" s="250">
        <v>90.027050529999997</v>
      </c>
      <c r="AH24" s="250">
        <v>92.021767108000006</v>
      </c>
      <c r="AI24" s="250">
        <v>93.412380721999995</v>
      </c>
      <c r="AJ24" s="250">
        <v>93.713162178000005</v>
      </c>
      <c r="AK24" s="250">
        <v>94.259866758000001</v>
      </c>
      <c r="AL24" s="250">
        <v>94.566765267999997</v>
      </c>
      <c r="AM24" s="250">
        <v>94.098287232000004</v>
      </c>
      <c r="AN24" s="250">
        <v>94.327251461000003</v>
      </c>
      <c r="AO24" s="250">
        <v>94.718087479000005</v>
      </c>
      <c r="AP24" s="250">
        <v>95.643340640999995</v>
      </c>
      <c r="AQ24" s="250">
        <v>96.078511215999995</v>
      </c>
      <c r="AR24" s="250">
        <v>96.396144561</v>
      </c>
      <c r="AS24" s="250">
        <v>96.372581550000007</v>
      </c>
      <c r="AT24" s="250">
        <v>96.622884780999996</v>
      </c>
      <c r="AU24" s="250">
        <v>96.923395126000003</v>
      </c>
      <c r="AV24" s="250">
        <v>97.340905761000002</v>
      </c>
      <c r="AW24" s="250">
        <v>97.691735455</v>
      </c>
      <c r="AX24" s="250">
        <v>98.042677382999997</v>
      </c>
      <c r="AY24" s="250">
        <v>98.183611201000005</v>
      </c>
      <c r="AZ24" s="250">
        <v>98.692367855000001</v>
      </c>
      <c r="BA24" s="250">
        <v>99.358827001999998</v>
      </c>
      <c r="BB24" s="250">
        <v>100.60862245</v>
      </c>
      <c r="BC24" s="250">
        <v>101.27126122</v>
      </c>
      <c r="BD24" s="316">
        <v>101.7724</v>
      </c>
      <c r="BE24" s="316">
        <v>101.85380000000001</v>
      </c>
      <c r="BF24" s="316">
        <v>102.2255</v>
      </c>
      <c r="BG24" s="316">
        <v>102.6293</v>
      </c>
      <c r="BH24" s="316">
        <v>103.1465</v>
      </c>
      <c r="BI24" s="316">
        <v>103.5536</v>
      </c>
      <c r="BJ24" s="316">
        <v>103.93170000000001</v>
      </c>
      <c r="BK24" s="316">
        <v>104.188</v>
      </c>
      <c r="BL24" s="316">
        <v>104.57810000000001</v>
      </c>
      <c r="BM24" s="316">
        <v>105.009</v>
      </c>
      <c r="BN24" s="316">
        <v>105.5223</v>
      </c>
      <c r="BO24" s="316">
        <v>106.0038</v>
      </c>
      <c r="BP24" s="316">
        <v>106.495</v>
      </c>
      <c r="BQ24" s="316">
        <v>107.08710000000001</v>
      </c>
      <c r="BR24" s="316">
        <v>107.52930000000001</v>
      </c>
      <c r="BS24" s="316">
        <v>107.9128</v>
      </c>
      <c r="BT24" s="316">
        <v>108.2376</v>
      </c>
      <c r="BU24" s="316">
        <v>108.50369999999999</v>
      </c>
      <c r="BV24" s="316">
        <v>108.71120000000001</v>
      </c>
    </row>
    <row r="25" spans="1:74" ht="11.15" customHeight="1" x14ac:dyDescent="0.25">
      <c r="A25" s="148"/>
      <c r="B25" s="165" t="s">
        <v>1383</v>
      </c>
      <c r="C25" s="238"/>
      <c r="D25" s="238"/>
      <c r="E25" s="238"/>
      <c r="F25" s="238"/>
      <c r="G25" s="238"/>
      <c r="H25" s="238"/>
      <c r="I25" s="238"/>
      <c r="J25" s="238"/>
      <c r="K25" s="238"/>
      <c r="L25" s="238"/>
      <c r="M25" s="238"/>
      <c r="N25" s="238"/>
      <c r="O25" s="238"/>
      <c r="P25" s="238"/>
      <c r="Q25" s="238"/>
      <c r="R25" s="238"/>
      <c r="S25" s="238"/>
      <c r="T25" s="238"/>
      <c r="U25" s="238"/>
      <c r="V25" s="238"/>
      <c r="W25" s="238"/>
      <c r="X25" s="238"/>
      <c r="Y25" s="238"/>
      <c r="Z25" s="238"/>
      <c r="AA25" s="238"/>
      <c r="AB25" s="238"/>
      <c r="AC25" s="238"/>
      <c r="AD25" s="238"/>
      <c r="AE25" s="238"/>
      <c r="AF25" s="238"/>
      <c r="AG25" s="238"/>
      <c r="AH25" s="238"/>
      <c r="AI25" s="238"/>
      <c r="AJ25" s="238"/>
      <c r="AK25" s="238"/>
      <c r="AL25" s="238"/>
      <c r="AM25" s="238"/>
      <c r="AN25" s="238"/>
      <c r="AO25" s="238"/>
      <c r="AP25" s="238"/>
      <c r="AQ25" s="238"/>
      <c r="AR25" s="238"/>
      <c r="AS25" s="238"/>
      <c r="AT25" s="238"/>
      <c r="AU25" s="238"/>
      <c r="AV25" s="238"/>
      <c r="AW25" s="238"/>
      <c r="AX25" s="238"/>
      <c r="AY25" s="238"/>
      <c r="AZ25" s="238"/>
      <c r="BA25" s="238"/>
      <c r="BB25" s="238"/>
      <c r="BC25" s="238"/>
      <c r="BD25" s="317"/>
      <c r="BE25" s="317"/>
      <c r="BF25" s="317"/>
      <c r="BG25" s="317"/>
      <c r="BH25" s="317"/>
      <c r="BI25" s="317"/>
      <c r="BJ25" s="317"/>
      <c r="BK25" s="317"/>
      <c r="BL25" s="317"/>
      <c r="BM25" s="317"/>
      <c r="BN25" s="317"/>
      <c r="BO25" s="317"/>
      <c r="BP25" s="317"/>
      <c r="BQ25" s="317"/>
      <c r="BR25" s="317"/>
      <c r="BS25" s="317"/>
      <c r="BT25" s="317"/>
      <c r="BU25" s="317"/>
      <c r="BV25" s="317"/>
    </row>
    <row r="26" spans="1:74" ht="11.15" customHeight="1" x14ac:dyDescent="0.25">
      <c r="A26" s="148" t="s">
        <v>702</v>
      </c>
      <c r="B26" s="204" t="s">
        <v>432</v>
      </c>
      <c r="C26" s="232">
        <v>867.73497116999999</v>
      </c>
      <c r="D26" s="232">
        <v>870.17777493000006</v>
      </c>
      <c r="E26" s="232">
        <v>871.93249481999999</v>
      </c>
      <c r="F26" s="232">
        <v>871.27965304999998</v>
      </c>
      <c r="G26" s="232">
        <v>872.94781351999995</v>
      </c>
      <c r="H26" s="232">
        <v>875.21749844999999</v>
      </c>
      <c r="I26" s="232">
        <v>879.92012444</v>
      </c>
      <c r="J26" s="232">
        <v>882.01929583000003</v>
      </c>
      <c r="K26" s="232">
        <v>883.34642922</v>
      </c>
      <c r="L26" s="232">
        <v>880.41944016000002</v>
      </c>
      <c r="M26" s="232">
        <v>882.81406090999997</v>
      </c>
      <c r="N26" s="232">
        <v>887.04820700000005</v>
      </c>
      <c r="O26" s="232">
        <v>899.06863954999994</v>
      </c>
      <c r="P26" s="232">
        <v>902.52176551000002</v>
      </c>
      <c r="Q26" s="232">
        <v>903.35434598999996</v>
      </c>
      <c r="R26" s="232">
        <v>897.57443023999997</v>
      </c>
      <c r="S26" s="232">
        <v>896.15988281</v>
      </c>
      <c r="T26" s="232">
        <v>895.11875294000004</v>
      </c>
      <c r="U26" s="232">
        <v>894.52530873000001</v>
      </c>
      <c r="V26" s="232">
        <v>894.17531296000004</v>
      </c>
      <c r="W26" s="232">
        <v>894.14303369000004</v>
      </c>
      <c r="X26" s="232">
        <v>893.99503224</v>
      </c>
      <c r="Y26" s="232">
        <v>894.92326502000003</v>
      </c>
      <c r="Z26" s="232">
        <v>896.49429334000001</v>
      </c>
      <c r="AA26" s="232">
        <v>889.52861602999997</v>
      </c>
      <c r="AB26" s="232">
        <v>899.26986126999998</v>
      </c>
      <c r="AC26" s="232">
        <v>916.53852791999998</v>
      </c>
      <c r="AD26" s="232">
        <v>969.36909304000005</v>
      </c>
      <c r="AE26" s="232">
        <v>980.66674466999996</v>
      </c>
      <c r="AF26" s="232">
        <v>978.46595990000003</v>
      </c>
      <c r="AG26" s="232">
        <v>938.21676618000004</v>
      </c>
      <c r="AH26" s="232">
        <v>927.43158800000003</v>
      </c>
      <c r="AI26" s="232">
        <v>921.56045280000001</v>
      </c>
      <c r="AJ26" s="232">
        <v>916.04041355000004</v>
      </c>
      <c r="AK26" s="232">
        <v>923.41957463999995</v>
      </c>
      <c r="AL26" s="232">
        <v>939.13498903000004</v>
      </c>
      <c r="AM26" s="232">
        <v>992.40903646000004</v>
      </c>
      <c r="AN26" s="232">
        <v>1002.8801726</v>
      </c>
      <c r="AO26" s="232">
        <v>999.7707772</v>
      </c>
      <c r="AP26" s="232">
        <v>958.42739258999995</v>
      </c>
      <c r="AQ26" s="232">
        <v>946.64702738999995</v>
      </c>
      <c r="AR26" s="232">
        <v>939.77622392000001</v>
      </c>
      <c r="AS26" s="232">
        <v>944.93037286000003</v>
      </c>
      <c r="AT26" s="232">
        <v>942.54214984999999</v>
      </c>
      <c r="AU26" s="232">
        <v>939.72694557</v>
      </c>
      <c r="AV26" s="232">
        <v>935.32985492</v>
      </c>
      <c r="AW26" s="232">
        <v>932.52686690999997</v>
      </c>
      <c r="AX26" s="232">
        <v>930.16307644000005</v>
      </c>
      <c r="AY26" s="232">
        <v>928.18344431000003</v>
      </c>
      <c r="AZ26" s="232">
        <v>926.73932834000004</v>
      </c>
      <c r="BA26" s="232">
        <v>925.77568931999997</v>
      </c>
      <c r="BB26" s="232">
        <v>925.37179086000003</v>
      </c>
      <c r="BC26" s="232">
        <v>925.30965804000004</v>
      </c>
      <c r="BD26" s="305">
        <v>925.66859999999997</v>
      </c>
      <c r="BE26" s="305">
        <v>927.04930000000002</v>
      </c>
      <c r="BF26" s="305">
        <v>927.79970000000003</v>
      </c>
      <c r="BG26" s="305">
        <v>928.52030000000002</v>
      </c>
      <c r="BH26" s="305">
        <v>928.9289</v>
      </c>
      <c r="BI26" s="305">
        <v>929.80219999999997</v>
      </c>
      <c r="BJ26" s="305">
        <v>930.85770000000002</v>
      </c>
      <c r="BK26" s="305">
        <v>931.8596</v>
      </c>
      <c r="BL26" s="305">
        <v>933.45640000000003</v>
      </c>
      <c r="BM26" s="305">
        <v>935.41240000000005</v>
      </c>
      <c r="BN26" s="305">
        <v>938.35080000000005</v>
      </c>
      <c r="BO26" s="305">
        <v>940.55759999999998</v>
      </c>
      <c r="BP26" s="305">
        <v>942.65599999999995</v>
      </c>
      <c r="BQ26" s="305">
        <v>944.47910000000002</v>
      </c>
      <c r="BR26" s="305">
        <v>946.48609999999996</v>
      </c>
      <c r="BS26" s="305">
        <v>948.51009999999997</v>
      </c>
      <c r="BT26" s="305">
        <v>950.55100000000004</v>
      </c>
      <c r="BU26" s="305">
        <v>952.60879999999997</v>
      </c>
      <c r="BV26" s="305">
        <v>954.68359999999996</v>
      </c>
    </row>
    <row r="27" spans="1:74" ht="11.15" customHeight="1" x14ac:dyDescent="0.25">
      <c r="A27" s="148" t="s">
        <v>703</v>
      </c>
      <c r="B27" s="204" t="s">
        <v>465</v>
      </c>
      <c r="C27" s="232">
        <v>2262.7903196000002</v>
      </c>
      <c r="D27" s="232">
        <v>2264.0725293999999</v>
      </c>
      <c r="E27" s="232">
        <v>2266.5330542000002</v>
      </c>
      <c r="F27" s="232">
        <v>2270.4966801999999</v>
      </c>
      <c r="G27" s="232">
        <v>2275.0702457000002</v>
      </c>
      <c r="H27" s="232">
        <v>2280.5785366999999</v>
      </c>
      <c r="I27" s="232">
        <v>2290.6884349000002</v>
      </c>
      <c r="J27" s="232">
        <v>2295.3160158000001</v>
      </c>
      <c r="K27" s="232">
        <v>2298.1281607999999</v>
      </c>
      <c r="L27" s="232">
        <v>2293.3231322000001</v>
      </c>
      <c r="M27" s="232">
        <v>2296.8557092999999</v>
      </c>
      <c r="N27" s="232">
        <v>2302.9241542</v>
      </c>
      <c r="O27" s="232">
        <v>2318.5057895999998</v>
      </c>
      <c r="P27" s="232">
        <v>2324.4129779999998</v>
      </c>
      <c r="Q27" s="232">
        <v>2327.6230421999999</v>
      </c>
      <c r="R27" s="232">
        <v>2325.1900946000001</v>
      </c>
      <c r="S27" s="232">
        <v>2325.2153257999998</v>
      </c>
      <c r="T27" s="232">
        <v>2324.7528480999999</v>
      </c>
      <c r="U27" s="232">
        <v>2322.0615819999998</v>
      </c>
      <c r="V27" s="232">
        <v>2321.9294967000001</v>
      </c>
      <c r="W27" s="232">
        <v>2322.6155125</v>
      </c>
      <c r="X27" s="232">
        <v>2324.1335330000002</v>
      </c>
      <c r="Y27" s="232">
        <v>2326.4453232999999</v>
      </c>
      <c r="Z27" s="232">
        <v>2329.5647871000001</v>
      </c>
      <c r="AA27" s="232">
        <v>2306.7102116999999</v>
      </c>
      <c r="AB27" s="232">
        <v>2331.5313068999999</v>
      </c>
      <c r="AC27" s="232">
        <v>2377.2463600999999</v>
      </c>
      <c r="AD27" s="232">
        <v>2512.5671146999998</v>
      </c>
      <c r="AE27" s="232">
        <v>2548.5362762</v>
      </c>
      <c r="AF27" s="232">
        <v>2553.8655878999998</v>
      </c>
      <c r="AG27" s="232">
        <v>2488.8379902000001</v>
      </c>
      <c r="AH27" s="232">
        <v>2462.6753973999998</v>
      </c>
      <c r="AI27" s="232">
        <v>2435.6607496000001</v>
      </c>
      <c r="AJ27" s="232">
        <v>2359.4759672</v>
      </c>
      <c r="AK27" s="232">
        <v>2366.9957694999998</v>
      </c>
      <c r="AL27" s="232">
        <v>2409.9020767000002</v>
      </c>
      <c r="AM27" s="232">
        <v>2594.6039380000002</v>
      </c>
      <c r="AN27" s="232">
        <v>2628.4764681000001</v>
      </c>
      <c r="AO27" s="232">
        <v>2617.9287162000001</v>
      </c>
      <c r="AP27" s="232">
        <v>2481.1289471999999</v>
      </c>
      <c r="AQ27" s="232">
        <v>2443.1144325999999</v>
      </c>
      <c r="AR27" s="232">
        <v>2422.0534372000002</v>
      </c>
      <c r="AS27" s="232">
        <v>2446.9461743000002</v>
      </c>
      <c r="AT27" s="232">
        <v>2438.0420574999998</v>
      </c>
      <c r="AU27" s="232">
        <v>2424.3413000999999</v>
      </c>
      <c r="AV27" s="232">
        <v>2389.8078261999999</v>
      </c>
      <c r="AW27" s="232">
        <v>2378.5408443000001</v>
      </c>
      <c r="AX27" s="232">
        <v>2374.5042785000001</v>
      </c>
      <c r="AY27" s="232">
        <v>2390.7115684999999</v>
      </c>
      <c r="AZ27" s="232">
        <v>2391.3757553</v>
      </c>
      <c r="BA27" s="232">
        <v>2389.5102784000001</v>
      </c>
      <c r="BB27" s="232">
        <v>2378.6204271000001</v>
      </c>
      <c r="BC27" s="232">
        <v>2376.5666560999998</v>
      </c>
      <c r="BD27" s="305">
        <v>2376.8539999999998</v>
      </c>
      <c r="BE27" s="305">
        <v>2382.5529999999999</v>
      </c>
      <c r="BF27" s="305">
        <v>2385.221</v>
      </c>
      <c r="BG27" s="305">
        <v>2387.9279999999999</v>
      </c>
      <c r="BH27" s="305">
        <v>2390.259</v>
      </c>
      <c r="BI27" s="305">
        <v>2393.355</v>
      </c>
      <c r="BJ27" s="305">
        <v>2396.8020000000001</v>
      </c>
      <c r="BK27" s="305">
        <v>2400.192</v>
      </c>
      <c r="BL27" s="305">
        <v>2404.645</v>
      </c>
      <c r="BM27" s="305">
        <v>2409.7530000000002</v>
      </c>
      <c r="BN27" s="305">
        <v>2416.7730000000001</v>
      </c>
      <c r="BO27" s="305">
        <v>2422.25</v>
      </c>
      <c r="BP27" s="305">
        <v>2427.4409999999998</v>
      </c>
      <c r="BQ27" s="305">
        <v>2431.7730000000001</v>
      </c>
      <c r="BR27" s="305">
        <v>2436.819</v>
      </c>
      <c r="BS27" s="305">
        <v>2442.0070000000001</v>
      </c>
      <c r="BT27" s="305">
        <v>2447.337</v>
      </c>
      <c r="BU27" s="305">
        <v>2452.8090000000002</v>
      </c>
      <c r="BV27" s="305">
        <v>2458.4229999999998</v>
      </c>
    </row>
    <row r="28" spans="1:74" ht="11.15" customHeight="1" x14ac:dyDescent="0.25">
      <c r="A28" s="148" t="s">
        <v>704</v>
      </c>
      <c r="B28" s="204" t="s">
        <v>433</v>
      </c>
      <c r="C28" s="232">
        <v>2297.8450948999998</v>
      </c>
      <c r="D28" s="232">
        <v>2299.8935286999999</v>
      </c>
      <c r="E28" s="232">
        <v>2300.8304782</v>
      </c>
      <c r="F28" s="232">
        <v>2297.6979953</v>
      </c>
      <c r="G28" s="232">
        <v>2298.6304374000001</v>
      </c>
      <c r="H28" s="232">
        <v>2300.6698562000001</v>
      </c>
      <c r="I28" s="232">
        <v>2305.2621130000002</v>
      </c>
      <c r="J28" s="232">
        <v>2308.4310894999999</v>
      </c>
      <c r="K28" s="232">
        <v>2311.6226468</v>
      </c>
      <c r="L28" s="232">
        <v>2313.1139054999999</v>
      </c>
      <c r="M28" s="232">
        <v>2317.6427841999998</v>
      </c>
      <c r="N28" s="232">
        <v>2323.4864035000001</v>
      </c>
      <c r="O28" s="232">
        <v>2336.1787442999998</v>
      </c>
      <c r="P28" s="232">
        <v>2340.5013588000002</v>
      </c>
      <c r="Q28" s="232">
        <v>2341.9882280000002</v>
      </c>
      <c r="R28" s="232">
        <v>2334.93957</v>
      </c>
      <c r="S28" s="232">
        <v>2335.0297851</v>
      </c>
      <c r="T28" s="232">
        <v>2336.5590913000001</v>
      </c>
      <c r="U28" s="232">
        <v>2340.8382743000002</v>
      </c>
      <c r="V28" s="232">
        <v>2344.2626737000001</v>
      </c>
      <c r="W28" s="232">
        <v>2348.1430750999998</v>
      </c>
      <c r="X28" s="232">
        <v>2351.95307</v>
      </c>
      <c r="Y28" s="232">
        <v>2357.1402816999998</v>
      </c>
      <c r="Z28" s="232">
        <v>2363.1783018000001</v>
      </c>
      <c r="AA28" s="232">
        <v>2338.8682273999998</v>
      </c>
      <c r="AB28" s="232">
        <v>2370.0070412999999</v>
      </c>
      <c r="AC28" s="232">
        <v>2425.3958407</v>
      </c>
      <c r="AD28" s="232">
        <v>2591.8675671000001</v>
      </c>
      <c r="AE28" s="232">
        <v>2630.6316313000002</v>
      </c>
      <c r="AF28" s="232">
        <v>2628.5209749000001</v>
      </c>
      <c r="AG28" s="232">
        <v>2516.3532435000002</v>
      </c>
      <c r="AH28" s="232">
        <v>2484.3799116</v>
      </c>
      <c r="AI28" s="232">
        <v>2463.4186248999999</v>
      </c>
      <c r="AJ28" s="232">
        <v>2421.3869398000002</v>
      </c>
      <c r="AK28" s="232">
        <v>2446.5115759999999</v>
      </c>
      <c r="AL28" s="232">
        <v>2506.71009</v>
      </c>
      <c r="AM28" s="232">
        <v>2723.7516897999999</v>
      </c>
      <c r="AN28" s="232">
        <v>2762.7710535000001</v>
      </c>
      <c r="AO28" s="232">
        <v>2745.5373891999998</v>
      </c>
      <c r="AP28" s="232">
        <v>2568.9095001000001</v>
      </c>
      <c r="AQ28" s="232">
        <v>2516.5256771999998</v>
      </c>
      <c r="AR28" s="232">
        <v>2485.2447238</v>
      </c>
      <c r="AS28" s="232">
        <v>2503.5764567000001</v>
      </c>
      <c r="AT28" s="232">
        <v>2493.1188797</v>
      </c>
      <c r="AU28" s="232">
        <v>2482.3818095000001</v>
      </c>
      <c r="AV28" s="232">
        <v>2469.0249113999998</v>
      </c>
      <c r="AW28" s="232">
        <v>2459.4841059999999</v>
      </c>
      <c r="AX28" s="232">
        <v>2451.4190585000001</v>
      </c>
      <c r="AY28" s="232">
        <v>2443.8647523999998</v>
      </c>
      <c r="AZ28" s="232">
        <v>2439.4749832000002</v>
      </c>
      <c r="BA28" s="232">
        <v>2437.2847345</v>
      </c>
      <c r="BB28" s="232">
        <v>2438.7281287000001</v>
      </c>
      <c r="BC28" s="232">
        <v>2439.8613288000001</v>
      </c>
      <c r="BD28" s="305">
        <v>2442.1179999999999</v>
      </c>
      <c r="BE28" s="305">
        <v>2447.143</v>
      </c>
      <c r="BF28" s="305">
        <v>2450.415</v>
      </c>
      <c r="BG28" s="305">
        <v>2453.5790000000002</v>
      </c>
      <c r="BH28" s="305">
        <v>2456.1039999999998</v>
      </c>
      <c r="BI28" s="305">
        <v>2459.4470000000001</v>
      </c>
      <c r="BJ28" s="305">
        <v>2463.078</v>
      </c>
      <c r="BK28" s="305">
        <v>2466.1030000000001</v>
      </c>
      <c r="BL28" s="305">
        <v>2470.982</v>
      </c>
      <c r="BM28" s="305">
        <v>2476.8200000000002</v>
      </c>
      <c r="BN28" s="305">
        <v>2485.326</v>
      </c>
      <c r="BO28" s="305">
        <v>2491.8009999999999</v>
      </c>
      <c r="BP28" s="305">
        <v>2497.953</v>
      </c>
      <c r="BQ28" s="305">
        <v>2503.3870000000002</v>
      </c>
      <c r="BR28" s="305">
        <v>2509.19</v>
      </c>
      <c r="BS28" s="305">
        <v>2514.9670000000001</v>
      </c>
      <c r="BT28" s="305">
        <v>2520.7179999999998</v>
      </c>
      <c r="BU28" s="305">
        <v>2526.442</v>
      </c>
      <c r="BV28" s="305">
        <v>2532.14</v>
      </c>
    </row>
    <row r="29" spans="1:74" ht="11.15" customHeight="1" x14ac:dyDescent="0.25">
      <c r="A29" s="148" t="s">
        <v>705</v>
      </c>
      <c r="B29" s="204" t="s">
        <v>434</v>
      </c>
      <c r="C29" s="232">
        <v>1074.3545168999999</v>
      </c>
      <c r="D29" s="232">
        <v>1074.1389577</v>
      </c>
      <c r="E29" s="232">
        <v>1074.424982</v>
      </c>
      <c r="F29" s="232">
        <v>1075.8329008000001</v>
      </c>
      <c r="G29" s="232">
        <v>1076.6568586000001</v>
      </c>
      <c r="H29" s="232">
        <v>1077.5171664</v>
      </c>
      <c r="I29" s="232">
        <v>1076.7922377</v>
      </c>
      <c r="J29" s="232">
        <v>1078.9414356</v>
      </c>
      <c r="K29" s="232">
        <v>1082.3431736</v>
      </c>
      <c r="L29" s="232">
        <v>1090.1329272</v>
      </c>
      <c r="M29" s="232">
        <v>1093.6881386</v>
      </c>
      <c r="N29" s="232">
        <v>1096.1442835</v>
      </c>
      <c r="O29" s="232">
        <v>1097.5328635999999</v>
      </c>
      <c r="P29" s="232">
        <v>1097.7672488999999</v>
      </c>
      <c r="Q29" s="232">
        <v>1096.8789414</v>
      </c>
      <c r="R29" s="232">
        <v>1090.4905102</v>
      </c>
      <c r="S29" s="232">
        <v>1090.6398899000001</v>
      </c>
      <c r="T29" s="232">
        <v>1092.9496497</v>
      </c>
      <c r="U29" s="232">
        <v>1101.5734083</v>
      </c>
      <c r="V29" s="232">
        <v>1105.0887144000001</v>
      </c>
      <c r="W29" s="232">
        <v>1107.6491865999999</v>
      </c>
      <c r="X29" s="232">
        <v>1107.3074376</v>
      </c>
      <c r="Y29" s="232">
        <v>1109.4187826</v>
      </c>
      <c r="Z29" s="232">
        <v>1112.0358344000001</v>
      </c>
      <c r="AA29" s="232">
        <v>1101.4239875000001</v>
      </c>
      <c r="AB29" s="232">
        <v>1115.3534064999999</v>
      </c>
      <c r="AC29" s="232">
        <v>1140.0894860000001</v>
      </c>
      <c r="AD29" s="232">
        <v>1218.0835846</v>
      </c>
      <c r="AE29" s="232">
        <v>1232.5944666</v>
      </c>
      <c r="AF29" s="232">
        <v>1226.0734904999999</v>
      </c>
      <c r="AG29" s="232">
        <v>1156.1271158</v>
      </c>
      <c r="AH29" s="232">
        <v>1139.3375787</v>
      </c>
      <c r="AI29" s="232">
        <v>1133.3113386</v>
      </c>
      <c r="AJ29" s="232">
        <v>1136.9686684000001</v>
      </c>
      <c r="AK29" s="232">
        <v>1153.2788181999999</v>
      </c>
      <c r="AL29" s="232">
        <v>1181.1620605000001</v>
      </c>
      <c r="AM29" s="232">
        <v>1265.5593899999999</v>
      </c>
      <c r="AN29" s="232">
        <v>1282.8830717000001</v>
      </c>
      <c r="AO29" s="232">
        <v>1278.0741000999999</v>
      </c>
      <c r="AP29" s="232">
        <v>1212.4434759999999</v>
      </c>
      <c r="AQ29" s="232">
        <v>1192.3859471999999</v>
      </c>
      <c r="AR29" s="232">
        <v>1179.2125143999999</v>
      </c>
      <c r="AS29" s="232">
        <v>1182.0672314000001</v>
      </c>
      <c r="AT29" s="232">
        <v>1175.8039504999999</v>
      </c>
      <c r="AU29" s="232">
        <v>1169.5667254</v>
      </c>
      <c r="AV29" s="232">
        <v>1160.8391770999999</v>
      </c>
      <c r="AW29" s="232">
        <v>1156.5413478</v>
      </c>
      <c r="AX29" s="232">
        <v>1154.1568586999999</v>
      </c>
      <c r="AY29" s="232">
        <v>1155.8992903000001</v>
      </c>
      <c r="AZ29" s="232">
        <v>1155.6812958</v>
      </c>
      <c r="BA29" s="232">
        <v>1155.7164559</v>
      </c>
      <c r="BB29" s="232">
        <v>1155.7638511</v>
      </c>
      <c r="BC29" s="232">
        <v>1156.4860097999999</v>
      </c>
      <c r="BD29" s="305">
        <v>1157.6420000000001</v>
      </c>
      <c r="BE29" s="305">
        <v>1159.8820000000001</v>
      </c>
      <c r="BF29" s="305">
        <v>1161.4179999999999</v>
      </c>
      <c r="BG29" s="305">
        <v>1162.9010000000001</v>
      </c>
      <c r="BH29" s="305">
        <v>1164.04</v>
      </c>
      <c r="BI29" s="305">
        <v>1165.6320000000001</v>
      </c>
      <c r="BJ29" s="305">
        <v>1167.3879999999999</v>
      </c>
      <c r="BK29" s="305">
        <v>1169.104</v>
      </c>
      <c r="BL29" s="305">
        <v>1171.3409999999999</v>
      </c>
      <c r="BM29" s="305">
        <v>1173.895</v>
      </c>
      <c r="BN29" s="305">
        <v>1177.386</v>
      </c>
      <c r="BO29" s="305">
        <v>1180.1089999999999</v>
      </c>
      <c r="BP29" s="305">
        <v>1182.683</v>
      </c>
      <c r="BQ29" s="305">
        <v>1184.838</v>
      </c>
      <c r="BR29" s="305">
        <v>1187.319</v>
      </c>
      <c r="BS29" s="305">
        <v>1189.856</v>
      </c>
      <c r="BT29" s="305">
        <v>1192.4480000000001</v>
      </c>
      <c r="BU29" s="305">
        <v>1195.0940000000001</v>
      </c>
      <c r="BV29" s="305">
        <v>1197.796</v>
      </c>
    </row>
    <row r="30" spans="1:74" ht="11.15" customHeight="1" x14ac:dyDescent="0.25">
      <c r="A30" s="148" t="s">
        <v>706</v>
      </c>
      <c r="B30" s="204" t="s">
        <v>435</v>
      </c>
      <c r="C30" s="232">
        <v>3057.9642227999998</v>
      </c>
      <c r="D30" s="232">
        <v>3063.1645859</v>
      </c>
      <c r="E30" s="232">
        <v>3068.592897</v>
      </c>
      <c r="F30" s="232">
        <v>3071.3295413999999</v>
      </c>
      <c r="G30" s="232">
        <v>3079.4034597999998</v>
      </c>
      <c r="H30" s="232">
        <v>3089.8950374999999</v>
      </c>
      <c r="I30" s="232">
        <v>3107.4811123999998</v>
      </c>
      <c r="J30" s="232">
        <v>3119.3003798999998</v>
      </c>
      <c r="K30" s="232">
        <v>3130.0296782</v>
      </c>
      <c r="L30" s="232">
        <v>3134.1426747</v>
      </c>
      <c r="M30" s="232">
        <v>3146.8367836000002</v>
      </c>
      <c r="N30" s="232">
        <v>3162.5856724</v>
      </c>
      <c r="O30" s="232">
        <v>3192.5572683999999</v>
      </c>
      <c r="P30" s="232">
        <v>3206.0397717999999</v>
      </c>
      <c r="Q30" s="232">
        <v>3214.2011097</v>
      </c>
      <c r="R30" s="232">
        <v>3209.0446400000001</v>
      </c>
      <c r="S30" s="232">
        <v>3212.5611288</v>
      </c>
      <c r="T30" s="232">
        <v>3216.7539336999998</v>
      </c>
      <c r="U30" s="232">
        <v>3222.3169521</v>
      </c>
      <c r="V30" s="232">
        <v>3227.3419666</v>
      </c>
      <c r="W30" s="232">
        <v>3232.5228744999999</v>
      </c>
      <c r="X30" s="232">
        <v>3237.0647561999999</v>
      </c>
      <c r="Y30" s="232">
        <v>3243.1536403</v>
      </c>
      <c r="Z30" s="232">
        <v>3249.9946073000001</v>
      </c>
      <c r="AA30" s="232">
        <v>3224.2288776</v>
      </c>
      <c r="AB30" s="232">
        <v>3257.5930951</v>
      </c>
      <c r="AC30" s="232">
        <v>3316.7284801999999</v>
      </c>
      <c r="AD30" s="232">
        <v>3494.5201811000002</v>
      </c>
      <c r="AE30" s="232">
        <v>3535.5340400999999</v>
      </c>
      <c r="AF30" s="232">
        <v>3532.6552056</v>
      </c>
      <c r="AG30" s="232">
        <v>3414.3857017999999</v>
      </c>
      <c r="AH30" s="232">
        <v>3377.3449617000001</v>
      </c>
      <c r="AI30" s="232">
        <v>3350.0350097</v>
      </c>
      <c r="AJ30" s="232">
        <v>3279.4111093000001</v>
      </c>
      <c r="AK30" s="232">
        <v>3311.3462859000001</v>
      </c>
      <c r="AL30" s="232">
        <v>3392.795803</v>
      </c>
      <c r="AM30" s="232">
        <v>3689.0482185000001</v>
      </c>
      <c r="AN30" s="232">
        <v>3745.5599981</v>
      </c>
      <c r="AO30" s="232">
        <v>3727.6196998999999</v>
      </c>
      <c r="AP30" s="232">
        <v>3497.3458356000001</v>
      </c>
      <c r="AQ30" s="232">
        <v>3433.9124975</v>
      </c>
      <c r="AR30" s="232">
        <v>3399.4381976</v>
      </c>
      <c r="AS30" s="232">
        <v>3431.11265</v>
      </c>
      <c r="AT30" s="232">
        <v>3426.6641408</v>
      </c>
      <c r="AU30" s="232">
        <v>3423.2823840999999</v>
      </c>
      <c r="AV30" s="232">
        <v>3423.9917470999999</v>
      </c>
      <c r="AW30" s="232">
        <v>3420.4752199999998</v>
      </c>
      <c r="AX30" s="232">
        <v>3415.7571701000002</v>
      </c>
      <c r="AY30" s="232">
        <v>3406.3055946999998</v>
      </c>
      <c r="AZ30" s="232">
        <v>3401.8335009000002</v>
      </c>
      <c r="BA30" s="232">
        <v>3398.8088862999998</v>
      </c>
      <c r="BB30" s="232">
        <v>3396.7842396000001</v>
      </c>
      <c r="BC30" s="232">
        <v>3396.9902164</v>
      </c>
      <c r="BD30" s="305">
        <v>3398.9789999999998</v>
      </c>
      <c r="BE30" s="305">
        <v>3405.0329999999999</v>
      </c>
      <c r="BF30" s="305">
        <v>3408.877</v>
      </c>
      <c r="BG30" s="305">
        <v>3412.7930000000001</v>
      </c>
      <c r="BH30" s="305">
        <v>3415.8110000000001</v>
      </c>
      <c r="BI30" s="305">
        <v>3420.598</v>
      </c>
      <c r="BJ30" s="305">
        <v>3426.1849999999999</v>
      </c>
      <c r="BK30" s="305">
        <v>3432.0529999999999</v>
      </c>
      <c r="BL30" s="305">
        <v>3439.6280000000002</v>
      </c>
      <c r="BM30" s="305">
        <v>3448.3919999999998</v>
      </c>
      <c r="BN30" s="305">
        <v>3460.3510000000001</v>
      </c>
      <c r="BO30" s="305">
        <v>3469.989</v>
      </c>
      <c r="BP30" s="305">
        <v>3479.3119999999999</v>
      </c>
      <c r="BQ30" s="305">
        <v>3487.973</v>
      </c>
      <c r="BR30" s="305">
        <v>3496.9259999999999</v>
      </c>
      <c r="BS30" s="305">
        <v>3505.8249999999998</v>
      </c>
      <c r="BT30" s="305">
        <v>3514.67</v>
      </c>
      <c r="BU30" s="305">
        <v>3523.46</v>
      </c>
      <c r="BV30" s="305">
        <v>3532.1959999999999</v>
      </c>
    </row>
    <row r="31" spans="1:74" ht="11.15" customHeight="1" x14ac:dyDescent="0.25">
      <c r="A31" s="148" t="s">
        <v>707</v>
      </c>
      <c r="B31" s="204" t="s">
        <v>436</v>
      </c>
      <c r="C31" s="232">
        <v>844.10567882999999</v>
      </c>
      <c r="D31" s="232">
        <v>847.57880422999995</v>
      </c>
      <c r="E31" s="232">
        <v>850.68461301000002</v>
      </c>
      <c r="F31" s="232">
        <v>853.06788462999998</v>
      </c>
      <c r="G31" s="232">
        <v>855.70547555999997</v>
      </c>
      <c r="H31" s="232">
        <v>858.24216527999999</v>
      </c>
      <c r="I31" s="232">
        <v>861.14394708999998</v>
      </c>
      <c r="J31" s="232">
        <v>863.12933937000003</v>
      </c>
      <c r="K31" s="232">
        <v>864.66433543999995</v>
      </c>
      <c r="L31" s="232">
        <v>864.51211229</v>
      </c>
      <c r="M31" s="232">
        <v>866.07393320000006</v>
      </c>
      <c r="N31" s="232">
        <v>868.11297515000001</v>
      </c>
      <c r="O31" s="232">
        <v>873.20246557999997</v>
      </c>
      <c r="P31" s="232">
        <v>874.26602906999995</v>
      </c>
      <c r="Q31" s="232">
        <v>873.87689304000003</v>
      </c>
      <c r="R31" s="232">
        <v>869.05908437000005</v>
      </c>
      <c r="S31" s="232">
        <v>867.99652916000002</v>
      </c>
      <c r="T31" s="232">
        <v>867.71325428</v>
      </c>
      <c r="U31" s="232">
        <v>869.06727307999995</v>
      </c>
      <c r="V31" s="232">
        <v>869.69904885000005</v>
      </c>
      <c r="W31" s="232">
        <v>870.46659493000004</v>
      </c>
      <c r="X31" s="232">
        <v>870.96029065000005</v>
      </c>
      <c r="Y31" s="232">
        <v>872.30659287000003</v>
      </c>
      <c r="Z31" s="232">
        <v>874.09588092000001</v>
      </c>
      <c r="AA31" s="232">
        <v>864.77342223999995</v>
      </c>
      <c r="AB31" s="232">
        <v>876.11473136999996</v>
      </c>
      <c r="AC31" s="232">
        <v>896.56507574</v>
      </c>
      <c r="AD31" s="232">
        <v>960.11335905999999</v>
      </c>
      <c r="AE31" s="232">
        <v>973.29009616999997</v>
      </c>
      <c r="AF31" s="232">
        <v>970.08419076999996</v>
      </c>
      <c r="AG31" s="232">
        <v>921.41204467</v>
      </c>
      <c r="AH31" s="232">
        <v>907.25355287000002</v>
      </c>
      <c r="AI31" s="232">
        <v>898.52511719999995</v>
      </c>
      <c r="AJ31" s="232">
        <v>882.35138475999997</v>
      </c>
      <c r="AK31" s="232">
        <v>894.13957599000003</v>
      </c>
      <c r="AL31" s="232">
        <v>921.01433799999995</v>
      </c>
      <c r="AM31" s="232">
        <v>1016.2164743</v>
      </c>
      <c r="AN31" s="232">
        <v>1033.3337753000001</v>
      </c>
      <c r="AO31" s="232">
        <v>1025.6070443000001</v>
      </c>
      <c r="AP31" s="232">
        <v>945.90600669000003</v>
      </c>
      <c r="AQ31" s="232">
        <v>923.83891824</v>
      </c>
      <c r="AR31" s="232">
        <v>912.27550411000004</v>
      </c>
      <c r="AS31" s="232">
        <v>925.27616476000003</v>
      </c>
      <c r="AT31" s="232">
        <v>924.17479891000005</v>
      </c>
      <c r="AU31" s="232">
        <v>923.03180703999999</v>
      </c>
      <c r="AV31" s="232">
        <v>922.25312590999999</v>
      </c>
      <c r="AW31" s="232">
        <v>920.72242941000002</v>
      </c>
      <c r="AX31" s="232">
        <v>918.84565431999999</v>
      </c>
      <c r="AY31" s="232">
        <v>915.41509193000002</v>
      </c>
      <c r="AZ31" s="232">
        <v>913.75194118000002</v>
      </c>
      <c r="BA31" s="232">
        <v>912.64849334999997</v>
      </c>
      <c r="BB31" s="232">
        <v>912.33313091000002</v>
      </c>
      <c r="BC31" s="232">
        <v>912.17780211000002</v>
      </c>
      <c r="BD31" s="305">
        <v>912.41089999999997</v>
      </c>
      <c r="BE31" s="305">
        <v>913.64080000000001</v>
      </c>
      <c r="BF31" s="305">
        <v>914.19439999999997</v>
      </c>
      <c r="BG31" s="305">
        <v>914.68020000000001</v>
      </c>
      <c r="BH31" s="305">
        <v>914.70590000000004</v>
      </c>
      <c r="BI31" s="305">
        <v>915.3501</v>
      </c>
      <c r="BJ31" s="305">
        <v>916.22059999999999</v>
      </c>
      <c r="BK31" s="305">
        <v>917.06960000000004</v>
      </c>
      <c r="BL31" s="305">
        <v>918.57870000000003</v>
      </c>
      <c r="BM31" s="305">
        <v>920.50009999999997</v>
      </c>
      <c r="BN31" s="305">
        <v>923.56050000000005</v>
      </c>
      <c r="BO31" s="305">
        <v>925.76120000000003</v>
      </c>
      <c r="BP31" s="305">
        <v>927.82910000000004</v>
      </c>
      <c r="BQ31" s="305">
        <v>929.61239999999998</v>
      </c>
      <c r="BR31" s="305">
        <v>931.52840000000003</v>
      </c>
      <c r="BS31" s="305">
        <v>933.42560000000003</v>
      </c>
      <c r="BT31" s="305">
        <v>935.30370000000005</v>
      </c>
      <c r="BU31" s="305">
        <v>937.16290000000004</v>
      </c>
      <c r="BV31" s="305">
        <v>939.00319999999999</v>
      </c>
    </row>
    <row r="32" spans="1:74" ht="11.15" customHeight="1" x14ac:dyDescent="0.25">
      <c r="A32" s="148" t="s">
        <v>708</v>
      </c>
      <c r="B32" s="204" t="s">
        <v>437</v>
      </c>
      <c r="C32" s="232">
        <v>1904.2404696000001</v>
      </c>
      <c r="D32" s="232">
        <v>1910.0911226999999</v>
      </c>
      <c r="E32" s="232">
        <v>1914.6222224999999</v>
      </c>
      <c r="F32" s="232">
        <v>1914.6858738999999</v>
      </c>
      <c r="G32" s="232">
        <v>1918.9387887</v>
      </c>
      <c r="H32" s="232">
        <v>1924.2330715000001</v>
      </c>
      <c r="I32" s="232">
        <v>1932.7159793999999</v>
      </c>
      <c r="J32" s="232">
        <v>1938.4825559000001</v>
      </c>
      <c r="K32" s="232">
        <v>1943.6800578</v>
      </c>
      <c r="L32" s="232">
        <v>1947.0610184</v>
      </c>
      <c r="M32" s="232">
        <v>1952.0559714000001</v>
      </c>
      <c r="N32" s="232">
        <v>1957.4174499999999</v>
      </c>
      <c r="O32" s="232">
        <v>1967.6283301000001</v>
      </c>
      <c r="P32" s="232">
        <v>1970.3607030999999</v>
      </c>
      <c r="Q32" s="232">
        <v>1970.0974449</v>
      </c>
      <c r="R32" s="232">
        <v>1959.9788673</v>
      </c>
      <c r="S32" s="232">
        <v>1958.8691127</v>
      </c>
      <c r="T32" s="232">
        <v>1959.9084929000001</v>
      </c>
      <c r="U32" s="232">
        <v>1966.0682701000001</v>
      </c>
      <c r="V32" s="232">
        <v>1969.1774734000001</v>
      </c>
      <c r="W32" s="232">
        <v>1972.2073651000001</v>
      </c>
      <c r="X32" s="232">
        <v>1977.1994933000001</v>
      </c>
      <c r="Y32" s="232">
        <v>1978.5396003999999</v>
      </c>
      <c r="Z32" s="232">
        <v>1978.2692348</v>
      </c>
      <c r="AA32" s="232">
        <v>1950.6045097000001</v>
      </c>
      <c r="AB32" s="232">
        <v>1966.4511133999999</v>
      </c>
      <c r="AC32" s="232">
        <v>2000.0251591000001</v>
      </c>
      <c r="AD32" s="232">
        <v>2112.2141918000002</v>
      </c>
      <c r="AE32" s="232">
        <v>2135.5774631999998</v>
      </c>
      <c r="AF32" s="232">
        <v>2131.0025181000001</v>
      </c>
      <c r="AG32" s="232">
        <v>2051.4702335000002</v>
      </c>
      <c r="AH32" s="232">
        <v>2026.2831979</v>
      </c>
      <c r="AI32" s="232">
        <v>2008.4222883</v>
      </c>
      <c r="AJ32" s="232">
        <v>1967.3588815000001</v>
      </c>
      <c r="AK32" s="232">
        <v>1987.0466911999999</v>
      </c>
      <c r="AL32" s="232">
        <v>2036.9570942</v>
      </c>
      <c r="AM32" s="232">
        <v>2216.6869468999998</v>
      </c>
      <c r="AN32" s="232">
        <v>2252.3448942999999</v>
      </c>
      <c r="AO32" s="232">
        <v>2243.5277928</v>
      </c>
      <c r="AP32" s="232">
        <v>2108.4963474000001</v>
      </c>
      <c r="AQ32" s="232">
        <v>2072.0336192999998</v>
      </c>
      <c r="AR32" s="232">
        <v>2052.4003136000001</v>
      </c>
      <c r="AS32" s="232">
        <v>2070.1189236</v>
      </c>
      <c r="AT32" s="232">
        <v>2068.7525925999998</v>
      </c>
      <c r="AU32" s="232">
        <v>2068.8238139999999</v>
      </c>
      <c r="AV32" s="232">
        <v>2074.1959797</v>
      </c>
      <c r="AW32" s="232">
        <v>2074.2447619999998</v>
      </c>
      <c r="AX32" s="232">
        <v>2072.8335526999999</v>
      </c>
      <c r="AY32" s="232">
        <v>2066.5658960999999</v>
      </c>
      <c r="AZ32" s="232">
        <v>2064.7820456999998</v>
      </c>
      <c r="BA32" s="232">
        <v>2064.0855455999999</v>
      </c>
      <c r="BB32" s="232">
        <v>2064.4900037000002</v>
      </c>
      <c r="BC32" s="232">
        <v>2065.9579982999999</v>
      </c>
      <c r="BD32" s="305">
        <v>2068.5030000000002</v>
      </c>
      <c r="BE32" s="305">
        <v>2073.933</v>
      </c>
      <c r="BF32" s="305">
        <v>2077.277</v>
      </c>
      <c r="BG32" s="305">
        <v>2080.3409999999999</v>
      </c>
      <c r="BH32" s="305">
        <v>2081.9659999999999</v>
      </c>
      <c r="BI32" s="305">
        <v>2085.3440000000001</v>
      </c>
      <c r="BJ32" s="305">
        <v>2089.3139999999999</v>
      </c>
      <c r="BK32" s="305">
        <v>2093.6750000000002</v>
      </c>
      <c r="BL32" s="305">
        <v>2098.9810000000002</v>
      </c>
      <c r="BM32" s="305">
        <v>2105.0309999999999</v>
      </c>
      <c r="BN32" s="305">
        <v>2113.1909999999998</v>
      </c>
      <c r="BO32" s="305">
        <v>2119.7040000000002</v>
      </c>
      <c r="BP32" s="305">
        <v>2125.9369999999999</v>
      </c>
      <c r="BQ32" s="305">
        <v>2131.297</v>
      </c>
      <c r="BR32" s="305">
        <v>2137.413</v>
      </c>
      <c r="BS32" s="305">
        <v>2143.6930000000002</v>
      </c>
      <c r="BT32" s="305">
        <v>2150.136</v>
      </c>
      <c r="BU32" s="305">
        <v>2156.7420000000002</v>
      </c>
      <c r="BV32" s="305">
        <v>2163.5120000000002</v>
      </c>
    </row>
    <row r="33" spans="1:74" s="160" customFormat="1" ht="11.15" customHeight="1" x14ac:dyDescent="0.25">
      <c r="A33" s="148" t="s">
        <v>709</v>
      </c>
      <c r="B33" s="204" t="s">
        <v>438</v>
      </c>
      <c r="C33" s="232">
        <v>1110.1137728000001</v>
      </c>
      <c r="D33" s="232">
        <v>1118.2159154999999</v>
      </c>
      <c r="E33" s="232">
        <v>1124.8256167</v>
      </c>
      <c r="F33" s="232">
        <v>1127.8502165</v>
      </c>
      <c r="G33" s="232">
        <v>1133.0445298</v>
      </c>
      <c r="H33" s="232">
        <v>1138.3158966999999</v>
      </c>
      <c r="I33" s="232">
        <v>1145.0528641999999</v>
      </c>
      <c r="J33" s="232">
        <v>1149.4369279</v>
      </c>
      <c r="K33" s="232">
        <v>1152.8566349</v>
      </c>
      <c r="L33" s="232">
        <v>1153.3840068</v>
      </c>
      <c r="M33" s="232">
        <v>1156.3209841</v>
      </c>
      <c r="N33" s="232">
        <v>1159.7395884</v>
      </c>
      <c r="O33" s="232">
        <v>1167.0982037000001</v>
      </c>
      <c r="P33" s="232">
        <v>1168.8862741</v>
      </c>
      <c r="Q33" s="232">
        <v>1168.5621834000001</v>
      </c>
      <c r="R33" s="232">
        <v>1160.9766107999999</v>
      </c>
      <c r="S33" s="232">
        <v>1160.2901890000001</v>
      </c>
      <c r="T33" s="232">
        <v>1161.3535970999999</v>
      </c>
      <c r="U33" s="232">
        <v>1166.5013080000001</v>
      </c>
      <c r="V33" s="232">
        <v>1169.3135209</v>
      </c>
      <c r="W33" s="232">
        <v>1172.1247089000001</v>
      </c>
      <c r="X33" s="232">
        <v>1173.3985574999999</v>
      </c>
      <c r="Y33" s="232">
        <v>1177.3599314000001</v>
      </c>
      <c r="Z33" s="232">
        <v>1182.4725160999999</v>
      </c>
      <c r="AA33" s="232">
        <v>1176.0998728</v>
      </c>
      <c r="AB33" s="232">
        <v>1192.9922084</v>
      </c>
      <c r="AC33" s="232">
        <v>1220.5130841</v>
      </c>
      <c r="AD33" s="232">
        <v>1299.2267308999999</v>
      </c>
      <c r="AE33" s="232">
        <v>1317.5815135</v>
      </c>
      <c r="AF33" s="232">
        <v>1316.1416629</v>
      </c>
      <c r="AG33" s="232">
        <v>1259.8245618999999</v>
      </c>
      <c r="AH33" s="232">
        <v>1245.1074080000001</v>
      </c>
      <c r="AI33" s="232">
        <v>1236.9075838000001</v>
      </c>
      <c r="AJ33" s="232">
        <v>1222.5599069</v>
      </c>
      <c r="AK33" s="232">
        <v>1236.8936291</v>
      </c>
      <c r="AL33" s="232">
        <v>1267.2435679</v>
      </c>
      <c r="AM33" s="232">
        <v>1370.5072373999999</v>
      </c>
      <c r="AN33" s="232">
        <v>1390.2164737999999</v>
      </c>
      <c r="AO33" s="232">
        <v>1383.2687911999999</v>
      </c>
      <c r="AP33" s="232">
        <v>1299.736776</v>
      </c>
      <c r="AQ33" s="232">
        <v>1276.9208154999999</v>
      </c>
      <c r="AR33" s="232">
        <v>1264.8934962999999</v>
      </c>
      <c r="AS33" s="232">
        <v>1278.1044185999999</v>
      </c>
      <c r="AT33" s="232">
        <v>1276.8171815000001</v>
      </c>
      <c r="AU33" s="232">
        <v>1275.4813853999999</v>
      </c>
      <c r="AV33" s="232">
        <v>1274.3420235000001</v>
      </c>
      <c r="AW33" s="232">
        <v>1272.7253644</v>
      </c>
      <c r="AX33" s="232">
        <v>1270.8764014000001</v>
      </c>
      <c r="AY33" s="232">
        <v>1267.6729932000001</v>
      </c>
      <c r="AZ33" s="232">
        <v>1266.2010283</v>
      </c>
      <c r="BA33" s="232">
        <v>1265.3383653999999</v>
      </c>
      <c r="BB33" s="232">
        <v>1265.1670571</v>
      </c>
      <c r="BC33" s="232">
        <v>1265.4614589</v>
      </c>
      <c r="BD33" s="305">
        <v>1266.3040000000001</v>
      </c>
      <c r="BE33" s="305">
        <v>1268.2049999999999</v>
      </c>
      <c r="BF33" s="305">
        <v>1269.759</v>
      </c>
      <c r="BG33" s="305">
        <v>1271.4780000000001</v>
      </c>
      <c r="BH33" s="305">
        <v>1273.3989999999999</v>
      </c>
      <c r="BI33" s="305">
        <v>1275.4179999999999</v>
      </c>
      <c r="BJ33" s="305">
        <v>1277.5730000000001</v>
      </c>
      <c r="BK33" s="305">
        <v>1279.116</v>
      </c>
      <c r="BL33" s="305">
        <v>1282.104</v>
      </c>
      <c r="BM33" s="305">
        <v>1285.789</v>
      </c>
      <c r="BN33" s="305">
        <v>1291.4190000000001</v>
      </c>
      <c r="BO33" s="305">
        <v>1295.5630000000001</v>
      </c>
      <c r="BP33" s="305">
        <v>1299.4670000000001</v>
      </c>
      <c r="BQ33" s="305">
        <v>1302.741</v>
      </c>
      <c r="BR33" s="305">
        <v>1306.461</v>
      </c>
      <c r="BS33" s="305">
        <v>1310.2349999999999</v>
      </c>
      <c r="BT33" s="305">
        <v>1314.0640000000001</v>
      </c>
      <c r="BU33" s="305">
        <v>1317.9469999999999</v>
      </c>
      <c r="BV33" s="305">
        <v>1321.885</v>
      </c>
    </row>
    <row r="34" spans="1:74" s="160" customFormat="1" ht="11.15" customHeight="1" x14ac:dyDescent="0.25">
      <c r="A34" s="148" t="s">
        <v>710</v>
      </c>
      <c r="B34" s="204" t="s">
        <v>439</v>
      </c>
      <c r="C34" s="232">
        <v>2675.4214889999998</v>
      </c>
      <c r="D34" s="232">
        <v>2678.2639404000001</v>
      </c>
      <c r="E34" s="232">
        <v>2682.4831763000002</v>
      </c>
      <c r="F34" s="232">
        <v>2687.9251027</v>
      </c>
      <c r="G34" s="232">
        <v>2695.0134782</v>
      </c>
      <c r="H34" s="232">
        <v>2703.5942089</v>
      </c>
      <c r="I34" s="232">
        <v>2717.4297624999999</v>
      </c>
      <c r="J34" s="232">
        <v>2726.1733525</v>
      </c>
      <c r="K34" s="232">
        <v>2733.5874466999999</v>
      </c>
      <c r="L34" s="232">
        <v>2733.4682299000001</v>
      </c>
      <c r="M34" s="232">
        <v>2742.8761937999998</v>
      </c>
      <c r="N34" s="232">
        <v>2755.6075233000001</v>
      </c>
      <c r="O34" s="232">
        <v>2781.6196275000002</v>
      </c>
      <c r="P34" s="232">
        <v>2793.5296311000002</v>
      </c>
      <c r="Q34" s="232">
        <v>2801.2949432</v>
      </c>
      <c r="R34" s="232">
        <v>2799.3616204</v>
      </c>
      <c r="S34" s="232">
        <v>2803.0030072</v>
      </c>
      <c r="T34" s="232">
        <v>2806.6651602000002</v>
      </c>
      <c r="U34" s="232">
        <v>2808.1262505999998</v>
      </c>
      <c r="V34" s="232">
        <v>2813.4963075000001</v>
      </c>
      <c r="W34" s="232">
        <v>2820.5535021999999</v>
      </c>
      <c r="X34" s="232">
        <v>2831.4498705999999</v>
      </c>
      <c r="Y34" s="232">
        <v>2840.2673138</v>
      </c>
      <c r="Z34" s="232">
        <v>2849.1578678999999</v>
      </c>
      <c r="AA34" s="232">
        <v>2831.6553115000002</v>
      </c>
      <c r="AB34" s="232">
        <v>2860.5417530999998</v>
      </c>
      <c r="AC34" s="232">
        <v>2909.3509712</v>
      </c>
      <c r="AD34" s="232">
        <v>3037.0496776</v>
      </c>
      <c r="AE34" s="232">
        <v>3081.4794155</v>
      </c>
      <c r="AF34" s="232">
        <v>3101.6068964999999</v>
      </c>
      <c r="AG34" s="232">
        <v>3072.8704570999998</v>
      </c>
      <c r="AH34" s="232">
        <v>3062.8146717999998</v>
      </c>
      <c r="AI34" s="232">
        <v>3046.8778771000002</v>
      </c>
      <c r="AJ34" s="232">
        <v>2967.1607757000002</v>
      </c>
      <c r="AK34" s="232">
        <v>2982.8864352999999</v>
      </c>
      <c r="AL34" s="232">
        <v>3036.1555585999999</v>
      </c>
      <c r="AM34" s="232">
        <v>3244.2813854999999</v>
      </c>
      <c r="AN34" s="232">
        <v>3284.6525062000001</v>
      </c>
      <c r="AO34" s="232">
        <v>3274.5821606</v>
      </c>
      <c r="AP34" s="232">
        <v>3120.1319020999999</v>
      </c>
      <c r="AQ34" s="232">
        <v>3079.6324589000001</v>
      </c>
      <c r="AR34" s="232">
        <v>3059.1453845000001</v>
      </c>
      <c r="AS34" s="232">
        <v>3091.2513435000001</v>
      </c>
      <c r="AT34" s="232">
        <v>3086.3535078999998</v>
      </c>
      <c r="AU34" s="232">
        <v>3077.0325425000001</v>
      </c>
      <c r="AV34" s="232">
        <v>3053.9697691000001</v>
      </c>
      <c r="AW34" s="232">
        <v>3042.7915524999999</v>
      </c>
      <c r="AX34" s="232">
        <v>3034.1792148</v>
      </c>
      <c r="AY34" s="232">
        <v>3029.3401386999999</v>
      </c>
      <c r="AZ34" s="232">
        <v>3024.9540213</v>
      </c>
      <c r="BA34" s="232">
        <v>3022.2282454000001</v>
      </c>
      <c r="BB34" s="232">
        <v>3022.0748312000001</v>
      </c>
      <c r="BC34" s="232">
        <v>3021.9857234999999</v>
      </c>
      <c r="BD34" s="305">
        <v>3022.873</v>
      </c>
      <c r="BE34" s="305">
        <v>3025.4070000000002</v>
      </c>
      <c r="BF34" s="305">
        <v>3027.7440000000001</v>
      </c>
      <c r="BG34" s="305">
        <v>3030.5549999999998</v>
      </c>
      <c r="BH34" s="305">
        <v>3033.97</v>
      </c>
      <c r="BI34" s="305">
        <v>3037.63</v>
      </c>
      <c r="BJ34" s="305">
        <v>3041.665</v>
      </c>
      <c r="BK34" s="305">
        <v>3044.7730000000001</v>
      </c>
      <c r="BL34" s="305">
        <v>3050.5349999999999</v>
      </c>
      <c r="BM34" s="305">
        <v>3057.6489999999999</v>
      </c>
      <c r="BN34" s="305">
        <v>3068.9450000000002</v>
      </c>
      <c r="BO34" s="305">
        <v>3076.64</v>
      </c>
      <c r="BP34" s="305">
        <v>3083.5639999999999</v>
      </c>
      <c r="BQ34" s="305">
        <v>3088.567</v>
      </c>
      <c r="BR34" s="305">
        <v>3094.8130000000001</v>
      </c>
      <c r="BS34" s="305">
        <v>3101.1509999999998</v>
      </c>
      <c r="BT34" s="305">
        <v>3107.5819999999999</v>
      </c>
      <c r="BU34" s="305">
        <v>3114.1039999999998</v>
      </c>
      <c r="BV34" s="305">
        <v>3120.7190000000001</v>
      </c>
    </row>
    <row r="35" spans="1:74" s="160" customFormat="1" ht="11.15" customHeight="1" x14ac:dyDescent="0.25">
      <c r="A35" s="148"/>
      <c r="B35" s="165" t="s">
        <v>36</v>
      </c>
      <c r="C35" s="239"/>
      <c r="D35" s="239"/>
      <c r="E35" s="239"/>
      <c r="F35" s="239"/>
      <c r="G35" s="239"/>
      <c r="H35" s="239"/>
      <c r="I35" s="239"/>
      <c r="J35" s="239"/>
      <c r="K35" s="239"/>
      <c r="L35" s="239"/>
      <c r="M35" s="239"/>
      <c r="N35" s="239"/>
      <c r="O35" s="239"/>
      <c r="P35" s="239"/>
      <c r="Q35" s="239"/>
      <c r="R35" s="239"/>
      <c r="S35" s="239"/>
      <c r="T35" s="239"/>
      <c r="U35" s="239"/>
      <c r="V35" s="239"/>
      <c r="W35" s="239"/>
      <c r="X35" s="239"/>
      <c r="Y35" s="239"/>
      <c r="Z35" s="239"/>
      <c r="AA35" s="239"/>
      <c r="AB35" s="239"/>
      <c r="AC35" s="239"/>
      <c r="AD35" s="239"/>
      <c r="AE35" s="239"/>
      <c r="AF35" s="239"/>
      <c r="AG35" s="239"/>
      <c r="AH35" s="239"/>
      <c r="AI35" s="239"/>
      <c r="AJ35" s="239"/>
      <c r="AK35" s="239"/>
      <c r="AL35" s="239"/>
      <c r="AM35" s="239"/>
      <c r="AN35" s="239"/>
      <c r="AO35" s="239"/>
      <c r="AP35" s="239"/>
      <c r="AQ35" s="239"/>
      <c r="AR35" s="239"/>
      <c r="AS35" s="239"/>
      <c r="AT35" s="239"/>
      <c r="AU35" s="239"/>
      <c r="AV35" s="239"/>
      <c r="AW35" s="239"/>
      <c r="AX35" s="239"/>
      <c r="AY35" s="239"/>
      <c r="AZ35" s="239"/>
      <c r="BA35" s="239"/>
      <c r="BB35" s="239"/>
      <c r="BC35" s="239"/>
      <c r="BD35" s="318"/>
      <c r="BE35" s="318"/>
      <c r="BF35" s="318"/>
      <c r="BG35" s="318"/>
      <c r="BH35" s="318"/>
      <c r="BI35" s="318"/>
      <c r="BJ35" s="318"/>
      <c r="BK35" s="318"/>
      <c r="BL35" s="318"/>
      <c r="BM35" s="318"/>
      <c r="BN35" s="318"/>
      <c r="BO35" s="318"/>
      <c r="BP35" s="318"/>
      <c r="BQ35" s="318"/>
      <c r="BR35" s="318"/>
      <c r="BS35" s="318"/>
      <c r="BT35" s="318"/>
      <c r="BU35" s="318"/>
      <c r="BV35" s="318"/>
    </row>
    <row r="36" spans="1:74" s="160" customFormat="1" ht="11.15" customHeight="1" x14ac:dyDescent="0.25">
      <c r="A36" s="148" t="s">
        <v>711</v>
      </c>
      <c r="B36" s="204" t="s">
        <v>432</v>
      </c>
      <c r="C36" s="232">
        <v>5977.3280316</v>
      </c>
      <c r="D36" s="232">
        <v>5982.7424972999997</v>
      </c>
      <c r="E36" s="232">
        <v>5987.6366918000003</v>
      </c>
      <c r="F36" s="232">
        <v>5991.7387361999999</v>
      </c>
      <c r="G36" s="232">
        <v>5995.1701005000004</v>
      </c>
      <c r="H36" s="232">
        <v>5998.1505914999998</v>
      </c>
      <c r="I36" s="232">
        <v>6000.8834084999999</v>
      </c>
      <c r="J36" s="232">
        <v>6003.5053189999999</v>
      </c>
      <c r="K36" s="232">
        <v>6006.1364829000004</v>
      </c>
      <c r="L36" s="232">
        <v>6008.8542688999996</v>
      </c>
      <c r="M36" s="232">
        <v>6011.5648817000001</v>
      </c>
      <c r="N36" s="232">
        <v>6014.1317353000004</v>
      </c>
      <c r="O36" s="232">
        <v>6016.5120858999999</v>
      </c>
      <c r="P36" s="232">
        <v>6019.0385591000004</v>
      </c>
      <c r="Q36" s="232">
        <v>6022.1376228999998</v>
      </c>
      <c r="R36" s="232">
        <v>6026.0433429000004</v>
      </c>
      <c r="S36" s="232">
        <v>6030.2201750000004</v>
      </c>
      <c r="T36" s="232">
        <v>6033.9401725999996</v>
      </c>
      <c r="U36" s="232">
        <v>6036.8382173</v>
      </c>
      <c r="V36" s="232">
        <v>6040.0005035000004</v>
      </c>
      <c r="W36" s="232">
        <v>6044.8760537999997</v>
      </c>
      <c r="X36" s="232">
        <v>6051.8617947000002</v>
      </c>
      <c r="Y36" s="232">
        <v>6057.1462677</v>
      </c>
      <c r="Z36" s="232">
        <v>6055.8659178999997</v>
      </c>
      <c r="AA36" s="232">
        <v>6045.2035468000004</v>
      </c>
      <c r="AB36" s="232">
        <v>6030.5273801000003</v>
      </c>
      <c r="AC36" s="232">
        <v>6019.2520000000004</v>
      </c>
      <c r="AD36" s="232">
        <v>6016.8210520000002</v>
      </c>
      <c r="AE36" s="232">
        <v>6020.7944364000004</v>
      </c>
      <c r="AF36" s="232">
        <v>6026.7611170999999</v>
      </c>
      <c r="AG36" s="232">
        <v>6031.1827673999996</v>
      </c>
      <c r="AH36" s="232">
        <v>6034.0118967999997</v>
      </c>
      <c r="AI36" s="232">
        <v>6036.0737241999996</v>
      </c>
      <c r="AJ36" s="232">
        <v>6038.0941861000001</v>
      </c>
      <c r="AK36" s="232">
        <v>6040.4020904999998</v>
      </c>
      <c r="AL36" s="232">
        <v>6043.2269629000002</v>
      </c>
      <c r="AM36" s="232">
        <v>6046.6993383999998</v>
      </c>
      <c r="AN36" s="232">
        <v>6050.5537892000002</v>
      </c>
      <c r="AO36" s="232">
        <v>6054.4258970999999</v>
      </c>
      <c r="AP36" s="232">
        <v>6057.8951073999997</v>
      </c>
      <c r="AQ36" s="232">
        <v>6060.3163197000003</v>
      </c>
      <c r="AR36" s="232">
        <v>6060.9882974000002</v>
      </c>
      <c r="AS36" s="232">
        <v>6059.6423764000001</v>
      </c>
      <c r="AT36" s="232">
        <v>6057.7401835000001</v>
      </c>
      <c r="AU36" s="232">
        <v>6057.1759181999996</v>
      </c>
      <c r="AV36" s="232">
        <v>6059.2839080000003</v>
      </c>
      <c r="AW36" s="232">
        <v>6063.1589927000005</v>
      </c>
      <c r="AX36" s="232">
        <v>6067.3361398999996</v>
      </c>
      <c r="AY36" s="232">
        <v>6070.6389155999996</v>
      </c>
      <c r="AZ36" s="232">
        <v>6073.0452778999997</v>
      </c>
      <c r="BA36" s="232">
        <v>6074.8217830000003</v>
      </c>
      <c r="BB36" s="232">
        <v>6076.2560045</v>
      </c>
      <c r="BC36" s="232">
        <v>6077.7195862999997</v>
      </c>
      <c r="BD36" s="305">
        <v>6079.6049999999996</v>
      </c>
      <c r="BE36" s="305">
        <v>6082.1850000000004</v>
      </c>
      <c r="BF36" s="305">
        <v>6085.2489999999998</v>
      </c>
      <c r="BG36" s="305">
        <v>6088.4669999999996</v>
      </c>
      <c r="BH36" s="305">
        <v>6091.5780000000004</v>
      </c>
      <c r="BI36" s="305">
        <v>6094.6</v>
      </c>
      <c r="BJ36" s="305">
        <v>6097.6220000000003</v>
      </c>
      <c r="BK36" s="305">
        <v>6100.7079999999996</v>
      </c>
      <c r="BL36" s="305">
        <v>6103.8370000000004</v>
      </c>
      <c r="BM36" s="305">
        <v>6106.9610000000002</v>
      </c>
      <c r="BN36" s="305">
        <v>6110.027</v>
      </c>
      <c r="BO36" s="305">
        <v>6112.9539999999997</v>
      </c>
      <c r="BP36" s="305">
        <v>6115.6490000000003</v>
      </c>
      <c r="BQ36" s="305">
        <v>6118.067</v>
      </c>
      <c r="BR36" s="305">
        <v>6120.3370000000004</v>
      </c>
      <c r="BS36" s="305">
        <v>6122.634</v>
      </c>
      <c r="BT36" s="305">
        <v>6125.09</v>
      </c>
      <c r="BU36" s="305">
        <v>6127.6790000000001</v>
      </c>
      <c r="BV36" s="305">
        <v>6130.335</v>
      </c>
    </row>
    <row r="37" spans="1:74" s="160" customFormat="1" ht="11.15" customHeight="1" x14ac:dyDescent="0.25">
      <c r="A37" s="148" t="s">
        <v>712</v>
      </c>
      <c r="B37" s="204" t="s">
        <v>465</v>
      </c>
      <c r="C37" s="232">
        <v>16215.177094000001</v>
      </c>
      <c r="D37" s="232">
        <v>16228.628667000001</v>
      </c>
      <c r="E37" s="232">
        <v>16240.199868</v>
      </c>
      <c r="F37" s="232">
        <v>16249.179945</v>
      </c>
      <c r="G37" s="232">
        <v>16256.793831999999</v>
      </c>
      <c r="H37" s="232">
        <v>16264.750382</v>
      </c>
      <c r="I37" s="232">
        <v>16274.341565000001</v>
      </c>
      <c r="J37" s="232">
        <v>16285.191817999999</v>
      </c>
      <c r="K37" s="232">
        <v>16296.508694</v>
      </c>
      <c r="L37" s="232">
        <v>16307.608713</v>
      </c>
      <c r="M37" s="232">
        <v>16318.244257</v>
      </c>
      <c r="N37" s="232">
        <v>16328.276674000001</v>
      </c>
      <c r="O37" s="232">
        <v>16337.814956</v>
      </c>
      <c r="P37" s="232">
        <v>16347.958674</v>
      </c>
      <c r="Q37" s="232">
        <v>16360.055039999999</v>
      </c>
      <c r="R37" s="232">
        <v>16374.732846000001</v>
      </c>
      <c r="S37" s="232">
        <v>16389.747182999999</v>
      </c>
      <c r="T37" s="232">
        <v>16402.134722999999</v>
      </c>
      <c r="U37" s="232">
        <v>16410.260421999999</v>
      </c>
      <c r="V37" s="232">
        <v>16417.802387</v>
      </c>
      <c r="W37" s="232">
        <v>16429.767015000001</v>
      </c>
      <c r="X37" s="232">
        <v>16448.002082999999</v>
      </c>
      <c r="Y37" s="232">
        <v>16461.720893999998</v>
      </c>
      <c r="Z37" s="232">
        <v>16456.978136000002</v>
      </c>
      <c r="AA37" s="232">
        <v>16425.730148999999</v>
      </c>
      <c r="AB37" s="232">
        <v>16383.539898000001</v>
      </c>
      <c r="AC37" s="232">
        <v>16351.871999999999</v>
      </c>
      <c r="AD37" s="232">
        <v>16346.313781999999</v>
      </c>
      <c r="AE37" s="232">
        <v>16358.943396000001</v>
      </c>
      <c r="AF37" s="232">
        <v>16375.961702000001</v>
      </c>
      <c r="AG37" s="232">
        <v>16386.422083000001</v>
      </c>
      <c r="AH37" s="232">
        <v>16390.788009</v>
      </c>
      <c r="AI37" s="232">
        <v>16392.375469999999</v>
      </c>
      <c r="AJ37" s="232">
        <v>16393.924042999999</v>
      </c>
      <c r="AK37" s="232">
        <v>16395.867639</v>
      </c>
      <c r="AL37" s="232">
        <v>16398.063751999998</v>
      </c>
      <c r="AM37" s="232">
        <v>16400.389587000001</v>
      </c>
      <c r="AN37" s="232">
        <v>16402.801184</v>
      </c>
      <c r="AO37" s="232">
        <v>16405.274293999999</v>
      </c>
      <c r="AP37" s="232">
        <v>16407.503934</v>
      </c>
      <c r="AQ37" s="232">
        <v>16408.062193000002</v>
      </c>
      <c r="AR37" s="232">
        <v>16405.240426</v>
      </c>
      <c r="AS37" s="232">
        <v>16398.345281000002</v>
      </c>
      <c r="AT37" s="232">
        <v>16390.744566000001</v>
      </c>
      <c r="AU37" s="232">
        <v>16386.821379000001</v>
      </c>
      <c r="AV37" s="232">
        <v>16389.608717999999</v>
      </c>
      <c r="AW37" s="232">
        <v>16396.739181000001</v>
      </c>
      <c r="AX37" s="232">
        <v>16404.495262</v>
      </c>
      <c r="AY37" s="232">
        <v>16409.955007</v>
      </c>
      <c r="AZ37" s="232">
        <v>16413.378648999998</v>
      </c>
      <c r="BA37" s="232">
        <v>16415.821972000002</v>
      </c>
      <c r="BB37" s="232">
        <v>16418.229342999999</v>
      </c>
      <c r="BC37" s="232">
        <v>16421.099450999998</v>
      </c>
      <c r="BD37" s="305">
        <v>16424.82</v>
      </c>
      <c r="BE37" s="305">
        <v>16429.669999999998</v>
      </c>
      <c r="BF37" s="305">
        <v>16435.53</v>
      </c>
      <c r="BG37" s="305">
        <v>16442.150000000001</v>
      </c>
      <c r="BH37" s="305">
        <v>16449.34</v>
      </c>
      <c r="BI37" s="305">
        <v>16457.04</v>
      </c>
      <c r="BJ37" s="305">
        <v>16465.21</v>
      </c>
      <c r="BK37" s="305">
        <v>16473.78</v>
      </c>
      <c r="BL37" s="305">
        <v>16482.490000000002</v>
      </c>
      <c r="BM37" s="305">
        <v>16491.04</v>
      </c>
      <c r="BN37" s="305">
        <v>16499.18</v>
      </c>
      <c r="BO37" s="305">
        <v>16506.88</v>
      </c>
      <c r="BP37" s="305">
        <v>16514.18</v>
      </c>
      <c r="BQ37" s="305">
        <v>16521.12</v>
      </c>
      <c r="BR37" s="305">
        <v>16527.759999999998</v>
      </c>
      <c r="BS37" s="305">
        <v>16534.189999999999</v>
      </c>
      <c r="BT37" s="305">
        <v>16540.46</v>
      </c>
      <c r="BU37" s="305">
        <v>16546.64</v>
      </c>
      <c r="BV37" s="305">
        <v>16552.77</v>
      </c>
    </row>
    <row r="38" spans="1:74" s="160" customFormat="1" ht="11.15" customHeight="1" x14ac:dyDescent="0.25">
      <c r="A38" s="148" t="s">
        <v>713</v>
      </c>
      <c r="B38" s="204" t="s">
        <v>433</v>
      </c>
      <c r="C38" s="232">
        <v>18936.380100999999</v>
      </c>
      <c r="D38" s="232">
        <v>18949.220426</v>
      </c>
      <c r="E38" s="232">
        <v>18960.700894000001</v>
      </c>
      <c r="F38" s="232">
        <v>18970.016591</v>
      </c>
      <c r="G38" s="232">
        <v>18976.902914999999</v>
      </c>
      <c r="H38" s="232">
        <v>18981.230339999998</v>
      </c>
      <c r="I38" s="232">
        <v>18983.088438999999</v>
      </c>
      <c r="J38" s="232">
        <v>18983.443168000002</v>
      </c>
      <c r="K38" s="232">
        <v>18983.479579999999</v>
      </c>
      <c r="L38" s="232">
        <v>18984.095917999999</v>
      </c>
      <c r="M38" s="232">
        <v>18985.043175999999</v>
      </c>
      <c r="N38" s="232">
        <v>18985.785535999999</v>
      </c>
      <c r="O38" s="232">
        <v>18986.035806</v>
      </c>
      <c r="P38" s="232">
        <v>18986.501289</v>
      </c>
      <c r="Q38" s="232">
        <v>18988.137911999998</v>
      </c>
      <c r="R38" s="232">
        <v>18991.635751999998</v>
      </c>
      <c r="S38" s="232">
        <v>18996.621483999999</v>
      </c>
      <c r="T38" s="232">
        <v>19002.45593</v>
      </c>
      <c r="U38" s="232">
        <v>19009.094879</v>
      </c>
      <c r="V38" s="232">
        <v>19018.873982000001</v>
      </c>
      <c r="W38" s="232">
        <v>19034.723853</v>
      </c>
      <c r="X38" s="232">
        <v>19056.537487000001</v>
      </c>
      <c r="Y38" s="232">
        <v>19072.057392999999</v>
      </c>
      <c r="Z38" s="232">
        <v>19065.988458</v>
      </c>
      <c r="AA38" s="232">
        <v>19029.684959999999</v>
      </c>
      <c r="AB38" s="232">
        <v>18981.098731999999</v>
      </c>
      <c r="AC38" s="232">
        <v>18944.830999999998</v>
      </c>
      <c r="AD38" s="232">
        <v>18938.906094000002</v>
      </c>
      <c r="AE38" s="232">
        <v>18955.040775000001</v>
      </c>
      <c r="AF38" s="232">
        <v>18978.374910999999</v>
      </c>
      <c r="AG38" s="232">
        <v>18996.818620999999</v>
      </c>
      <c r="AH38" s="232">
        <v>19009.363026999999</v>
      </c>
      <c r="AI38" s="232">
        <v>19017.769501999999</v>
      </c>
      <c r="AJ38" s="232">
        <v>19023.88868</v>
      </c>
      <c r="AK38" s="232">
        <v>19029.928251000001</v>
      </c>
      <c r="AL38" s="232">
        <v>19038.185164999999</v>
      </c>
      <c r="AM38" s="232">
        <v>19050.084957999999</v>
      </c>
      <c r="AN38" s="232">
        <v>19063.567497</v>
      </c>
      <c r="AO38" s="232">
        <v>19075.701236000001</v>
      </c>
      <c r="AP38" s="232">
        <v>19084.131374000001</v>
      </c>
      <c r="AQ38" s="232">
        <v>19088.810096000001</v>
      </c>
      <c r="AR38" s="232">
        <v>19090.266329999999</v>
      </c>
      <c r="AS38" s="232">
        <v>19089.555573000001</v>
      </c>
      <c r="AT38" s="232">
        <v>19089.839576999999</v>
      </c>
      <c r="AU38" s="232">
        <v>19094.806660999999</v>
      </c>
      <c r="AV38" s="232">
        <v>19106.862471</v>
      </c>
      <c r="AW38" s="232">
        <v>19123.281981</v>
      </c>
      <c r="AX38" s="232">
        <v>19140.057491</v>
      </c>
      <c r="AY38" s="232">
        <v>19153.901118999998</v>
      </c>
      <c r="AZ38" s="232">
        <v>19164.404231</v>
      </c>
      <c r="BA38" s="232">
        <v>19171.878012000001</v>
      </c>
      <c r="BB38" s="232">
        <v>19176.841283999998</v>
      </c>
      <c r="BC38" s="232">
        <v>19180.643438999999</v>
      </c>
      <c r="BD38" s="305">
        <v>19184.84</v>
      </c>
      <c r="BE38" s="305">
        <v>19190.63</v>
      </c>
      <c r="BF38" s="305">
        <v>19197.78</v>
      </c>
      <c r="BG38" s="305">
        <v>19205.689999999999</v>
      </c>
      <c r="BH38" s="305">
        <v>19213.86</v>
      </c>
      <c r="BI38" s="305">
        <v>19222.259999999998</v>
      </c>
      <c r="BJ38" s="305">
        <v>19230.919999999998</v>
      </c>
      <c r="BK38" s="305">
        <v>19239.87</v>
      </c>
      <c r="BL38" s="305">
        <v>19249</v>
      </c>
      <c r="BM38" s="305">
        <v>19258.16</v>
      </c>
      <c r="BN38" s="305">
        <v>19267.189999999999</v>
      </c>
      <c r="BO38" s="305">
        <v>19275.939999999999</v>
      </c>
      <c r="BP38" s="305">
        <v>19284.259999999998</v>
      </c>
      <c r="BQ38" s="305">
        <v>19292.05</v>
      </c>
      <c r="BR38" s="305">
        <v>19299.48</v>
      </c>
      <c r="BS38" s="305">
        <v>19306.79</v>
      </c>
      <c r="BT38" s="305">
        <v>19314.14</v>
      </c>
      <c r="BU38" s="305">
        <v>19321.55</v>
      </c>
      <c r="BV38" s="305">
        <v>19329</v>
      </c>
    </row>
    <row r="39" spans="1:74" s="160" customFormat="1" ht="11.15" customHeight="1" x14ac:dyDescent="0.25">
      <c r="A39" s="148" t="s">
        <v>714</v>
      </c>
      <c r="B39" s="204" t="s">
        <v>434</v>
      </c>
      <c r="C39" s="232">
        <v>8529.4951497000002</v>
      </c>
      <c r="D39" s="232">
        <v>8537.9162770000003</v>
      </c>
      <c r="E39" s="232">
        <v>8545.5458139000002</v>
      </c>
      <c r="F39" s="232">
        <v>8551.9682790999996</v>
      </c>
      <c r="G39" s="232">
        <v>8557.4689696999994</v>
      </c>
      <c r="H39" s="232">
        <v>8562.5083775000003</v>
      </c>
      <c r="I39" s="232">
        <v>8567.4752736999999</v>
      </c>
      <c r="J39" s="232">
        <v>8572.4715479999995</v>
      </c>
      <c r="K39" s="232">
        <v>8577.5273694000007</v>
      </c>
      <c r="L39" s="232">
        <v>8582.6426037000001</v>
      </c>
      <c r="M39" s="232">
        <v>8587.6959022999999</v>
      </c>
      <c r="N39" s="232">
        <v>8592.5356131000008</v>
      </c>
      <c r="O39" s="232">
        <v>8597.1315527000006</v>
      </c>
      <c r="P39" s="232">
        <v>8601.9394119999997</v>
      </c>
      <c r="Q39" s="232">
        <v>8607.5363505999994</v>
      </c>
      <c r="R39" s="232">
        <v>8614.2443461000003</v>
      </c>
      <c r="S39" s="232">
        <v>8621.3646473999997</v>
      </c>
      <c r="T39" s="232">
        <v>8627.9433215000008</v>
      </c>
      <c r="U39" s="232">
        <v>8633.5215432999994</v>
      </c>
      <c r="V39" s="232">
        <v>8639.6209201999991</v>
      </c>
      <c r="W39" s="232">
        <v>8648.2581673000004</v>
      </c>
      <c r="X39" s="232">
        <v>8659.9216481000003</v>
      </c>
      <c r="Y39" s="232">
        <v>8668.9863181000001</v>
      </c>
      <c r="Z39" s="232">
        <v>8668.2987809000006</v>
      </c>
      <c r="AA39" s="232">
        <v>8653.7905301999999</v>
      </c>
      <c r="AB39" s="232">
        <v>8633.7326214000004</v>
      </c>
      <c r="AC39" s="232">
        <v>8619.4809999999998</v>
      </c>
      <c r="AD39" s="232">
        <v>8619.3054279999997</v>
      </c>
      <c r="AE39" s="232">
        <v>8629.1309325000002</v>
      </c>
      <c r="AF39" s="232">
        <v>8641.7963571</v>
      </c>
      <c r="AG39" s="232">
        <v>8651.6242125999997</v>
      </c>
      <c r="AH39" s="232">
        <v>8658.8716793999993</v>
      </c>
      <c r="AI39" s="232">
        <v>8665.2796051999994</v>
      </c>
      <c r="AJ39" s="232">
        <v>8672.3040603999998</v>
      </c>
      <c r="AK39" s="232">
        <v>8680.2620074000006</v>
      </c>
      <c r="AL39" s="232">
        <v>8689.1856315000005</v>
      </c>
      <c r="AM39" s="232">
        <v>8698.9039068000002</v>
      </c>
      <c r="AN39" s="232">
        <v>8708.4329629999993</v>
      </c>
      <c r="AO39" s="232">
        <v>8716.5857190000006</v>
      </c>
      <c r="AP39" s="232">
        <v>8722.4577489000003</v>
      </c>
      <c r="AQ39" s="232">
        <v>8726.2752495000004</v>
      </c>
      <c r="AR39" s="232">
        <v>8728.5470728</v>
      </c>
      <c r="AS39" s="232">
        <v>8729.9722602999991</v>
      </c>
      <c r="AT39" s="232">
        <v>8732.0106099000004</v>
      </c>
      <c r="AU39" s="232">
        <v>8736.3121088999997</v>
      </c>
      <c r="AV39" s="232">
        <v>8743.9140929999994</v>
      </c>
      <c r="AW39" s="232">
        <v>8753.4032915000007</v>
      </c>
      <c r="AX39" s="232">
        <v>8762.7537823000002</v>
      </c>
      <c r="AY39" s="232">
        <v>8770.4048915000003</v>
      </c>
      <c r="AZ39" s="232">
        <v>8776.6569374999999</v>
      </c>
      <c r="BA39" s="232">
        <v>8782.2754865999996</v>
      </c>
      <c r="BB39" s="232">
        <v>8787.9301632000006</v>
      </c>
      <c r="BC39" s="232">
        <v>8793.9068227999996</v>
      </c>
      <c r="BD39" s="305">
        <v>8800.3950000000004</v>
      </c>
      <c r="BE39" s="305">
        <v>8807.4689999999991</v>
      </c>
      <c r="BF39" s="305">
        <v>8814.7350000000006</v>
      </c>
      <c r="BG39" s="305">
        <v>8821.6830000000009</v>
      </c>
      <c r="BH39" s="305">
        <v>8827.9509999999991</v>
      </c>
      <c r="BI39" s="305">
        <v>8833.7639999999992</v>
      </c>
      <c r="BJ39" s="305">
        <v>8839.4940000000006</v>
      </c>
      <c r="BK39" s="305">
        <v>8845.4419999999991</v>
      </c>
      <c r="BL39" s="305">
        <v>8851.616</v>
      </c>
      <c r="BM39" s="305">
        <v>8857.9549999999999</v>
      </c>
      <c r="BN39" s="305">
        <v>8864.3739999999998</v>
      </c>
      <c r="BO39" s="305">
        <v>8870.6980000000003</v>
      </c>
      <c r="BP39" s="305">
        <v>8876.7340000000004</v>
      </c>
      <c r="BQ39" s="305">
        <v>8882.3529999999992</v>
      </c>
      <c r="BR39" s="305">
        <v>8887.7009999999991</v>
      </c>
      <c r="BS39" s="305">
        <v>8892.99</v>
      </c>
      <c r="BT39" s="305">
        <v>8898.3889999999992</v>
      </c>
      <c r="BU39" s="305">
        <v>8903.8919999999998</v>
      </c>
      <c r="BV39" s="305">
        <v>8909.4459999999999</v>
      </c>
    </row>
    <row r="40" spans="1:74" s="160" customFormat="1" ht="11.15" customHeight="1" x14ac:dyDescent="0.25">
      <c r="A40" s="148" t="s">
        <v>715</v>
      </c>
      <c r="B40" s="204" t="s">
        <v>435</v>
      </c>
      <c r="C40" s="232">
        <v>25409.541767999999</v>
      </c>
      <c r="D40" s="232">
        <v>25438.757729000001</v>
      </c>
      <c r="E40" s="232">
        <v>25465.886966999999</v>
      </c>
      <c r="F40" s="232">
        <v>25489.794523</v>
      </c>
      <c r="G40" s="232">
        <v>25510.684258000001</v>
      </c>
      <c r="H40" s="232">
        <v>25529.094733000002</v>
      </c>
      <c r="I40" s="232">
        <v>25545.61853</v>
      </c>
      <c r="J40" s="232">
        <v>25561.064311999999</v>
      </c>
      <c r="K40" s="232">
        <v>25576.294760000001</v>
      </c>
      <c r="L40" s="232">
        <v>25591.956700999999</v>
      </c>
      <c r="M40" s="232">
        <v>25607.833546999998</v>
      </c>
      <c r="N40" s="232">
        <v>25623.492856000001</v>
      </c>
      <c r="O40" s="232">
        <v>25638.718883000001</v>
      </c>
      <c r="P40" s="232">
        <v>25654.162667000001</v>
      </c>
      <c r="Q40" s="232">
        <v>25670.691943000002</v>
      </c>
      <c r="R40" s="232">
        <v>25689.121363999999</v>
      </c>
      <c r="S40" s="232">
        <v>25710.053255999999</v>
      </c>
      <c r="T40" s="232">
        <v>25734.03686</v>
      </c>
      <c r="U40" s="232">
        <v>25761.972709000001</v>
      </c>
      <c r="V40" s="232">
        <v>25796.166503</v>
      </c>
      <c r="W40" s="232">
        <v>25839.275232</v>
      </c>
      <c r="X40" s="232">
        <v>25890.116532</v>
      </c>
      <c r="Y40" s="232">
        <v>25932.150622000001</v>
      </c>
      <c r="Z40" s="232">
        <v>25944.998362999999</v>
      </c>
      <c r="AA40" s="232">
        <v>25917.158467000001</v>
      </c>
      <c r="AB40" s="232">
        <v>25872.641030999999</v>
      </c>
      <c r="AC40" s="232">
        <v>25844.333999999999</v>
      </c>
      <c r="AD40" s="232">
        <v>25856.199659999998</v>
      </c>
      <c r="AE40" s="232">
        <v>25896.497660000001</v>
      </c>
      <c r="AF40" s="232">
        <v>25944.561990999999</v>
      </c>
      <c r="AG40" s="232">
        <v>25984.210081000001</v>
      </c>
      <c r="AH40" s="232">
        <v>26017.193121</v>
      </c>
      <c r="AI40" s="232">
        <v>26049.745738000001</v>
      </c>
      <c r="AJ40" s="232">
        <v>26086.688531</v>
      </c>
      <c r="AK40" s="232">
        <v>26127.185974</v>
      </c>
      <c r="AL40" s="232">
        <v>26168.988512</v>
      </c>
      <c r="AM40" s="232">
        <v>26210.004375</v>
      </c>
      <c r="AN40" s="232">
        <v>26248.772940999999</v>
      </c>
      <c r="AO40" s="232">
        <v>26283.991376999998</v>
      </c>
      <c r="AP40" s="232">
        <v>26314.461320999999</v>
      </c>
      <c r="AQ40" s="232">
        <v>26339.402300999998</v>
      </c>
      <c r="AR40" s="232">
        <v>26358.138318000001</v>
      </c>
      <c r="AS40" s="232">
        <v>26371.272669000002</v>
      </c>
      <c r="AT40" s="232">
        <v>26384.525817999998</v>
      </c>
      <c r="AU40" s="232">
        <v>26404.897527000001</v>
      </c>
      <c r="AV40" s="232">
        <v>26437.082334999999</v>
      </c>
      <c r="AW40" s="232">
        <v>26476.553899999999</v>
      </c>
      <c r="AX40" s="232">
        <v>26516.480658</v>
      </c>
      <c r="AY40" s="232">
        <v>26551.510168000001</v>
      </c>
      <c r="AZ40" s="232">
        <v>26582.206459000001</v>
      </c>
      <c r="BA40" s="232">
        <v>26610.612682999999</v>
      </c>
      <c r="BB40" s="232">
        <v>26638.527845000001</v>
      </c>
      <c r="BC40" s="232">
        <v>26666.774372</v>
      </c>
      <c r="BD40" s="305">
        <v>26695.93</v>
      </c>
      <c r="BE40" s="305">
        <v>26726.35</v>
      </c>
      <c r="BF40" s="305">
        <v>26757.46</v>
      </c>
      <c r="BG40" s="305">
        <v>26788.49</v>
      </c>
      <c r="BH40" s="305">
        <v>26818.86</v>
      </c>
      <c r="BI40" s="305">
        <v>26848.880000000001</v>
      </c>
      <c r="BJ40" s="305">
        <v>26879.09</v>
      </c>
      <c r="BK40" s="305">
        <v>26909.87</v>
      </c>
      <c r="BL40" s="305">
        <v>26940.94</v>
      </c>
      <c r="BM40" s="305">
        <v>26971.86</v>
      </c>
      <c r="BN40" s="305">
        <v>27002.23</v>
      </c>
      <c r="BO40" s="305">
        <v>27031.83</v>
      </c>
      <c r="BP40" s="305">
        <v>27060.46</v>
      </c>
      <c r="BQ40" s="305">
        <v>27088.06</v>
      </c>
      <c r="BR40" s="305">
        <v>27115.13</v>
      </c>
      <c r="BS40" s="305">
        <v>27142.31</v>
      </c>
      <c r="BT40" s="305">
        <v>27170.1</v>
      </c>
      <c r="BU40" s="305">
        <v>27198.38</v>
      </c>
      <c r="BV40" s="305">
        <v>27226.91</v>
      </c>
    </row>
    <row r="41" spans="1:74" s="160" customFormat="1" ht="11.15" customHeight="1" x14ac:dyDescent="0.25">
      <c r="A41" s="148" t="s">
        <v>716</v>
      </c>
      <c r="B41" s="204" t="s">
        <v>436</v>
      </c>
      <c r="C41" s="232">
        <v>7613.2214617999998</v>
      </c>
      <c r="D41" s="232">
        <v>7617.5220842999997</v>
      </c>
      <c r="E41" s="232">
        <v>7620.6251488999997</v>
      </c>
      <c r="F41" s="232">
        <v>7622.0996083999999</v>
      </c>
      <c r="G41" s="232">
        <v>7623.2497365999998</v>
      </c>
      <c r="H41" s="232">
        <v>7625.8136376000002</v>
      </c>
      <c r="I41" s="232">
        <v>7631.0230027999996</v>
      </c>
      <c r="J41" s="232">
        <v>7638.0838746999998</v>
      </c>
      <c r="K41" s="232">
        <v>7645.6958832999999</v>
      </c>
      <c r="L41" s="232">
        <v>7652.8080910999997</v>
      </c>
      <c r="M41" s="232">
        <v>7659.3672924000002</v>
      </c>
      <c r="N41" s="232">
        <v>7665.5697135999999</v>
      </c>
      <c r="O41" s="232">
        <v>7671.6646737000001</v>
      </c>
      <c r="P41" s="232">
        <v>7678.1138596999999</v>
      </c>
      <c r="Q41" s="232">
        <v>7685.4320504999996</v>
      </c>
      <c r="R41" s="232">
        <v>7693.8516515000001</v>
      </c>
      <c r="S41" s="232">
        <v>7702.4755730999996</v>
      </c>
      <c r="T41" s="232">
        <v>7710.1243520999997</v>
      </c>
      <c r="U41" s="232">
        <v>7716.1757115999999</v>
      </c>
      <c r="V41" s="232">
        <v>7722.2361209000001</v>
      </c>
      <c r="W41" s="232">
        <v>7730.4692355999996</v>
      </c>
      <c r="X41" s="232">
        <v>7741.6071535999999</v>
      </c>
      <c r="Y41" s="232">
        <v>7750.6557414999997</v>
      </c>
      <c r="Z41" s="232">
        <v>7751.1893083000004</v>
      </c>
      <c r="AA41" s="232">
        <v>7739.5073861999999</v>
      </c>
      <c r="AB41" s="232">
        <v>7722.8104004999996</v>
      </c>
      <c r="AC41" s="232">
        <v>7711.0240000000003</v>
      </c>
      <c r="AD41" s="232">
        <v>7711.4082592000004</v>
      </c>
      <c r="AE41" s="232">
        <v>7720.5609563999997</v>
      </c>
      <c r="AF41" s="232">
        <v>7732.4142955999996</v>
      </c>
      <c r="AG41" s="232">
        <v>7742.1776565</v>
      </c>
      <c r="AH41" s="232">
        <v>7750.1691219000004</v>
      </c>
      <c r="AI41" s="232">
        <v>7757.9839504000001</v>
      </c>
      <c r="AJ41" s="232">
        <v>7766.8752785999995</v>
      </c>
      <c r="AK41" s="232">
        <v>7776.7277561000001</v>
      </c>
      <c r="AL41" s="232">
        <v>7787.0839104999995</v>
      </c>
      <c r="AM41" s="232">
        <v>7797.4484516000002</v>
      </c>
      <c r="AN41" s="232">
        <v>7807.1748166999996</v>
      </c>
      <c r="AO41" s="232">
        <v>7815.5786251999998</v>
      </c>
      <c r="AP41" s="232">
        <v>7822.1314229</v>
      </c>
      <c r="AQ41" s="232">
        <v>7826.9284617000003</v>
      </c>
      <c r="AR41" s="232">
        <v>7830.2209198999999</v>
      </c>
      <c r="AS41" s="232">
        <v>7832.4848697999996</v>
      </c>
      <c r="AT41" s="232">
        <v>7835.0959597000001</v>
      </c>
      <c r="AU41" s="232">
        <v>7839.654732</v>
      </c>
      <c r="AV41" s="232">
        <v>7847.1950846999998</v>
      </c>
      <c r="AW41" s="232">
        <v>7856.4843387000001</v>
      </c>
      <c r="AX41" s="232">
        <v>7865.7231705000004</v>
      </c>
      <c r="AY41" s="232">
        <v>7873.5071355</v>
      </c>
      <c r="AZ41" s="232">
        <v>7880.0113039999997</v>
      </c>
      <c r="BA41" s="232">
        <v>7885.8056250999998</v>
      </c>
      <c r="BB41" s="232">
        <v>7891.4113691000002</v>
      </c>
      <c r="BC41" s="232">
        <v>7897.1550913999999</v>
      </c>
      <c r="BD41" s="305">
        <v>7903.3149999999996</v>
      </c>
      <c r="BE41" s="305">
        <v>7910.0429999999997</v>
      </c>
      <c r="BF41" s="305">
        <v>7916.9970000000003</v>
      </c>
      <c r="BG41" s="305">
        <v>7923.7049999999999</v>
      </c>
      <c r="BH41" s="305">
        <v>7929.8360000000002</v>
      </c>
      <c r="BI41" s="305">
        <v>7935.6049999999996</v>
      </c>
      <c r="BJ41" s="305">
        <v>7941.3630000000003</v>
      </c>
      <c r="BK41" s="305">
        <v>7947.3770000000004</v>
      </c>
      <c r="BL41" s="305">
        <v>7953.5680000000002</v>
      </c>
      <c r="BM41" s="305">
        <v>7959.7709999999997</v>
      </c>
      <c r="BN41" s="305">
        <v>7965.848</v>
      </c>
      <c r="BO41" s="305">
        <v>7971.76</v>
      </c>
      <c r="BP41" s="305">
        <v>7977.4960000000001</v>
      </c>
      <c r="BQ41" s="305">
        <v>7983.06</v>
      </c>
      <c r="BR41" s="305">
        <v>7988.5119999999997</v>
      </c>
      <c r="BS41" s="305">
        <v>7993.93</v>
      </c>
      <c r="BT41" s="305">
        <v>7999.3760000000002</v>
      </c>
      <c r="BU41" s="305">
        <v>8004.85</v>
      </c>
      <c r="BV41" s="305">
        <v>8010.3370000000004</v>
      </c>
    </row>
    <row r="42" spans="1:74" s="160" customFormat="1" ht="11.15" customHeight="1" x14ac:dyDescent="0.25">
      <c r="A42" s="148" t="s">
        <v>717</v>
      </c>
      <c r="B42" s="204" t="s">
        <v>437</v>
      </c>
      <c r="C42" s="232">
        <v>14717.540993000001</v>
      </c>
      <c r="D42" s="232">
        <v>14732.377261</v>
      </c>
      <c r="E42" s="232">
        <v>14745.162404000001</v>
      </c>
      <c r="F42" s="232">
        <v>14755.090436</v>
      </c>
      <c r="G42" s="232">
        <v>14764.121298</v>
      </c>
      <c r="H42" s="232">
        <v>14774.906413999999</v>
      </c>
      <c r="I42" s="232">
        <v>14789.352589</v>
      </c>
      <c r="J42" s="232">
        <v>14806.388156999999</v>
      </c>
      <c r="K42" s="232">
        <v>14824.196832</v>
      </c>
      <c r="L42" s="232">
        <v>14841.309525999999</v>
      </c>
      <c r="M42" s="232">
        <v>14857.64594</v>
      </c>
      <c r="N42" s="232">
        <v>14873.472972</v>
      </c>
      <c r="O42" s="232">
        <v>14889.137816</v>
      </c>
      <c r="P42" s="232">
        <v>14905.308848000001</v>
      </c>
      <c r="Q42" s="232">
        <v>14922.734739</v>
      </c>
      <c r="R42" s="232">
        <v>14941.844028</v>
      </c>
      <c r="S42" s="232">
        <v>14961.784712999999</v>
      </c>
      <c r="T42" s="232">
        <v>14981.384658999999</v>
      </c>
      <c r="U42" s="232">
        <v>15000.187844</v>
      </c>
      <c r="V42" s="232">
        <v>15020.602706</v>
      </c>
      <c r="W42" s="232">
        <v>15045.753796999999</v>
      </c>
      <c r="X42" s="232">
        <v>15076.191412</v>
      </c>
      <c r="Y42" s="232">
        <v>15102.168825999999</v>
      </c>
      <c r="Z42" s="232">
        <v>15111.365061</v>
      </c>
      <c r="AA42" s="232">
        <v>15096.752657000001</v>
      </c>
      <c r="AB42" s="232">
        <v>15072.478251</v>
      </c>
      <c r="AC42" s="232">
        <v>15057.982</v>
      </c>
      <c r="AD42" s="232">
        <v>15067.375053</v>
      </c>
      <c r="AE42" s="232">
        <v>15093.452517</v>
      </c>
      <c r="AF42" s="232">
        <v>15123.680490000001</v>
      </c>
      <c r="AG42" s="232">
        <v>15148.304093000001</v>
      </c>
      <c r="AH42" s="232">
        <v>15168.684555</v>
      </c>
      <c r="AI42" s="232">
        <v>15188.962126</v>
      </c>
      <c r="AJ42" s="232">
        <v>15212.282423000001</v>
      </c>
      <c r="AK42" s="232">
        <v>15237.812518999999</v>
      </c>
      <c r="AL42" s="232">
        <v>15263.724853</v>
      </c>
      <c r="AM42" s="232">
        <v>15288.437257</v>
      </c>
      <c r="AN42" s="232">
        <v>15311.349147000001</v>
      </c>
      <c r="AO42" s="232">
        <v>15332.105331999999</v>
      </c>
      <c r="AP42" s="232">
        <v>15350.383785</v>
      </c>
      <c r="AQ42" s="232">
        <v>15365.995126</v>
      </c>
      <c r="AR42" s="232">
        <v>15378.783137</v>
      </c>
      <c r="AS42" s="232">
        <v>15389.169017</v>
      </c>
      <c r="AT42" s="232">
        <v>15399.88363</v>
      </c>
      <c r="AU42" s="232">
        <v>15414.235258000001</v>
      </c>
      <c r="AV42" s="232">
        <v>15434.424239</v>
      </c>
      <c r="AW42" s="232">
        <v>15458.219139000001</v>
      </c>
      <c r="AX42" s="232">
        <v>15482.280580000001</v>
      </c>
      <c r="AY42" s="232">
        <v>15503.962301</v>
      </c>
      <c r="AZ42" s="232">
        <v>15523.390507</v>
      </c>
      <c r="BA42" s="232">
        <v>15541.38452</v>
      </c>
      <c r="BB42" s="232">
        <v>15558.738734</v>
      </c>
      <c r="BC42" s="232">
        <v>15576.147832000001</v>
      </c>
      <c r="BD42" s="305">
        <v>15594.28</v>
      </c>
      <c r="BE42" s="305">
        <v>15613.55</v>
      </c>
      <c r="BF42" s="305">
        <v>15633.31</v>
      </c>
      <c r="BG42" s="305">
        <v>15652.66</v>
      </c>
      <c r="BH42" s="305">
        <v>15670.95</v>
      </c>
      <c r="BI42" s="305">
        <v>15688.56</v>
      </c>
      <c r="BJ42" s="305">
        <v>15706.1</v>
      </c>
      <c r="BK42" s="305">
        <v>15724.04</v>
      </c>
      <c r="BL42" s="305">
        <v>15742.25</v>
      </c>
      <c r="BM42" s="305">
        <v>15760.44</v>
      </c>
      <c r="BN42" s="305">
        <v>15778.38</v>
      </c>
      <c r="BO42" s="305">
        <v>15796.04</v>
      </c>
      <c r="BP42" s="305">
        <v>15813.44</v>
      </c>
      <c r="BQ42" s="305">
        <v>15830.63</v>
      </c>
      <c r="BR42" s="305">
        <v>15847.66</v>
      </c>
      <c r="BS42" s="305">
        <v>15864.6</v>
      </c>
      <c r="BT42" s="305">
        <v>15881.51</v>
      </c>
      <c r="BU42" s="305">
        <v>15898.4</v>
      </c>
      <c r="BV42" s="305">
        <v>15915.29</v>
      </c>
    </row>
    <row r="43" spans="1:74" s="160" customFormat="1" ht="11.15" customHeight="1" x14ac:dyDescent="0.25">
      <c r="A43" s="148" t="s">
        <v>718</v>
      </c>
      <c r="B43" s="204" t="s">
        <v>438</v>
      </c>
      <c r="C43" s="232">
        <v>9105.8020565999996</v>
      </c>
      <c r="D43" s="232">
        <v>9121.2114720000009</v>
      </c>
      <c r="E43" s="232">
        <v>9135.8044339999997</v>
      </c>
      <c r="F43" s="232">
        <v>9149.1538715999995</v>
      </c>
      <c r="G43" s="232">
        <v>9161.4881306000007</v>
      </c>
      <c r="H43" s="232">
        <v>9173.1994109000007</v>
      </c>
      <c r="I43" s="232">
        <v>9184.6340808999994</v>
      </c>
      <c r="J43" s="232">
        <v>9195.9551828999993</v>
      </c>
      <c r="K43" s="232">
        <v>9207.2799278999992</v>
      </c>
      <c r="L43" s="232">
        <v>9218.6830408000005</v>
      </c>
      <c r="M43" s="232">
        <v>9230.0693030999992</v>
      </c>
      <c r="N43" s="232">
        <v>9241.3010104000005</v>
      </c>
      <c r="O43" s="232">
        <v>9252.3358134999999</v>
      </c>
      <c r="P43" s="232">
        <v>9263.5127840999994</v>
      </c>
      <c r="Q43" s="232">
        <v>9275.2663494000008</v>
      </c>
      <c r="R43" s="232">
        <v>9287.9082433999993</v>
      </c>
      <c r="S43" s="232">
        <v>9301.2594274999992</v>
      </c>
      <c r="T43" s="232">
        <v>9315.0181702000009</v>
      </c>
      <c r="U43" s="232">
        <v>9329.1825680000002</v>
      </c>
      <c r="V43" s="232">
        <v>9344.9500301999997</v>
      </c>
      <c r="W43" s="232">
        <v>9363.8177942999992</v>
      </c>
      <c r="X43" s="232">
        <v>9385.7568093000009</v>
      </c>
      <c r="Y43" s="232">
        <v>9404.6328706000004</v>
      </c>
      <c r="Z43" s="232">
        <v>9412.7854850000003</v>
      </c>
      <c r="AA43" s="232">
        <v>9405.9168735999992</v>
      </c>
      <c r="AB43" s="232">
        <v>9393.1801145000009</v>
      </c>
      <c r="AC43" s="232">
        <v>9387.0910000000003</v>
      </c>
      <c r="AD43" s="232">
        <v>9396.7308656000005</v>
      </c>
      <c r="AE43" s="232">
        <v>9417.4432204999994</v>
      </c>
      <c r="AF43" s="232">
        <v>9441.1371168999995</v>
      </c>
      <c r="AG43" s="232">
        <v>9461.4602900999998</v>
      </c>
      <c r="AH43" s="232">
        <v>9479.0152061000008</v>
      </c>
      <c r="AI43" s="232">
        <v>9496.1430139000004</v>
      </c>
      <c r="AJ43" s="232">
        <v>9514.6791288000004</v>
      </c>
      <c r="AK43" s="232">
        <v>9534.4360314000005</v>
      </c>
      <c r="AL43" s="232">
        <v>9554.7204688000002</v>
      </c>
      <c r="AM43" s="232">
        <v>9574.8400985999997</v>
      </c>
      <c r="AN43" s="232">
        <v>9594.1062199999997</v>
      </c>
      <c r="AO43" s="232">
        <v>9611.8310430000001</v>
      </c>
      <c r="AP43" s="232">
        <v>9627.4826799000002</v>
      </c>
      <c r="AQ43" s="232">
        <v>9641.1528543999993</v>
      </c>
      <c r="AR43" s="232">
        <v>9653.0891924000007</v>
      </c>
      <c r="AS43" s="232">
        <v>9663.8150621000004</v>
      </c>
      <c r="AT43" s="232">
        <v>9674.9567987999999</v>
      </c>
      <c r="AU43" s="232">
        <v>9688.4164794999997</v>
      </c>
      <c r="AV43" s="232">
        <v>9705.4296121000007</v>
      </c>
      <c r="AW43" s="232">
        <v>9724.5654259999992</v>
      </c>
      <c r="AX43" s="232">
        <v>9743.7265810000008</v>
      </c>
      <c r="AY43" s="232">
        <v>9761.2292646000005</v>
      </c>
      <c r="AZ43" s="232">
        <v>9777.0437729000005</v>
      </c>
      <c r="BA43" s="232">
        <v>9791.5539296000006</v>
      </c>
      <c r="BB43" s="232">
        <v>9805.1905901999999</v>
      </c>
      <c r="BC43" s="232">
        <v>9818.5727380999997</v>
      </c>
      <c r="BD43" s="305">
        <v>9832.366</v>
      </c>
      <c r="BE43" s="305">
        <v>9847.01</v>
      </c>
      <c r="BF43" s="305">
        <v>9862.0329999999994</v>
      </c>
      <c r="BG43" s="305">
        <v>9876.7350000000006</v>
      </c>
      <c r="BH43" s="305">
        <v>9890.6059999999998</v>
      </c>
      <c r="BI43" s="305">
        <v>9903.8819999999996</v>
      </c>
      <c r="BJ43" s="305">
        <v>9916.9879999999994</v>
      </c>
      <c r="BK43" s="305">
        <v>9930.2849999999999</v>
      </c>
      <c r="BL43" s="305">
        <v>9943.8799999999992</v>
      </c>
      <c r="BM43" s="305">
        <v>9957.8169999999991</v>
      </c>
      <c r="BN43" s="305">
        <v>9972.06</v>
      </c>
      <c r="BO43" s="305">
        <v>9986.2459999999992</v>
      </c>
      <c r="BP43" s="305">
        <v>9999.9310000000005</v>
      </c>
      <c r="BQ43" s="305">
        <v>10012.82</v>
      </c>
      <c r="BR43" s="305">
        <v>10025.219999999999</v>
      </c>
      <c r="BS43" s="305">
        <v>10037.58</v>
      </c>
      <c r="BT43" s="305">
        <v>10050.27</v>
      </c>
      <c r="BU43" s="305">
        <v>10063.24</v>
      </c>
      <c r="BV43" s="305">
        <v>10076.34</v>
      </c>
    </row>
    <row r="44" spans="1:74" s="160" customFormat="1" ht="11.15" customHeight="1" x14ac:dyDescent="0.25">
      <c r="A44" s="148" t="s">
        <v>719</v>
      </c>
      <c r="B44" s="204" t="s">
        <v>439</v>
      </c>
      <c r="C44" s="232">
        <v>18778.300652999998</v>
      </c>
      <c r="D44" s="232">
        <v>18790.838225</v>
      </c>
      <c r="E44" s="232">
        <v>18801.437779</v>
      </c>
      <c r="F44" s="232">
        <v>18809.275548000001</v>
      </c>
      <c r="G44" s="232">
        <v>18815.286693999999</v>
      </c>
      <c r="H44" s="232">
        <v>18820.846114</v>
      </c>
      <c r="I44" s="232">
        <v>18827.044166</v>
      </c>
      <c r="J44" s="232">
        <v>18833.833060000001</v>
      </c>
      <c r="K44" s="232">
        <v>18840.88047</v>
      </c>
      <c r="L44" s="232">
        <v>18847.879377000001</v>
      </c>
      <c r="M44" s="232">
        <v>18854.624005000001</v>
      </c>
      <c r="N44" s="232">
        <v>18860.933889</v>
      </c>
      <c r="O44" s="232">
        <v>18866.834398999999</v>
      </c>
      <c r="P44" s="232">
        <v>18873.17425</v>
      </c>
      <c r="Q44" s="232">
        <v>18881.007992999999</v>
      </c>
      <c r="R44" s="232">
        <v>18890.980686999999</v>
      </c>
      <c r="S44" s="232">
        <v>18902.099426000001</v>
      </c>
      <c r="T44" s="232">
        <v>18912.961812000001</v>
      </c>
      <c r="U44" s="232">
        <v>18923.019966</v>
      </c>
      <c r="V44" s="232">
        <v>18935.144077000001</v>
      </c>
      <c r="W44" s="232">
        <v>18953.058851999998</v>
      </c>
      <c r="X44" s="232">
        <v>18977.294045999999</v>
      </c>
      <c r="Y44" s="232">
        <v>18995.599597</v>
      </c>
      <c r="Z44" s="232">
        <v>18992.530490000001</v>
      </c>
      <c r="AA44" s="232">
        <v>18959.348671</v>
      </c>
      <c r="AB44" s="232">
        <v>18914.143925</v>
      </c>
      <c r="AC44" s="232">
        <v>18881.713</v>
      </c>
      <c r="AD44" s="232">
        <v>18879.958621000002</v>
      </c>
      <c r="AE44" s="232">
        <v>18899.207423</v>
      </c>
      <c r="AF44" s="232">
        <v>18922.892018999999</v>
      </c>
      <c r="AG44" s="232">
        <v>18938.087993000001</v>
      </c>
      <c r="AH44" s="232">
        <v>18946.442802000001</v>
      </c>
      <c r="AI44" s="232">
        <v>18953.246870999999</v>
      </c>
      <c r="AJ44" s="232">
        <v>18962.573658000001</v>
      </c>
      <c r="AK44" s="232">
        <v>18973.628745000002</v>
      </c>
      <c r="AL44" s="232">
        <v>18984.400743999999</v>
      </c>
      <c r="AM44" s="232">
        <v>18993.144273999998</v>
      </c>
      <c r="AN44" s="232">
        <v>18999.177971000001</v>
      </c>
      <c r="AO44" s="232">
        <v>19002.086476</v>
      </c>
      <c r="AP44" s="232">
        <v>19001.621062999999</v>
      </c>
      <c r="AQ44" s="232">
        <v>18998.199529000001</v>
      </c>
      <c r="AR44" s="232">
        <v>18992.406306000001</v>
      </c>
      <c r="AS44" s="232">
        <v>18985.290235</v>
      </c>
      <c r="AT44" s="232">
        <v>18979.757810999999</v>
      </c>
      <c r="AU44" s="232">
        <v>18979.179937000001</v>
      </c>
      <c r="AV44" s="232">
        <v>18985.789135999999</v>
      </c>
      <c r="AW44" s="232">
        <v>18997.264399</v>
      </c>
      <c r="AX44" s="232">
        <v>19010.146334000001</v>
      </c>
      <c r="AY44" s="232">
        <v>19021.572131000001</v>
      </c>
      <c r="AZ44" s="232">
        <v>19031.065313999999</v>
      </c>
      <c r="BA44" s="232">
        <v>19038.745988999999</v>
      </c>
      <c r="BB44" s="232">
        <v>19044.965045000001</v>
      </c>
      <c r="BC44" s="232">
        <v>19050.996507</v>
      </c>
      <c r="BD44" s="305">
        <v>19058.349999999999</v>
      </c>
      <c r="BE44" s="305">
        <v>19067.98</v>
      </c>
      <c r="BF44" s="305">
        <v>19078.71</v>
      </c>
      <c r="BG44" s="305">
        <v>19088.82</v>
      </c>
      <c r="BH44" s="305">
        <v>19097.07</v>
      </c>
      <c r="BI44" s="305">
        <v>19104.09</v>
      </c>
      <c r="BJ44" s="305">
        <v>19111.02</v>
      </c>
      <c r="BK44" s="305">
        <v>19118.71</v>
      </c>
      <c r="BL44" s="305">
        <v>19126.98</v>
      </c>
      <c r="BM44" s="305">
        <v>19135.41</v>
      </c>
      <c r="BN44" s="305">
        <v>19143.599999999999</v>
      </c>
      <c r="BO44" s="305">
        <v>19151.439999999999</v>
      </c>
      <c r="BP44" s="305">
        <v>19158.849999999999</v>
      </c>
      <c r="BQ44" s="305">
        <v>19165.849999999999</v>
      </c>
      <c r="BR44" s="305">
        <v>19172.78</v>
      </c>
      <c r="BS44" s="305">
        <v>19180.080000000002</v>
      </c>
      <c r="BT44" s="305">
        <v>19188.060000000001</v>
      </c>
      <c r="BU44" s="305">
        <v>19196.580000000002</v>
      </c>
      <c r="BV44" s="305">
        <v>19205.36</v>
      </c>
    </row>
    <row r="45" spans="1:74" s="160" customFormat="1" ht="11.15" customHeight="1" x14ac:dyDescent="0.25">
      <c r="A45" s="148"/>
      <c r="B45" s="165" t="s">
        <v>720</v>
      </c>
      <c r="C45" s="240"/>
      <c r="D45" s="240"/>
      <c r="E45" s="240"/>
      <c r="F45" s="240"/>
      <c r="G45" s="240"/>
      <c r="H45" s="240"/>
      <c r="I45" s="240"/>
      <c r="J45" s="240"/>
      <c r="K45" s="240"/>
      <c r="L45" s="240"/>
      <c r="M45" s="240"/>
      <c r="N45" s="240"/>
      <c r="O45" s="240"/>
      <c r="P45" s="240"/>
      <c r="Q45" s="240"/>
      <c r="R45" s="240"/>
      <c r="S45" s="240"/>
      <c r="T45" s="240"/>
      <c r="U45" s="240"/>
      <c r="V45" s="240"/>
      <c r="W45" s="240"/>
      <c r="X45" s="240"/>
      <c r="Y45" s="240"/>
      <c r="Z45" s="240"/>
      <c r="AA45" s="240"/>
      <c r="AB45" s="240"/>
      <c r="AC45" s="240"/>
      <c r="AD45" s="240"/>
      <c r="AE45" s="240"/>
      <c r="AF45" s="240"/>
      <c r="AG45" s="240"/>
      <c r="AH45" s="240"/>
      <c r="AI45" s="240"/>
      <c r="AJ45" s="240"/>
      <c r="AK45" s="240"/>
      <c r="AL45" s="240"/>
      <c r="AM45" s="240"/>
      <c r="AN45" s="240"/>
      <c r="AO45" s="240"/>
      <c r="AP45" s="240"/>
      <c r="AQ45" s="240"/>
      <c r="AR45" s="240"/>
      <c r="AS45" s="240"/>
      <c r="AT45" s="240"/>
      <c r="AU45" s="240"/>
      <c r="AV45" s="240"/>
      <c r="AW45" s="240"/>
      <c r="AX45" s="240"/>
      <c r="AY45" s="240"/>
      <c r="AZ45" s="240"/>
      <c r="BA45" s="240"/>
      <c r="BB45" s="240"/>
      <c r="BC45" s="240"/>
      <c r="BD45" s="319"/>
      <c r="BE45" s="319"/>
      <c r="BF45" s="319"/>
      <c r="BG45" s="319"/>
      <c r="BH45" s="319"/>
      <c r="BI45" s="319"/>
      <c r="BJ45" s="319"/>
      <c r="BK45" s="319"/>
      <c r="BL45" s="319"/>
      <c r="BM45" s="319"/>
      <c r="BN45" s="319"/>
      <c r="BO45" s="319"/>
      <c r="BP45" s="319"/>
      <c r="BQ45" s="319"/>
      <c r="BR45" s="319"/>
      <c r="BS45" s="319"/>
      <c r="BT45" s="319"/>
      <c r="BU45" s="319"/>
      <c r="BV45" s="319"/>
    </row>
    <row r="46" spans="1:74" s="160" customFormat="1" ht="11.15" customHeight="1" x14ac:dyDescent="0.25">
      <c r="A46" s="148" t="s">
        <v>721</v>
      </c>
      <c r="B46" s="204" t="s">
        <v>432</v>
      </c>
      <c r="C46" s="250">
        <v>7.4472135801999997</v>
      </c>
      <c r="D46" s="250">
        <v>7.4527506173000004</v>
      </c>
      <c r="E46" s="250">
        <v>7.4580358025000004</v>
      </c>
      <c r="F46" s="250">
        <v>7.4637851851999999</v>
      </c>
      <c r="G46" s="250">
        <v>7.4680296296000002</v>
      </c>
      <c r="H46" s="250">
        <v>7.4714851851999997</v>
      </c>
      <c r="I46" s="250">
        <v>7.4713123457000004</v>
      </c>
      <c r="J46" s="250">
        <v>7.4753197531</v>
      </c>
      <c r="K46" s="250">
        <v>7.4806679012000004</v>
      </c>
      <c r="L46" s="250">
        <v>7.4893222222000002</v>
      </c>
      <c r="M46" s="250">
        <v>7.4958777777999996</v>
      </c>
      <c r="N46" s="250">
        <v>7.5023</v>
      </c>
      <c r="O46" s="250">
        <v>7.5071320987999997</v>
      </c>
      <c r="P46" s="250">
        <v>7.5143802469000001</v>
      </c>
      <c r="Q46" s="250">
        <v>7.5225876542999996</v>
      </c>
      <c r="R46" s="250">
        <v>7.5367271604999999</v>
      </c>
      <c r="S46" s="250">
        <v>7.5431234568000001</v>
      </c>
      <c r="T46" s="250">
        <v>7.5467493826999998</v>
      </c>
      <c r="U46" s="250">
        <v>7.5429283950999997</v>
      </c>
      <c r="V46" s="250">
        <v>7.5445209877000003</v>
      </c>
      <c r="W46" s="250">
        <v>7.5468506172999996</v>
      </c>
      <c r="X46" s="250">
        <v>7.5508950617000004</v>
      </c>
      <c r="Y46" s="250">
        <v>7.5539654321</v>
      </c>
      <c r="Z46" s="250">
        <v>7.5570395061999998</v>
      </c>
      <c r="AA46" s="250">
        <v>7.7357074073999996</v>
      </c>
      <c r="AB46" s="250">
        <v>7.6070962962999999</v>
      </c>
      <c r="AC46" s="250">
        <v>7.3467962963</v>
      </c>
      <c r="AD46" s="250">
        <v>6.5389901234999996</v>
      </c>
      <c r="AE46" s="250">
        <v>6.3271753086000002</v>
      </c>
      <c r="AF46" s="250">
        <v>6.2955345678999999</v>
      </c>
      <c r="AG46" s="250">
        <v>6.7252432099000004</v>
      </c>
      <c r="AH46" s="250">
        <v>6.8430691358000004</v>
      </c>
      <c r="AI46" s="250">
        <v>6.9301876543000001</v>
      </c>
      <c r="AJ46" s="250">
        <v>6.9597301325999998</v>
      </c>
      <c r="AK46" s="250">
        <v>7.0055853108999999</v>
      </c>
      <c r="AL46" s="250">
        <v>7.0408845564</v>
      </c>
      <c r="AM46" s="250">
        <v>7.0525688438999996</v>
      </c>
      <c r="AN46" s="250">
        <v>7.0765504926</v>
      </c>
      <c r="AO46" s="250">
        <v>7.0997704773999999</v>
      </c>
      <c r="AP46" s="250">
        <v>7.1186258530000002</v>
      </c>
      <c r="AQ46" s="250">
        <v>7.1430247187000004</v>
      </c>
      <c r="AR46" s="250">
        <v>7.1693641293999999</v>
      </c>
      <c r="AS46" s="250">
        <v>7.2019490710999996</v>
      </c>
      <c r="AT46" s="250">
        <v>7.2289408319000001</v>
      </c>
      <c r="AU46" s="250">
        <v>7.2546443980999999</v>
      </c>
      <c r="AV46" s="250">
        <v>7.2758230283999996</v>
      </c>
      <c r="AW46" s="250">
        <v>7.3013777609000003</v>
      </c>
      <c r="AX46" s="250">
        <v>7.3280718545000001</v>
      </c>
      <c r="AY46" s="250">
        <v>7.3597827250999996</v>
      </c>
      <c r="AZ46" s="250">
        <v>7.3858474790999997</v>
      </c>
      <c r="BA46" s="250">
        <v>7.4101435325000002</v>
      </c>
      <c r="BB46" s="250">
        <v>7.4357838612</v>
      </c>
      <c r="BC46" s="250">
        <v>7.4542077812</v>
      </c>
      <c r="BD46" s="316">
        <v>7.4685280000000001</v>
      </c>
      <c r="BE46" s="316">
        <v>7.4756119999999999</v>
      </c>
      <c r="BF46" s="316">
        <v>7.484076</v>
      </c>
      <c r="BG46" s="316">
        <v>7.4907849999999998</v>
      </c>
      <c r="BH46" s="316">
        <v>7.4955480000000003</v>
      </c>
      <c r="BI46" s="316">
        <v>7.4988960000000002</v>
      </c>
      <c r="BJ46" s="316">
        <v>7.5006360000000001</v>
      </c>
      <c r="BK46" s="316">
        <v>7.498812</v>
      </c>
      <c r="BL46" s="316">
        <v>7.4988020000000004</v>
      </c>
      <c r="BM46" s="316">
        <v>7.4986509999999997</v>
      </c>
      <c r="BN46" s="316">
        <v>7.4985809999999997</v>
      </c>
      <c r="BO46" s="316">
        <v>7.4979810000000002</v>
      </c>
      <c r="BP46" s="316">
        <v>7.4970720000000002</v>
      </c>
      <c r="BQ46" s="316">
        <v>7.4949199999999996</v>
      </c>
      <c r="BR46" s="316">
        <v>7.494097</v>
      </c>
      <c r="BS46" s="316">
        <v>7.4936689999999997</v>
      </c>
      <c r="BT46" s="316">
        <v>7.4936350000000003</v>
      </c>
      <c r="BU46" s="316">
        <v>7.493995</v>
      </c>
      <c r="BV46" s="316">
        <v>7.4947489999999997</v>
      </c>
    </row>
    <row r="47" spans="1:74" s="160" customFormat="1" ht="11.15" customHeight="1" x14ac:dyDescent="0.25">
      <c r="A47" s="148" t="s">
        <v>722</v>
      </c>
      <c r="B47" s="204" t="s">
        <v>465</v>
      </c>
      <c r="C47" s="250">
        <v>19.746717283999999</v>
      </c>
      <c r="D47" s="250">
        <v>19.764120987999998</v>
      </c>
      <c r="E47" s="250">
        <v>19.783661727999998</v>
      </c>
      <c r="F47" s="250">
        <v>19.809393827000001</v>
      </c>
      <c r="G47" s="250">
        <v>19.830167900999999</v>
      </c>
      <c r="H47" s="250">
        <v>19.850038271999999</v>
      </c>
      <c r="I47" s="250">
        <v>19.866807407</v>
      </c>
      <c r="J47" s="250">
        <v>19.886518518999999</v>
      </c>
      <c r="K47" s="250">
        <v>19.906974074000001</v>
      </c>
      <c r="L47" s="250">
        <v>19.930806173000001</v>
      </c>
      <c r="M47" s="250">
        <v>19.950776543</v>
      </c>
      <c r="N47" s="250">
        <v>19.969517283999998</v>
      </c>
      <c r="O47" s="250">
        <v>19.987556789999999</v>
      </c>
      <c r="P47" s="250">
        <v>20.003441975000001</v>
      </c>
      <c r="Q47" s="250">
        <v>20.017701235000001</v>
      </c>
      <c r="R47" s="250">
        <v>20.028591358</v>
      </c>
      <c r="S47" s="250">
        <v>20.040906173</v>
      </c>
      <c r="T47" s="250">
        <v>20.052902468999999</v>
      </c>
      <c r="U47" s="250">
        <v>20.066550617000001</v>
      </c>
      <c r="V47" s="250">
        <v>20.076432099000002</v>
      </c>
      <c r="W47" s="250">
        <v>20.084517284</v>
      </c>
      <c r="X47" s="250">
        <v>20.091611110999999</v>
      </c>
      <c r="Y47" s="250">
        <v>20.095500000000001</v>
      </c>
      <c r="Z47" s="250">
        <v>20.096988888999999</v>
      </c>
      <c r="AA47" s="250">
        <v>20.59047284</v>
      </c>
      <c r="AB47" s="250">
        <v>20.216365432</v>
      </c>
      <c r="AC47" s="250">
        <v>19.469061728</v>
      </c>
      <c r="AD47" s="250">
        <v>17.178630863999999</v>
      </c>
      <c r="AE47" s="250">
        <v>16.562382715999998</v>
      </c>
      <c r="AF47" s="250">
        <v>16.450386420000001</v>
      </c>
      <c r="AG47" s="250">
        <v>17.621802468999999</v>
      </c>
      <c r="AH47" s="250">
        <v>17.933939506000002</v>
      </c>
      <c r="AI47" s="250">
        <v>18.165958024999998</v>
      </c>
      <c r="AJ47" s="250">
        <v>18.257268017000001</v>
      </c>
      <c r="AK47" s="250">
        <v>18.374492004</v>
      </c>
      <c r="AL47" s="250">
        <v>18.457039978000001</v>
      </c>
      <c r="AM47" s="250">
        <v>18.454679798000001</v>
      </c>
      <c r="AN47" s="250">
        <v>18.505549852000001</v>
      </c>
      <c r="AO47" s="250">
        <v>18.559417998000001</v>
      </c>
      <c r="AP47" s="250">
        <v>18.614632540999999</v>
      </c>
      <c r="AQ47" s="250">
        <v>18.675735644</v>
      </c>
      <c r="AR47" s="250">
        <v>18.741075613</v>
      </c>
      <c r="AS47" s="250">
        <v>18.802429363000002</v>
      </c>
      <c r="AT47" s="250">
        <v>18.882410372999999</v>
      </c>
      <c r="AU47" s="250">
        <v>18.972795560000002</v>
      </c>
      <c r="AV47" s="250">
        <v>19.09849419</v>
      </c>
      <c r="AW47" s="250">
        <v>19.191005783000001</v>
      </c>
      <c r="AX47" s="250">
        <v>19.275239604999999</v>
      </c>
      <c r="AY47" s="250">
        <v>19.348960755</v>
      </c>
      <c r="AZ47" s="250">
        <v>19.418315210999999</v>
      </c>
      <c r="BA47" s="250">
        <v>19.481068072999999</v>
      </c>
      <c r="BB47" s="250">
        <v>19.538948848</v>
      </c>
      <c r="BC47" s="250">
        <v>19.587201390000001</v>
      </c>
      <c r="BD47" s="316">
        <v>19.627559999999999</v>
      </c>
      <c r="BE47" s="316">
        <v>19.656269999999999</v>
      </c>
      <c r="BF47" s="316">
        <v>19.683630000000001</v>
      </c>
      <c r="BG47" s="316">
        <v>19.705909999999999</v>
      </c>
      <c r="BH47" s="316">
        <v>19.720790000000001</v>
      </c>
      <c r="BI47" s="316">
        <v>19.73461</v>
      </c>
      <c r="BJ47" s="316">
        <v>19.745059999999999</v>
      </c>
      <c r="BK47" s="316">
        <v>19.751200000000001</v>
      </c>
      <c r="BL47" s="316">
        <v>19.75563</v>
      </c>
      <c r="BM47" s="316">
        <v>19.757400000000001</v>
      </c>
      <c r="BN47" s="316">
        <v>19.75281</v>
      </c>
      <c r="BO47" s="316">
        <v>19.752040000000001</v>
      </c>
      <c r="BP47" s="316">
        <v>19.7514</v>
      </c>
      <c r="BQ47" s="316">
        <v>19.750250000000001</v>
      </c>
      <c r="BR47" s="316">
        <v>19.750330000000002</v>
      </c>
      <c r="BS47" s="316">
        <v>19.751000000000001</v>
      </c>
      <c r="BT47" s="316">
        <v>19.75226</v>
      </c>
      <c r="BU47" s="316">
        <v>19.75412</v>
      </c>
      <c r="BV47" s="316">
        <v>19.75657</v>
      </c>
    </row>
    <row r="48" spans="1:74" s="160" customFormat="1" ht="11.15" customHeight="1" x14ac:dyDescent="0.25">
      <c r="A48" s="148" t="s">
        <v>723</v>
      </c>
      <c r="B48" s="204" t="s">
        <v>433</v>
      </c>
      <c r="C48" s="250">
        <v>22.141920987999999</v>
      </c>
      <c r="D48" s="250">
        <v>22.161991358000002</v>
      </c>
      <c r="E48" s="250">
        <v>22.176687653999998</v>
      </c>
      <c r="F48" s="250">
        <v>22.176158024999999</v>
      </c>
      <c r="G48" s="250">
        <v>22.187495062</v>
      </c>
      <c r="H48" s="250">
        <v>22.200846914</v>
      </c>
      <c r="I48" s="250">
        <v>22.221793826999999</v>
      </c>
      <c r="J48" s="250">
        <v>22.234990122999999</v>
      </c>
      <c r="K48" s="250">
        <v>22.246016049000001</v>
      </c>
      <c r="L48" s="250">
        <v>22.250738272</v>
      </c>
      <c r="M48" s="250">
        <v>22.260523457000001</v>
      </c>
      <c r="N48" s="250">
        <v>22.271238272000002</v>
      </c>
      <c r="O48" s="250">
        <v>22.287312346</v>
      </c>
      <c r="P48" s="250">
        <v>22.296564197999999</v>
      </c>
      <c r="Q48" s="250">
        <v>22.303423457000001</v>
      </c>
      <c r="R48" s="250">
        <v>22.306181480999999</v>
      </c>
      <c r="S48" s="250">
        <v>22.309537036999998</v>
      </c>
      <c r="T48" s="250">
        <v>22.311781481000001</v>
      </c>
      <c r="U48" s="250">
        <v>22.309848148</v>
      </c>
      <c r="V48" s="250">
        <v>22.31217037</v>
      </c>
      <c r="W48" s="250">
        <v>22.315681480999999</v>
      </c>
      <c r="X48" s="250">
        <v>22.326460493999999</v>
      </c>
      <c r="Y48" s="250">
        <v>22.327790123</v>
      </c>
      <c r="Z48" s="250">
        <v>22.325749383000002</v>
      </c>
      <c r="AA48" s="250">
        <v>22.754343209999998</v>
      </c>
      <c r="AB48" s="250">
        <v>22.420058024999999</v>
      </c>
      <c r="AC48" s="250">
        <v>21.756898764999999</v>
      </c>
      <c r="AD48" s="250">
        <v>19.687250617</v>
      </c>
      <c r="AE48" s="250">
        <v>19.174554320999999</v>
      </c>
      <c r="AF48" s="250">
        <v>19.141195062000001</v>
      </c>
      <c r="AG48" s="250">
        <v>20.383972839999998</v>
      </c>
      <c r="AH48" s="250">
        <v>20.711687653999999</v>
      </c>
      <c r="AI48" s="250">
        <v>20.921139505999999</v>
      </c>
      <c r="AJ48" s="250">
        <v>20.867919008000001</v>
      </c>
      <c r="AK48" s="250">
        <v>20.949151973999999</v>
      </c>
      <c r="AL48" s="250">
        <v>21.020429018000002</v>
      </c>
      <c r="AM48" s="250">
        <v>21.080876570000001</v>
      </c>
      <c r="AN48" s="250">
        <v>21.132896944999999</v>
      </c>
      <c r="AO48" s="250">
        <v>21.175616573999999</v>
      </c>
      <c r="AP48" s="250">
        <v>21.185806772999999</v>
      </c>
      <c r="AQ48" s="250">
        <v>21.227346423</v>
      </c>
      <c r="AR48" s="250">
        <v>21.277006837999998</v>
      </c>
      <c r="AS48" s="250">
        <v>21.338400163999999</v>
      </c>
      <c r="AT48" s="250">
        <v>21.401593004999999</v>
      </c>
      <c r="AU48" s="250">
        <v>21.470197505000002</v>
      </c>
      <c r="AV48" s="250">
        <v>21.549373396</v>
      </c>
      <c r="AW48" s="250">
        <v>21.624931414999999</v>
      </c>
      <c r="AX48" s="250">
        <v>21.702031295000001</v>
      </c>
      <c r="AY48" s="250">
        <v>21.793931307000001</v>
      </c>
      <c r="AZ48" s="250">
        <v>21.864171203000001</v>
      </c>
      <c r="BA48" s="250">
        <v>21.926009257</v>
      </c>
      <c r="BB48" s="250">
        <v>21.976562779999998</v>
      </c>
      <c r="BC48" s="250">
        <v>22.023759162000001</v>
      </c>
      <c r="BD48" s="316">
        <v>22.064720000000001</v>
      </c>
      <c r="BE48" s="316">
        <v>22.097919999999998</v>
      </c>
      <c r="BF48" s="316">
        <v>22.12753</v>
      </c>
      <c r="BG48" s="316">
        <v>22.15204</v>
      </c>
      <c r="BH48" s="316">
        <v>22.171679999999999</v>
      </c>
      <c r="BI48" s="316">
        <v>22.18581</v>
      </c>
      <c r="BJ48" s="316">
        <v>22.194669999999999</v>
      </c>
      <c r="BK48" s="316">
        <v>22.18946</v>
      </c>
      <c r="BL48" s="316">
        <v>22.194369999999999</v>
      </c>
      <c r="BM48" s="316">
        <v>22.200600000000001</v>
      </c>
      <c r="BN48" s="316">
        <v>22.2119</v>
      </c>
      <c r="BO48" s="316">
        <v>22.217970000000001</v>
      </c>
      <c r="BP48" s="316">
        <v>22.222560000000001</v>
      </c>
      <c r="BQ48" s="316">
        <v>22.223990000000001</v>
      </c>
      <c r="BR48" s="316">
        <v>22.226859999999999</v>
      </c>
      <c r="BS48" s="316">
        <v>22.229489999999998</v>
      </c>
      <c r="BT48" s="316">
        <v>22.23189</v>
      </c>
      <c r="BU48" s="316">
        <v>22.23405</v>
      </c>
      <c r="BV48" s="316">
        <v>22.235980000000001</v>
      </c>
    </row>
    <row r="49" spans="1:74" s="160" customFormat="1" ht="11.15" customHeight="1" x14ac:dyDescent="0.25">
      <c r="A49" s="148" t="s">
        <v>724</v>
      </c>
      <c r="B49" s="204" t="s">
        <v>434</v>
      </c>
      <c r="C49" s="250">
        <v>10.722718519000001</v>
      </c>
      <c r="D49" s="250">
        <v>10.729707406999999</v>
      </c>
      <c r="E49" s="250">
        <v>10.734674074000001</v>
      </c>
      <c r="F49" s="250">
        <v>10.731366667</v>
      </c>
      <c r="G49" s="250">
        <v>10.736977778</v>
      </c>
      <c r="H49" s="250">
        <v>10.745255556</v>
      </c>
      <c r="I49" s="250">
        <v>10.763503704</v>
      </c>
      <c r="J49" s="250">
        <v>10.771637037</v>
      </c>
      <c r="K49" s="250">
        <v>10.776959259</v>
      </c>
      <c r="L49" s="250">
        <v>10.775445679000001</v>
      </c>
      <c r="M49" s="250">
        <v>10.778164198000001</v>
      </c>
      <c r="N49" s="250">
        <v>10.781090123</v>
      </c>
      <c r="O49" s="250">
        <v>10.782391358</v>
      </c>
      <c r="P49" s="250">
        <v>10.787106173</v>
      </c>
      <c r="Q49" s="250">
        <v>10.793402469</v>
      </c>
      <c r="R49" s="250">
        <v>10.804944444</v>
      </c>
      <c r="S49" s="250">
        <v>10.811655556</v>
      </c>
      <c r="T49" s="250">
        <v>10.8172</v>
      </c>
      <c r="U49" s="250">
        <v>10.818723457000001</v>
      </c>
      <c r="V49" s="250">
        <v>10.824075308999999</v>
      </c>
      <c r="W49" s="250">
        <v>10.830401235</v>
      </c>
      <c r="X49" s="250">
        <v>10.843558025</v>
      </c>
      <c r="Y49" s="250">
        <v>10.847439506000001</v>
      </c>
      <c r="Z49" s="250">
        <v>10.847902468999999</v>
      </c>
      <c r="AA49" s="250">
        <v>11.004537037</v>
      </c>
      <c r="AB49" s="250">
        <v>10.87847037</v>
      </c>
      <c r="AC49" s="250">
        <v>10.629292593000001</v>
      </c>
      <c r="AD49" s="250">
        <v>9.8609790122999996</v>
      </c>
      <c r="AE49" s="250">
        <v>9.6625975308999994</v>
      </c>
      <c r="AF49" s="250">
        <v>9.6381234568000007</v>
      </c>
      <c r="AG49" s="250">
        <v>10.066845679</v>
      </c>
      <c r="AH49" s="250">
        <v>10.180719753</v>
      </c>
      <c r="AI49" s="250">
        <v>10.259034568000001</v>
      </c>
      <c r="AJ49" s="250">
        <v>10.261848496000001</v>
      </c>
      <c r="AK49" s="250">
        <v>10.299001013</v>
      </c>
      <c r="AL49" s="250">
        <v>10.330550491</v>
      </c>
      <c r="AM49" s="250">
        <v>10.353456252000001</v>
      </c>
      <c r="AN49" s="250">
        <v>10.376080163999999</v>
      </c>
      <c r="AO49" s="250">
        <v>10.395381545999999</v>
      </c>
      <c r="AP49" s="250">
        <v>10.403761988999999</v>
      </c>
      <c r="AQ49" s="250">
        <v>10.422117120999999</v>
      </c>
      <c r="AR49" s="250">
        <v>10.442848533999999</v>
      </c>
      <c r="AS49" s="250">
        <v>10.473200049000001</v>
      </c>
      <c r="AT49" s="250">
        <v>10.493251151999999</v>
      </c>
      <c r="AU49" s="250">
        <v>10.510245667</v>
      </c>
      <c r="AV49" s="250">
        <v>10.509999026999999</v>
      </c>
      <c r="AW49" s="250">
        <v>10.531518791</v>
      </c>
      <c r="AX49" s="250">
        <v>10.560620392000001</v>
      </c>
      <c r="AY49" s="250">
        <v>10.612849956</v>
      </c>
      <c r="AZ49" s="250">
        <v>10.645455638</v>
      </c>
      <c r="BA49" s="250">
        <v>10.673983565</v>
      </c>
      <c r="BB49" s="250">
        <v>10.696224574</v>
      </c>
      <c r="BC49" s="250">
        <v>10.718253860000001</v>
      </c>
      <c r="BD49" s="316">
        <v>10.73786</v>
      </c>
      <c r="BE49" s="316">
        <v>10.75563</v>
      </c>
      <c r="BF49" s="316">
        <v>10.769959999999999</v>
      </c>
      <c r="BG49" s="316">
        <v>10.78143</v>
      </c>
      <c r="BH49" s="316">
        <v>10.78908</v>
      </c>
      <c r="BI49" s="316">
        <v>10.79555</v>
      </c>
      <c r="BJ49" s="316">
        <v>10.79988</v>
      </c>
      <c r="BK49" s="316">
        <v>10.799060000000001</v>
      </c>
      <c r="BL49" s="316">
        <v>10.80137</v>
      </c>
      <c r="BM49" s="316">
        <v>10.803800000000001</v>
      </c>
      <c r="BN49" s="316">
        <v>10.806789999999999</v>
      </c>
      <c r="BO49" s="316">
        <v>10.809150000000001</v>
      </c>
      <c r="BP49" s="316">
        <v>10.811310000000001</v>
      </c>
      <c r="BQ49" s="316">
        <v>10.812609999999999</v>
      </c>
      <c r="BR49" s="316">
        <v>10.81488</v>
      </c>
      <c r="BS49" s="316">
        <v>10.81747</v>
      </c>
      <c r="BT49" s="316">
        <v>10.820360000000001</v>
      </c>
      <c r="BU49" s="316">
        <v>10.823549999999999</v>
      </c>
      <c r="BV49" s="316">
        <v>10.82705</v>
      </c>
    </row>
    <row r="50" spans="1:74" s="160" customFormat="1" ht="11.15" customHeight="1" x14ac:dyDescent="0.25">
      <c r="A50" s="148" t="s">
        <v>725</v>
      </c>
      <c r="B50" s="204" t="s">
        <v>435</v>
      </c>
      <c r="C50" s="250">
        <v>28.452066667</v>
      </c>
      <c r="D50" s="250">
        <v>28.505299999999998</v>
      </c>
      <c r="E50" s="250">
        <v>28.558433333</v>
      </c>
      <c r="F50" s="250">
        <v>28.617688889</v>
      </c>
      <c r="G50" s="250">
        <v>28.665955556</v>
      </c>
      <c r="H50" s="250">
        <v>28.709455556000002</v>
      </c>
      <c r="I50" s="250">
        <v>28.744771605</v>
      </c>
      <c r="J50" s="250">
        <v>28.781301235000001</v>
      </c>
      <c r="K50" s="250">
        <v>28.815627159999998</v>
      </c>
      <c r="L50" s="250">
        <v>28.838376542999999</v>
      </c>
      <c r="M50" s="250">
        <v>28.875324690999999</v>
      </c>
      <c r="N50" s="250">
        <v>28.917098764999999</v>
      </c>
      <c r="O50" s="250">
        <v>28.975116049</v>
      </c>
      <c r="P50" s="250">
        <v>29.017979012000001</v>
      </c>
      <c r="Q50" s="250">
        <v>29.057104937999998</v>
      </c>
      <c r="R50" s="250">
        <v>29.090049383</v>
      </c>
      <c r="S50" s="250">
        <v>29.123534568</v>
      </c>
      <c r="T50" s="250">
        <v>29.155116049</v>
      </c>
      <c r="U50" s="250">
        <v>29.178665431999999</v>
      </c>
      <c r="V50" s="250">
        <v>29.211035802000001</v>
      </c>
      <c r="W50" s="250">
        <v>29.246098764999999</v>
      </c>
      <c r="X50" s="250">
        <v>29.300387654000001</v>
      </c>
      <c r="Y50" s="250">
        <v>29.328435802000001</v>
      </c>
      <c r="Z50" s="250">
        <v>29.346776543000001</v>
      </c>
      <c r="AA50" s="250">
        <v>29.817162963000001</v>
      </c>
      <c r="AB50" s="250">
        <v>29.469774074</v>
      </c>
      <c r="AC50" s="250">
        <v>28.766362962999999</v>
      </c>
      <c r="AD50" s="250">
        <v>26.579882716</v>
      </c>
      <c r="AE50" s="250">
        <v>26.009712346000001</v>
      </c>
      <c r="AF50" s="250">
        <v>25.928804937999999</v>
      </c>
      <c r="AG50" s="250">
        <v>27.091634568</v>
      </c>
      <c r="AH50" s="250">
        <v>27.423397530999999</v>
      </c>
      <c r="AI50" s="250">
        <v>27.678567901000001</v>
      </c>
      <c r="AJ50" s="250">
        <v>27.789714015000001</v>
      </c>
      <c r="AK50" s="250">
        <v>27.942272947999999</v>
      </c>
      <c r="AL50" s="250">
        <v>28.068813037000002</v>
      </c>
      <c r="AM50" s="250">
        <v>28.144519377000002</v>
      </c>
      <c r="AN50" s="250">
        <v>28.237632952999999</v>
      </c>
      <c r="AO50" s="250">
        <v>28.323338861</v>
      </c>
      <c r="AP50" s="250">
        <v>28.373840832999999</v>
      </c>
      <c r="AQ50" s="250">
        <v>28.465578606000001</v>
      </c>
      <c r="AR50" s="250">
        <v>28.570755913999999</v>
      </c>
      <c r="AS50" s="250">
        <v>28.709018133000001</v>
      </c>
      <c r="AT50" s="250">
        <v>28.826340474999999</v>
      </c>
      <c r="AU50" s="250">
        <v>28.942368316</v>
      </c>
      <c r="AV50" s="250">
        <v>29.059416514999999</v>
      </c>
      <c r="AW50" s="250">
        <v>29.171119215000001</v>
      </c>
      <c r="AX50" s="250">
        <v>29.279791273000001</v>
      </c>
      <c r="AY50" s="250">
        <v>29.396054211999999</v>
      </c>
      <c r="AZ50" s="250">
        <v>29.490698844000001</v>
      </c>
      <c r="BA50" s="250">
        <v>29.574346692999999</v>
      </c>
      <c r="BB50" s="250">
        <v>29.645827450999999</v>
      </c>
      <c r="BC50" s="250">
        <v>29.708359461000001</v>
      </c>
      <c r="BD50" s="316">
        <v>29.760770000000001</v>
      </c>
      <c r="BE50" s="316">
        <v>29.795120000000001</v>
      </c>
      <c r="BF50" s="316">
        <v>29.83325</v>
      </c>
      <c r="BG50" s="316">
        <v>29.867229999999999</v>
      </c>
      <c r="BH50" s="316">
        <v>29.899280000000001</v>
      </c>
      <c r="BI50" s="316">
        <v>29.923269999999999</v>
      </c>
      <c r="BJ50" s="316">
        <v>29.94143</v>
      </c>
      <c r="BK50" s="316">
        <v>29.9465</v>
      </c>
      <c r="BL50" s="316">
        <v>29.95843</v>
      </c>
      <c r="BM50" s="316">
        <v>29.96996</v>
      </c>
      <c r="BN50" s="316">
        <v>29.98161</v>
      </c>
      <c r="BO50" s="316">
        <v>29.991969999999998</v>
      </c>
      <c r="BP50" s="316">
        <v>30.001550000000002</v>
      </c>
      <c r="BQ50" s="316">
        <v>30.00976</v>
      </c>
      <c r="BR50" s="316">
        <v>30.018219999999999</v>
      </c>
      <c r="BS50" s="316">
        <v>30.026340000000001</v>
      </c>
      <c r="BT50" s="316">
        <v>30.034120000000001</v>
      </c>
      <c r="BU50" s="316">
        <v>30.04156</v>
      </c>
      <c r="BV50" s="316">
        <v>30.048649999999999</v>
      </c>
    </row>
    <row r="51" spans="1:74" s="160" customFormat="1" ht="11.15" customHeight="1" x14ac:dyDescent="0.25">
      <c r="A51" s="148" t="s">
        <v>726</v>
      </c>
      <c r="B51" s="204" t="s">
        <v>436</v>
      </c>
      <c r="C51" s="250">
        <v>8.1441074073999999</v>
      </c>
      <c r="D51" s="250">
        <v>8.1516296296000004</v>
      </c>
      <c r="E51" s="250">
        <v>8.161462963</v>
      </c>
      <c r="F51" s="250">
        <v>8.1785999999999994</v>
      </c>
      <c r="G51" s="250">
        <v>8.1893111111000003</v>
      </c>
      <c r="H51" s="250">
        <v>8.1985888888999998</v>
      </c>
      <c r="I51" s="250">
        <v>8.2044185185000007</v>
      </c>
      <c r="J51" s="250">
        <v>8.2123407407000002</v>
      </c>
      <c r="K51" s="250">
        <v>8.2203407406999993</v>
      </c>
      <c r="L51" s="250">
        <v>8.2264481480999994</v>
      </c>
      <c r="M51" s="250">
        <v>8.2360814814999994</v>
      </c>
      <c r="N51" s="250">
        <v>8.2472703704000008</v>
      </c>
      <c r="O51" s="250">
        <v>8.2642617283999993</v>
      </c>
      <c r="P51" s="250">
        <v>8.2753765432000002</v>
      </c>
      <c r="Q51" s="250">
        <v>8.2848617283999992</v>
      </c>
      <c r="R51" s="250">
        <v>8.2908407407000002</v>
      </c>
      <c r="S51" s="250">
        <v>8.2984740740999996</v>
      </c>
      <c r="T51" s="250">
        <v>8.3058851851999993</v>
      </c>
      <c r="U51" s="250">
        <v>8.3159876543000006</v>
      </c>
      <c r="V51" s="250">
        <v>8.3207691358000009</v>
      </c>
      <c r="W51" s="250">
        <v>8.3231432098999996</v>
      </c>
      <c r="X51" s="250">
        <v>8.3160827160000004</v>
      </c>
      <c r="Y51" s="250">
        <v>8.3189123456999994</v>
      </c>
      <c r="Z51" s="250">
        <v>8.3246049383000003</v>
      </c>
      <c r="AA51" s="250">
        <v>8.4655753086000001</v>
      </c>
      <c r="AB51" s="250">
        <v>8.3776827160000007</v>
      </c>
      <c r="AC51" s="250">
        <v>8.1933419752999992</v>
      </c>
      <c r="AD51" s="250">
        <v>7.6020888889</v>
      </c>
      <c r="AE51" s="250">
        <v>7.4577</v>
      </c>
      <c r="AF51" s="250">
        <v>7.4497111111000001</v>
      </c>
      <c r="AG51" s="250">
        <v>7.7942753085999996</v>
      </c>
      <c r="AH51" s="250">
        <v>7.8969716049000001</v>
      </c>
      <c r="AI51" s="250">
        <v>7.9739530863999999</v>
      </c>
      <c r="AJ51" s="250">
        <v>8.0035876879999996</v>
      </c>
      <c r="AK51" s="250">
        <v>8.0453635887000008</v>
      </c>
      <c r="AL51" s="250">
        <v>8.0776487233999994</v>
      </c>
      <c r="AM51" s="250">
        <v>8.0946495198000008</v>
      </c>
      <c r="AN51" s="250">
        <v>8.1122983017999992</v>
      </c>
      <c r="AO51" s="250">
        <v>8.1248014969</v>
      </c>
      <c r="AP51" s="250">
        <v>8.1198758122000001</v>
      </c>
      <c r="AQ51" s="250">
        <v>8.1313003036999998</v>
      </c>
      <c r="AR51" s="250">
        <v>8.1467916782999996</v>
      </c>
      <c r="AS51" s="250">
        <v>8.1675829328000003</v>
      </c>
      <c r="AT51" s="250">
        <v>8.1902833259999994</v>
      </c>
      <c r="AU51" s="250">
        <v>8.2161258546999996</v>
      </c>
      <c r="AV51" s="250">
        <v>8.2502046432</v>
      </c>
      <c r="AW51" s="250">
        <v>8.2785108499</v>
      </c>
      <c r="AX51" s="250">
        <v>8.3061385990000005</v>
      </c>
      <c r="AY51" s="250">
        <v>8.3349575270000003</v>
      </c>
      <c r="AZ51" s="250">
        <v>8.3598261336000004</v>
      </c>
      <c r="BA51" s="250">
        <v>8.3826140551999995</v>
      </c>
      <c r="BB51" s="250">
        <v>8.4049944811999993</v>
      </c>
      <c r="BC51" s="250">
        <v>8.4223661408999995</v>
      </c>
      <c r="BD51" s="316">
        <v>8.4364019999999993</v>
      </c>
      <c r="BE51" s="316">
        <v>8.4456620000000004</v>
      </c>
      <c r="BF51" s="316">
        <v>8.4541070000000005</v>
      </c>
      <c r="BG51" s="316">
        <v>8.4602979999999999</v>
      </c>
      <c r="BH51" s="316">
        <v>8.4631159999999994</v>
      </c>
      <c r="BI51" s="316">
        <v>8.4656359999999999</v>
      </c>
      <c r="BJ51" s="316">
        <v>8.4667399999999997</v>
      </c>
      <c r="BK51" s="316">
        <v>8.4637010000000004</v>
      </c>
      <c r="BL51" s="316">
        <v>8.4640190000000004</v>
      </c>
      <c r="BM51" s="316">
        <v>8.4649669999999997</v>
      </c>
      <c r="BN51" s="316">
        <v>8.4678149999999999</v>
      </c>
      <c r="BO51" s="316">
        <v>8.4690689999999993</v>
      </c>
      <c r="BP51" s="316">
        <v>8.4699980000000004</v>
      </c>
      <c r="BQ51" s="316">
        <v>8.4701599999999999</v>
      </c>
      <c r="BR51" s="316">
        <v>8.4707740000000005</v>
      </c>
      <c r="BS51" s="316">
        <v>8.4713960000000004</v>
      </c>
      <c r="BT51" s="316">
        <v>8.4720270000000006</v>
      </c>
      <c r="BU51" s="316">
        <v>8.4726660000000003</v>
      </c>
      <c r="BV51" s="316">
        <v>8.4733129999999992</v>
      </c>
    </row>
    <row r="52" spans="1:74" s="160" customFormat="1" ht="11.15" customHeight="1" x14ac:dyDescent="0.25">
      <c r="A52" s="148" t="s">
        <v>727</v>
      </c>
      <c r="B52" s="204" t="s">
        <v>437</v>
      </c>
      <c r="C52" s="250">
        <v>17.285649382999999</v>
      </c>
      <c r="D52" s="250">
        <v>17.320101234999999</v>
      </c>
      <c r="E52" s="250">
        <v>17.355149383000001</v>
      </c>
      <c r="F52" s="250">
        <v>17.392062963000001</v>
      </c>
      <c r="G52" s="250">
        <v>17.427351852000001</v>
      </c>
      <c r="H52" s="250">
        <v>17.462285184999999</v>
      </c>
      <c r="I52" s="250">
        <v>17.50047284</v>
      </c>
      <c r="J52" s="250">
        <v>17.531987654000002</v>
      </c>
      <c r="K52" s="250">
        <v>17.560439506000002</v>
      </c>
      <c r="L52" s="250">
        <v>17.581245678999998</v>
      </c>
      <c r="M52" s="250">
        <v>17.607008642</v>
      </c>
      <c r="N52" s="250">
        <v>17.633145678999998</v>
      </c>
      <c r="O52" s="250">
        <v>17.661064197999998</v>
      </c>
      <c r="P52" s="250">
        <v>17.686893826999999</v>
      </c>
      <c r="Q52" s="250">
        <v>17.712041975000002</v>
      </c>
      <c r="R52" s="250">
        <v>17.734691357999999</v>
      </c>
      <c r="S52" s="250">
        <v>17.759839505999999</v>
      </c>
      <c r="T52" s="250">
        <v>17.785669135999999</v>
      </c>
      <c r="U52" s="250">
        <v>17.816279011999999</v>
      </c>
      <c r="V52" s="250">
        <v>17.840397531000001</v>
      </c>
      <c r="W52" s="250">
        <v>17.862123456999999</v>
      </c>
      <c r="X52" s="250">
        <v>17.883851851999999</v>
      </c>
      <c r="Y52" s="250">
        <v>17.898996296</v>
      </c>
      <c r="Z52" s="250">
        <v>17.909951851999999</v>
      </c>
      <c r="AA52" s="250">
        <v>18.160580246999999</v>
      </c>
      <c r="AB52" s="250">
        <v>17.980261727999999</v>
      </c>
      <c r="AC52" s="250">
        <v>17.612858025000001</v>
      </c>
      <c r="AD52" s="250">
        <v>16.488685185000001</v>
      </c>
      <c r="AE52" s="250">
        <v>16.174374073999999</v>
      </c>
      <c r="AF52" s="250">
        <v>16.100240741</v>
      </c>
      <c r="AG52" s="250">
        <v>16.618082716</v>
      </c>
      <c r="AH52" s="250">
        <v>16.760456789999999</v>
      </c>
      <c r="AI52" s="250">
        <v>16.879160494000001</v>
      </c>
      <c r="AJ52" s="250">
        <v>16.963864581999999</v>
      </c>
      <c r="AK52" s="250">
        <v>17.042974479000002</v>
      </c>
      <c r="AL52" s="250">
        <v>17.106160938999999</v>
      </c>
      <c r="AM52" s="250">
        <v>17.125164687000002</v>
      </c>
      <c r="AN52" s="250">
        <v>17.177698728999999</v>
      </c>
      <c r="AO52" s="250">
        <v>17.235503789999999</v>
      </c>
      <c r="AP52" s="250">
        <v>17.303243589000001</v>
      </c>
      <c r="AQ52" s="250">
        <v>17.368092901000001</v>
      </c>
      <c r="AR52" s="250">
        <v>17.434715443000002</v>
      </c>
      <c r="AS52" s="250">
        <v>17.494099250000001</v>
      </c>
      <c r="AT52" s="250">
        <v>17.571027226999998</v>
      </c>
      <c r="AU52" s="250">
        <v>17.656487409</v>
      </c>
      <c r="AV52" s="250">
        <v>17.770628645999999</v>
      </c>
      <c r="AW52" s="250">
        <v>17.8580416</v>
      </c>
      <c r="AX52" s="250">
        <v>17.938875121999999</v>
      </c>
      <c r="AY52" s="250">
        <v>18.01493627</v>
      </c>
      <c r="AZ52" s="250">
        <v>18.081255632000001</v>
      </c>
      <c r="BA52" s="250">
        <v>18.139640268000001</v>
      </c>
      <c r="BB52" s="250">
        <v>18.188965187000001</v>
      </c>
      <c r="BC52" s="250">
        <v>18.232324111</v>
      </c>
      <c r="BD52" s="316">
        <v>18.26859</v>
      </c>
      <c r="BE52" s="316">
        <v>18.292539999999999</v>
      </c>
      <c r="BF52" s="316">
        <v>18.318549999999998</v>
      </c>
      <c r="BG52" s="316">
        <v>18.341380000000001</v>
      </c>
      <c r="BH52" s="316">
        <v>18.359449999999999</v>
      </c>
      <c r="BI52" s="316">
        <v>18.377130000000001</v>
      </c>
      <c r="BJ52" s="316">
        <v>18.39282</v>
      </c>
      <c r="BK52" s="316">
        <v>18.40428</v>
      </c>
      <c r="BL52" s="316">
        <v>18.4177</v>
      </c>
      <c r="BM52" s="316">
        <v>18.43084</v>
      </c>
      <c r="BN52" s="316">
        <v>18.444790000000001</v>
      </c>
      <c r="BO52" s="316">
        <v>18.456520000000001</v>
      </c>
      <c r="BP52" s="316">
        <v>18.467140000000001</v>
      </c>
      <c r="BQ52" s="316">
        <v>18.475010000000001</v>
      </c>
      <c r="BR52" s="316">
        <v>18.484629999999999</v>
      </c>
      <c r="BS52" s="316">
        <v>18.49436</v>
      </c>
      <c r="BT52" s="316">
        <v>18.50422</v>
      </c>
      <c r="BU52" s="316">
        <v>18.514189999999999</v>
      </c>
      <c r="BV52" s="316">
        <v>18.524270000000001</v>
      </c>
    </row>
    <row r="53" spans="1:74" s="160" customFormat="1" ht="11.15" customHeight="1" x14ac:dyDescent="0.25">
      <c r="A53" s="148" t="s">
        <v>728</v>
      </c>
      <c r="B53" s="204" t="s">
        <v>438</v>
      </c>
      <c r="C53" s="250">
        <v>10.702503704</v>
      </c>
      <c r="D53" s="250">
        <v>10.730559259</v>
      </c>
      <c r="E53" s="250">
        <v>10.755337037</v>
      </c>
      <c r="F53" s="250">
        <v>10.772051852000001</v>
      </c>
      <c r="G53" s="250">
        <v>10.793862963</v>
      </c>
      <c r="H53" s="250">
        <v>10.815985185000001</v>
      </c>
      <c r="I53" s="250">
        <v>10.838937037000001</v>
      </c>
      <c r="J53" s="250">
        <v>10.861292593</v>
      </c>
      <c r="K53" s="250">
        <v>10.883570369999999</v>
      </c>
      <c r="L53" s="250">
        <v>10.903498765</v>
      </c>
      <c r="M53" s="250">
        <v>10.927324691000001</v>
      </c>
      <c r="N53" s="250">
        <v>10.952776543000001</v>
      </c>
      <c r="O53" s="250">
        <v>10.985197531000001</v>
      </c>
      <c r="P53" s="250">
        <v>11.009893827000001</v>
      </c>
      <c r="Q53" s="250">
        <v>11.032208642000001</v>
      </c>
      <c r="R53" s="250">
        <v>11.048137037</v>
      </c>
      <c r="S53" s="250">
        <v>11.068692593</v>
      </c>
      <c r="T53" s="250">
        <v>11.08987037</v>
      </c>
      <c r="U53" s="250">
        <v>11.113072839999999</v>
      </c>
      <c r="V53" s="250">
        <v>11.134443210000001</v>
      </c>
      <c r="W53" s="250">
        <v>11.155383950999999</v>
      </c>
      <c r="X53" s="250">
        <v>11.178808642</v>
      </c>
      <c r="Y53" s="250">
        <v>11.196704938</v>
      </c>
      <c r="Z53" s="250">
        <v>11.211986420000001</v>
      </c>
      <c r="AA53" s="250">
        <v>11.403319753</v>
      </c>
      <c r="AB53" s="250">
        <v>11.279371605</v>
      </c>
      <c r="AC53" s="250">
        <v>11.018808642</v>
      </c>
      <c r="AD53" s="250">
        <v>10.196653086</v>
      </c>
      <c r="AE53" s="250">
        <v>9.9815938271999993</v>
      </c>
      <c r="AF53" s="250">
        <v>9.9486530864000002</v>
      </c>
      <c r="AG53" s="250">
        <v>10.375875309</v>
      </c>
      <c r="AH53" s="250">
        <v>10.498638272000001</v>
      </c>
      <c r="AI53" s="250">
        <v>10.59498642</v>
      </c>
      <c r="AJ53" s="250">
        <v>10.640906201</v>
      </c>
      <c r="AK53" s="250">
        <v>10.702434884000001</v>
      </c>
      <c r="AL53" s="250">
        <v>10.755558916</v>
      </c>
      <c r="AM53" s="250">
        <v>10.785921149</v>
      </c>
      <c r="AN53" s="250">
        <v>10.833003741000001</v>
      </c>
      <c r="AO53" s="250">
        <v>10.882449544</v>
      </c>
      <c r="AP53" s="250">
        <v>10.939183574999999</v>
      </c>
      <c r="AQ53" s="250">
        <v>10.989662035</v>
      </c>
      <c r="AR53" s="250">
        <v>11.03880994</v>
      </c>
      <c r="AS53" s="250">
        <v>11.085201664</v>
      </c>
      <c r="AT53" s="250">
        <v>11.132757684</v>
      </c>
      <c r="AU53" s="250">
        <v>11.180052371</v>
      </c>
      <c r="AV53" s="250">
        <v>11.228523713</v>
      </c>
      <c r="AW53" s="250">
        <v>11.274217245999999</v>
      </c>
      <c r="AX53" s="250">
        <v>11.318570956</v>
      </c>
      <c r="AY53" s="250">
        <v>11.365901899000001</v>
      </c>
      <c r="AZ53" s="250">
        <v>11.404338173999999</v>
      </c>
      <c r="BA53" s="250">
        <v>11.438196835999999</v>
      </c>
      <c r="BB53" s="250">
        <v>11.46686231</v>
      </c>
      <c r="BC53" s="250">
        <v>11.492027427</v>
      </c>
      <c r="BD53" s="316">
        <v>11.51308</v>
      </c>
      <c r="BE53" s="316">
        <v>11.52441</v>
      </c>
      <c r="BF53" s="316">
        <v>11.54143</v>
      </c>
      <c r="BG53" s="316">
        <v>11.558529999999999</v>
      </c>
      <c r="BH53" s="316">
        <v>11.57985</v>
      </c>
      <c r="BI53" s="316">
        <v>11.593999999999999</v>
      </c>
      <c r="BJ53" s="316">
        <v>11.605119999999999</v>
      </c>
      <c r="BK53" s="316">
        <v>11.60838</v>
      </c>
      <c r="BL53" s="316">
        <v>11.61707</v>
      </c>
      <c r="BM53" s="316">
        <v>11.626340000000001</v>
      </c>
      <c r="BN53" s="316">
        <v>11.637650000000001</v>
      </c>
      <c r="BO53" s="316">
        <v>11.647040000000001</v>
      </c>
      <c r="BP53" s="316">
        <v>11.655939999999999</v>
      </c>
      <c r="BQ53" s="316">
        <v>11.664479999999999</v>
      </c>
      <c r="BR53" s="316">
        <v>11.672319999999999</v>
      </c>
      <c r="BS53" s="316">
        <v>11.679589999999999</v>
      </c>
      <c r="BT53" s="316">
        <v>11.68629</v>
      </c>
      <c r="BU53" s="316">
        <v>11.69242</v>
      </c>
      <c r="BV53" s="316">
        <v>11.69797</v>
      </c>
    </row>
    <row r="54" spans="1:74" s="160" customFormat="1" ht="11.15" customHeight="1" x14ac:dyDescent="0.25">
      <c r="A54" s="149" t="s">
        <v>729</v>
      </c>
      <c r="B54" s="205" t="s">
        <v>439</v>
      </c>
      <c r="C54" s="69">
        <v>23.314639505999999</v>
      </c>
      <c r="D54" s="69">
        <v>23.357454320999999</v>
      </c>
      <c r="E54" s="69">
        <v>23.390706173000002</v>
      </c>
      <c r="F54" s="69">
        <v>23.399377778000002</v>
      </c>
      <c r="G54" s="69">
        <v>23.424766667</v>
      </c>
      <c r="H54" s="69">
        <v>23.451855556000002</v>
      </c>
      <c r="I54" s="69">
        <v>23.477172840000001</v>
      </c>
      <c r="J54" s="69">
        <v>23.510265432000001</v>
      </c>
      <c r="K54" s="69">
        <v>23.547661728000001</v>
      </c>
      <c r="L54" s="69">
        <v>23.602838272</v>
      </c>
      <c r="M54" s="69">
        <v>23.638734568</v>
      </c>
      <c r="N54" s="69">
        <v>23.668827159999999</v>
      </c>
      <c r="O54" s="69">
        <v>23.684380247</v>
      </c>
      <c r="P54" s="69">
        <v>23.709417284000001</v>
      </c>
      <c r="Q54" s="69">
        <v>23.735202469000001</v>
      </c>
      <c r="R54" s="69">
        <v>23.761246914000001</v>
      </c>
      <c r="S54" s="69">
        <v>23.788895062000002</v>
      </c>
      <c r="T54" s="69">
        <v>23.817658025</v>
      </c>
      <c r="U54" s="69">
        <v>23.845669136000001</v>
      </c>
      <c r="V54" s="69">
        <v>23.878061727999999</v>
      </c>
      <c r="W54" s="69">
        <v>23.912969136000001</v>
      </c>
      <c r="X54" s="69">
        <v>23.957112345999999</v>
      </c>
      <c r="Y54" s="69">
        <v>23.992008641999998</v>
      </c>
      <c r="Z54" s="69">
        <v>24.024379012000001</v>
      </c>
      <c r="AA54" s="69">
        <v>24.542603704000001</v>
      </c>
      <c r="AB54" s="69">
        <v>24.203637037</v>
      </c>
      <c r="AC54" s="69">
        <v>23.495859258999999</v>
      </c>
      <c r="AD54" s="69">
        <v>21.332574074</v>
      </c>
      <c r="AE54" s="69">
        <v>20.702196296</v>
      </c>
      <c r="AF54" s="69">
        <v>20.518029630000001</v>
      </c>
      <c r="AG54" s="69">
        <v>21.426424691000001</v>
      </c>
      <c r="AH54" s="69">
        <v>21.649917284000001</v>
      </c>
      <c r="AI54" s="69">
        <v>21.834858024999999</v>
      </c>
      <c r="AJ54" s="69">
        <v>21.97472668</v>
      </c>
      <c r="AK54" s="69">
        <v>22.087453891999999</v>
      </c>
      <c r="AL54" s="69">
        <v>22.166519428000001</v>
      </c>
      <c r="AM54" s="69">
        <v>22.118448631</v>
      </c>
      <c r="AN54" s="69">
        <v>22.200296806000001</v>
      </c>
      <c r="AO54" s="69">
        <v>22.318589296999999</v>
      </c>
      <c r="AP54" s="69">
        <v>22.532149135000001</v>
      </c>
      <c r="AQ54" s="69">
        <v>22.679212983999999</v>
      </c>
      <c r="AR54" s="69">
        <v>22.818603875000001</v>
      </c>
      <c r="AS54" s="69">
        <v>22.959400148</v>
      </c>
      <c r="AT54" s="69">
        <v>23.076636367999999</v>
      </c>
      <c r="AU54" s="69">
        <v>23.179390874999999</v>
      </c>
      <c r="AV54" s="69">
        <v>23.239791619999998</v>
      </c>
      <c r="AW54" s="69">
        <v>23.334486735999999</v>
      </c>
      <c r="AX54" s="69">
        <v>23.435604175999998</v>
      </c>
      <c r="AY54" s="69">
        <v>23.567171265999999</v>
      </c>
      <c r="AZ54" s="69">
        <v>23.663112857000002</v>
      </c>
      <c r="BA54" s="69">
        <v>23.747456275000001</v>
      </c>
      <c r="BB54" s="69">
        <v>23.819303198</v>
      </c>
      <c r="BC54" s="69">
        <v>23.881124015000001</v>
      </c>
      <c r="BD54" s="320">
        <v>23.932020000000001</v>
      </c>
      <c r="BE54" s="320">
        <v>23.960850000000001</v>
      </c>
      <c r="BF54" s="320">
        <v>23.998249999999999</v>
      </c>
      <c r="BG54" s="320">
        <v>24.033100000000001</v>
      </c>
      <c r="BH54" s="320">
        <v>24.070180000000001</v>
      </c>
      <c r="BI54" s="320">
        <v>24.09629</v>
      </c>
      <c r="BJ54" s="320">
        <v>24.116219999999998</v>
      </c>
      <c r="BK54" s="320">
        <v>24.127020000000002</v>
      </c>
      <c r="BL54" s="320">
        <v>24.136839999999999</v>
      </c>
      <c r="BM54" s="320">
        <v>24.142700000000001</v>
      </c>
      <c r="BN54" s="320">
        <v>24.140720000000002</v>
      </c>
      <c r="BO54" s="320">
        <v>24.1416</v>
      </c>
      <c r="BP54" s="320">
        <v>24.141459999999999</v>
      </c>
      <c r="BQ54" s="320">
        <v>24.138300000000001</v>
      </c>
      <c r="BR54" s="320">
        <v>24.13758</v>
      </c>
      <c r="BS54" s="320">
        <v>24.137309999999999</v>
      </c>
      <c r="BT54" s="320">
        <v>24.13748</v>
      </c>
      <c r="BU54" s="320">
        <v>24.138110000000001</v>
      </c>
      <c r="BV54" s="320">
        <v>24.139189999999999</v>
      </c>
    </row>
    <row r="55" spans="1:74" s="160" customFormat="1" ht="12" customHeight="1" x14ac:dyDescent="0.25">
      <c r="A55" s="148"/>
      <c r="B55" s="745" t="s">
        <v>808</v>
      </c>
      <c r="C55" s="737"/>
      <c r="D55" s="737"/>
      <c r="E55" s="737"/>
      <c r="F55" s="737"/>
      <c r="G55" s="737"/>
      <c r="H55" s="737"/>
      <c r="I55" s="737"/>
      <c r="J55" s="737"/>
      <c r="K55" s="737"/>
      <c r="L55" s="737"/>
      <c r="M55" s="737"/>
      <c r="N55" s="737"/>
      <c r="O55" s="737"/>
      <c r="P55" s="737"/>
      <c r="Q55" s="737"/>
      <c r="AY55" s="458"/>
      <c r="AZ55" s="458"/>
      <c r="BA55" s="458"/>
      <c r="BB55" s="458"/>
      <c r="BC55" s="458"/>
      <c r="BD55" s="458"/>
      <c r="BE55" s="458"/>
      <c r="BF55" s="458"/>
      <c r="BG55" s="458"/>
      <c r="BH55" s="458"/>
      <c r="BI55" s="458"/>
      <c r="BJ55" s="458"/>
    </row>
    <row r="56" spans="1:74" s="427" customFormat="1" ht="12" customHeight="1" x14ac:dyDescent="0.25">
      <c r="A56" s="426"/>
      <c r="B56" s="773" t="str">
        <f>"Notes: "&amp;"EIA completed modeling and analysis for this report on " &amp;Dates!D2&amp;"."</f>
        <v>Notes: EIA completed modeling and analysis for this report on Thursday June 2, 2022.</v>
      </c>
      <c r="C56" s="796"/>
      <c r="D56" s="796"/>
      <c r="E56" s="796"/>
      <c r="F56" s="796"/>
      <c r="G56" s="796"/>
      <c r="H56" s="796"/>
      <c r="I56" s="796"/>
      <c r="J56" s="796"/>
      <c r="K56" s="796"/>
      <c r="L56" s="796"/>
      <c r="M56" s="796"/>
      <c r="N56" s="796"/>
      <c r="O56" s="796"/>
      <c r="P56" s="796"/>
      <c r="Q56" s="774"/>
      <c r="AY56" s="459"/>
      <c r="AZ56" s="459"/>
      <c r="BA56" s="459"/>
      <c r="BB56" s="459"/>
      <c r="BC56" s="459"/>
      <c r="BD56" s="627"/>
      <c r="BE56" s="627"/>
      <c r="BF56" s="627"/>
      <c r="BG56" s="627"/>
      <c r="BH56" s="459"/>
      <c r="BI56" s="459"/>
      <c r="BJ56" s="459"/>
    </row>
    <row r="57" spans="1:74" s="427" customFormat="1" ht="12" customHeight="1" x14ac:dyDescent="0.25">
      <c r="A57" s="426"/>
      <c r="B57" s="763" t="s">
        <v>351</v>
      </c>
      <c r="C57" s="762"/>
      <c r="D57" s="762"/>
      <c r="E57" s="762"/>
      <c r="F57" s="762"/>
      <c r="G57" s="762"/>
      <c r="H57" s="762"/>
      <c r="I57" s="762"/>
      <c r="J57" s="762"/>
      <c r="K57" s="762"/>
      <c r="L57" s="762"/>
      <c r="M57" s="762"/>
      <c r="N57" s="762"/>
      <c r="O57" s="762"/>
      <c r="P57" s="762"/>
      <c r="Q57" s="762"/>
      <c r="AY57" s="459"/>
      <c r="AZ57" s="459"/>
      <c r="BA57" s="459"/>
      <c r="BB57" s="459"/>
      <c r="BC57" s="459"/>
      <c r="BD57" s="627"/>
      <c r="BE57" s="627"/>
      <c r="BF57" s="627"/>
      <c r="BG57" s="627"/>
      <c r="BH57" s="459"/>
      <c r="BI57" s="459"/>
      <c r="BJ57" s="459"/>
    </row>
    <row r="58" spans="1:74" s="427" customFormat="1" ht="12" customHeight="1" x14ac:dyDescent="0.25">
      <c r="A58" s="426"/>
      <c r="B58" s="758" t="s">
        <v>858</v>
      </c>
      <c r="C58" s="755"/>
      <c r="D58" s="755"/>
      <c r="E58" s="755"/>
      <c r="F58" s="755"/>
      <c r="G58" s="755"/>
      <c r="H58" s="755"/>
      <c r="I58" s="755"/>
      <c r="J58" s="755"/>
      <c r="K58" s="755"/>
      <c r="L58" s="755"/>
      <c r="M58" s="755"/>
      <c r="N58" s="755"/>
      <c r="O58" s="755"/>
      <c r="P58" s="755"/>
      <c r="Q58" s="752"/>
      <c r="AY58" s="459"/>
      <c r="AZ58" s="459"/>
      <c r="BA58" s="459"/>
      <c r="BB58" s="459"/>
      <c r="BC58" s="459"/>
      <c r="BD58" s="627"/>
      <c r="BE58" s="627"/>
      <c r="BF58" s="627"/>
      <c r="BG58" s="627"/>
      <c r="BH58" s="459"/>
      <c r="BI58" s="459"/>
      <c r="BJ58" s="459"/>
    </row>
    <row r="59" spans="1:74" s="428" customFormat="1" ht="12" customHeight="1" x14ac:dyDescent="0.25">
      <c r="A59" s="426"/>
      <c r="B59" s="793" t="s">
        <v>859</v>
      </c>
      <c r="C59" s="752"/>
      <c r="D59" s="752"/>
      <c r="E59" s="752"/>
      <c r="F59" s="752"/>
      <c r="G59" s="752"/>
      <c r="H59" s="752"/>
      <c r="I59" s="752"/>
      <c r="J59" s="752"/>
      <c r="K59" s="752"/>
      <c r="L59" s="752"/>
      <c r="M59" s="752"/>
      <c r="N59" s="752"/>
      <c r="O59" s="752"/>
      <c r="P59" s="752"/>
      <c r="Q59" s="752"/>
      <c r="AY59" s="460"/>
      <c r="AZ59" s="460"/>
      <c r="BA59" s="460"/>
      <c r="BB59" s="460"/>
      <c r="BC59" s="460"/>
      <c r="BD59" s="628"/>
      <c r="BE59" s="628"/>
      <c r="BF59" s="628"/>
      <c r="BG59" s="628"/>
      <c r="BH59" s="460"/>
      <c r="BI59" s="460"/>
      <c r="BJ59" s="460"/>
    </row>
    <row r="60" spans="1:74" s="427" customFormat="1" ht="12" customHeight="1" x14ac:dyDescent="0.25">
      <c r="A60" s="426"/>
      <c r="B60" s="756" t="s">
        <v>2</v>
      </c>
      <c r="C60" s="755"/>
      <c r="D60" s="755"/>
      <c r="E60" s="755"/>
      <c r="F60" s="755"/>
      <c r="G60" s="755"/>
      <c r="H60" s="755"/>
      <c r="I60" s="755"/>
      <c r="J60" s="755"/>
      <c r="K60" s="755"/>
      <c r="L60" s="755"/>
      <c r="M60" s="755"/>
      <c r="N60" s="755"/>
      <c r="O60" s="755"/>
      <c r="P60" s="755"/>
      <c r="Q60" s="752"/>
      <c r="AY60" s="459"/>
      <c r="AZ60" s="459"/>
      <c r="BA60" s="459"/>
      <c r="BB60" s="459"/>
      <c r="BC60" s="459"/>
      <c r="BD60" s="627"/>
      <c r="BE60" s="627"/>
      <c r="BF60" s="627"/>
      <c r="BG60" s="459"/>
      <c r="BH60" s="459"/>
      <c r="BI60" s="459"/>
      <c r="BJ60" s="459"/>
    </row>
    <row r="61" spans="1:74" s="427" customFormat="1" ht="12" customHeight="1" x14ac:dyDescent="0.25">
      <c r="A61" s="426"/>
      <c r="B61" s="758" t="s">
        <v>831</v>
      </c>
      <c r="C61" s="759"/>
      <c r="D61" s="759"/>
      <c r="E61" s="759"/>
      <c r="F61" s="759"/>
      <c r="G61" s="759"/>
      <c r="H61" s="759"/>
      <c r="I61" s="759"/>
      <c r="J61" s="759"/>
      <c r="K61" s="759"/>
      <c r="L61" s="759"/>
      <c r="M61" s="759"/>
      <c r="N61" s="759"/>
      <c r="O61" s="759"/>
      <c r="P61" s="759"/>
      <c r="Q61" s="752"/>
      <c r="AY61" s="459"/>
      <c r="AZ61" s="459"/>
      <c r="BA61" s="459"/>
      <c r="BB61" s="459"/>
      <c r="BC61" s="459"/>
      <c r="BD61" s="627"/>
      <c r="BE61" s="627"/>
      <c r="BF61" s="627"/>
      <c r="BG61" s="459"/>
      <c r="BH61" s="459"/>
      <c r="BI61" s="459"/>
      <c r="BJ61" s="459"/>
    </row>
    <row r="62" spans="1:74" s="427" customFormat="1" ht="12" customHeight="1" x14ac:dyDescent="0.25">
      <c r="A62" s="393"/>
      <c r="B62" s="760" t="s">
        <v>1359</v>
      </c>
      <c r="C62" s="752"/>
      <c r="D62" s="752"/>
      <c r="E62" s="752"/>
      <c r="F62" s="752"/>
      <c r="G62" s="752"/>
      <c r="H62" s="752"/>
      <c r="I62" s="752"/>
      <c r="J62" s="752"/>
      <c r="K62" s="752"/>
      <c r="L62" s="752"/>
      <c r="M62" s="752"/>
      <c r="N62" s="752"/>
      <c r="O62" s="752"/>
      <c r="P62" s="752"/>
      <c r="Q62" s="752"/>
      <c r="AY62" s="459"/>
      <c r="AZ62" s="459"/>
      <c r="BA62" s="459"/>
      <c r="BB62" s="459"/>
      <c r="BC62" s="459"/>
      <c r="BD62" s="627"/>
      <c r="BE62" s="627"/>
      <c r="BF62" s="627"/>
      <c r="BG62" s="459"/>
      <c r="BH62" s="459"/>
      <c r="BI62" s="459"/>
      <c r="BJ62" s="459"/>
    </row>
    <row r="63" spans="1:74" x14ac:dyDescent="0.25">
      <c r="BK63" s="321"/>
      <c r="BL63" s="321"/>
      <c r="BM63" s="321"/>
      <c r="BN63" s="321"/>
      <c r="BO63" s="321"/>
      <c r="BP63" s="321"/>
      <c r="BQ63" s="321"/>
      <c r="BR63" s="321"/>
      <c r="BS63" s="321"/>
      <c r="BT63" s="321"/>
      <c r="BU63" s="321"/>
      <c r="BV63" s="321"/>
    </row>
    <row r="64" spans="1:74" x14ac:dyDescent="0.25">
      <c r="BK64" s="321"/>
      <c r="BL64" s="321"/>
      <c r="BM64" s="321"/>
      <c r="BN64" s="321"/>
      <c r="BO64" s="321"/>
      <c r="BP64" s="321"/>
      <c r="BQ64" s="321"/>
      <c r="BR64" s="321"/>
      <c r="BS64" s="321"/>
      <c r="BT64" s="321"/>
      <c r="BU64" s="321"/>
      <c r="BV64" s="321"/>
    </row>
    <row r="65" spans="63:74" x14ac:dyDescent="0.25">
      <c r="BK65" s="321"/>
      <c r="BL65" s="321"/>
      <c r="BM65" s="321"/>
      <c r="BN65" s="321"/>
      <c r="BO65" s="321"/>
      <c r="BP65" s="321"/>
      <c r="BQ65" s="321"/>
      <c r="BR65" s="321"/>
      <c r="BS65" s="321"/>
      <c r="BT65" s="321"/>
      <c r="BU65" s="321"/>
      <c r="BV65" s="321"/>
    </row>
    <row r="66" spans="63:74" x14ac:dyDescent="0.25">
      <c r="BK66" s="321"/>
      <c r="BL66" s="321"/>
      <c r="BM66" s="321"/>
      <c r="BN66" s="321"/>
      <c r="BO66" s="321"/>
      <c r="BP66" s="321"/>
      <c r="BQ66" s="321"/>
      <c r="BR66" s="321"/>
      <c r="BS66" s="321"/>
      <c r="BT66" s="321"/>
      <c r="BU66" s="321"/>
      <c r="BV66" s="321"/>
    </row>
    <row r="67" spans="63:74" x14ac:dyDescent="0.25">
      <c r="BK67" s="321"/>
      <c r="BL67" s="321"/>
      <c r="BM67" s="321"/>
      <c r="BN67" s="321"/>
      <c r="BO67" s="321"/>
      <c r="BP67" s="321"/>
      <c r="BQ67" s="321"/>
      <c r="BR67" s="321"/>
      <c r="BS67" s="321"/>
      <c r="BT67" s="321"/>
      <c r="BU67" s="321"/>
      <c r="BV67" s="321"/>
    </row>
    <row r="68" spans="63:74" x14ac:dyDescent="0.25">
      <c r="BK68" s="321"/>
      <c r="BL68" s="321"/>
      <c r="BM68" s="321"/>
      <c r="BN68" s="321"/>
      <c r="BO68" s="321"/>
      <c r="BP68" s="321"/>
      <c r="BQ68" s="321"/>
      <c r="BR68" s="321"/>
      <c r="BS68" s="321"/>
      <c r="BT68" s="321"/>
      <c r="BU68" s="321"/>
      <c r="BV68" s="321"/>
    </row>
    <row r="69" spans="63:74" x14ac:dyDescent="0.25">
      <c r="BK69" s="321"/>
      <c r="BL69" s="321"/>
      <c r="BM69" s="321"/>
      <c r="BN69" s="321"/>
      <c r="BO69" s="321"/>
      <c r="BP69" s="321"/>
      <c r="BQ69" s="321"/>
      <c r="BR69" s="321"/>
      <c r="BS69" s="321"/>
      <c r="BT69" s="321"/>
      <c r="BU69" s="321"/>
      <c r="BV69" s="321"/>
    </row>
    <row r="70" spans="63:74" x14ac:dyDescent="0.25">
      <c r="BK70" s="321"/>
      <c r="BL70" s="321"/>
      <c r="BM70" s="321"/>
      <c r="BN70" s="321"/>
      <c r="BO70" s="321"/>
      <c r="BP70" s="321"/>
      <c r="BQ70" s="321"/>
      <c r="BR70" s="321"/>
      <c r="BS70" s="321"/>
      <c r="BT70" s="321"/>
      <c r="BU70" s="321"/>
      <c r="BV70" s="321"/>
    </row>
    <row r="71" spans="63:74" x14ac:dyDescent="0.25">
      <c r="BK71" s="321"/>
      <c r="BL71" s="321"/>
      <c r="BM71" s="321"/>
      <c r="BN71" s="321"/>
      <c r="BO71" s="321"/>
      <c r="BP71" s="321"/>
      <c r="BQ71" s="321"/>
      <c r="BR71" s="321"/>
      <c r="BS71" s="321"/>
      <c r="BT71" s="321"/>
      <c r="BU71" s="321"/>
      <c r="BV71" s="321"/>
    </row>
    <row r="72" spans="63:74" x14ac:dyDescent="0.25">
      <c r="BK72" s="321"/>
      <c r="BL72" s="321"/>
      <c r="BM72" s="321"/>
      <c r="BN72" s="321"/>
      <c r="BO72" s="321"/>
      <c r="BP72" s="321"/>
      <c r="BQ72" s="321"/>
      <c r="BR72" s="321"/>
      <c r="BS72" s="321"/>
      <c r="BT72" s="321"/>
      <c r="BU72" s="321"/>
      <c r="BV72" s="321"/>
    </row>
    <row r="73" spans="63:74" x14ac:dyDescent="0.25">
      <c r="BK73" s="321"/>
      <c r="BL73" s="321"/>
      <c r="BM73" s="321"/>
      <c r="BN73" s="321"/>
      <c r="BO73" s="321"/>
      <c r="BP73" s="321"/>
      <c r="BQ73" s="321"/>
      <c r="BR73" s="321"/>
      <c r="BS73" s="321"/>
      <c r="BT73" s="321"/>
      <c r="BU73" s="321"/>
      <c r="BV73" s="321"/>
    </row>
    <row r="74" spans="63:74" x14ac:dyDescent="0.25">
      <c r="BK74" s="321"/>
      <c r="BL74" s="321"/>
      <c r="BM74" s="321"/>
      <c r="BN74" s="321"/>
      <c r="BO74" s="321"/>
      <c r="BP74" s="321"/>
      <c r="BQ74" s="321"/>
      <c r="BR74" s="321"/>
      <c r="BS74" s="321"/>
      <c r="BT74" s="321"/>
      <c r="BU74" s="321"/>
      <c r="BV74" s="321"/>
    </row>
    <row r="75" spans="63:74" x14ac:dyDescent="0.25">
      <c r="BK75" s="321"/>
      <c r="BL75" s="321"/>
      <c r="BM75" s="321"/>
      <c r="BN75" s="321"/>
      <c r="BO75" s="321"/>
      <c r="BP75" s="321"/>
      <c r="BQ75" s="321"/>
      <c r="BR75" s="321"/>
      <c r="BS75" s="321"/>
      <c r="BT75" s="321"/>
      <c r="BU75" s="321"/>
      <c r="BV75" s="321"/>
    </row>
    <row r="76" spans="63:74" x14ac:dyDescent="0.25">
      <c r="BK76" s="321"/>
      <c r="BL76" s="321"/>
      <c r="BM76" s="321"/>
      <c r="BN76" s="321"/>
      <c r="BO76" s="321"/>
      <c r="BP76" s="321"/>
      <c r="BQ76" s="321"/>
      <c r="BR76" s="321"/>
      <c r="BS76" s="321"/>
      <c r="BT76" s="321"/>
      <c r="BU76" s="321"/>
      <c r="BV76" s="321"/>
    </row>
    <row r="77" spans="63:74" x14ac:dyDescent="0.25">
      <c r="BK77" s="321"/>
      <c r="BL77" s="321"/>
      <c r="BM77" s="321"/>
      <c r="BN77" s="321"/>
      <c r="BO77" s="321"/>
      <c r="BP77" s="321"/>
      <c r="BQ77" s="321"/>
      <c r="BR77" s="321"/>
      <c r="BS77" s="321"/>
      <c r="BT77" s="321"/>
      <c r="BU77" s="321"/>
      <c r="BV77" s="321"/>
    </row>
    <row r="78" spans="63:74" x14ac:dyDescent="0.25">
      <c r="BK78" s="321"/>
      <c r="BL78" s="321"/>
      <c r="BM78" s="321"/>
      <c r="BN78" s="321"/>
      <c r="BO78" s="321"/>
      <c r="BP78" s="321"/>
      <c r="BQ78" s="321"/>
      <c r="BR78" s="321"/>
      <c r="BS78" s="321"/>
      <c r="BT78" s="321"/>
      <c r="BU78" s="321"/>
      <c r="BV78" s="321"/>
    </row>
    <row r="79" spans="63:74" x14ac:dyDescent="0.25">
      <c r="BK79" s="321"/>
      <c r="BL79" s="321"/>
      <c r="BM79" s="321"/>
      <c r="BN79" s="321"/>
      <c r="BO79" s="321"/>
      <c r="BP79" s="321"/>
      <c r="BQ79" s="321"/>
      <c r="BR79" s="321"/>
      <c r="BS79" s="321"/>
      <c r="BT79" s="321"/>
      <c r="BU79" s="321"/>
      <c r="BV79" s="321"/>
    </row>
    <row r="80" spans="63:74" x14ac:dyDescent="0.25">
      <c r="BK80" s="321"/>
      <c r="BL80" s="321"/>
      <c r="BM80" s="321"/>
      <c r="BN80" s="321"/>
      <c r="BO80" s="321"/>
      <c r="BP80" s="321"/>
      <c r="BQ80" s="321"/>
      <c r="BR80" s="321"/>
      <c r="BS80" s="321"/>
      <c r="BT80" s="321"/>
      <c r="BU80" s="321"/>
      <c r="BV80" s="321"/>
    </row>
    <row r="81" spans="63:74" x14ac:dyDescent="0.25">
      <c r="BK81" s="321"/>
      <c r="BL81" s="321"/>
      <c r="BM81" s="321"/>
      <c r="BN81" s="321"/>
      <c r="BO81" s="321"/>
      <c r="BP81" s="321"/>
      <c r="BQ81" s="321"/>
      <c r="BR81" s="321"/>
      <c r="BS81" s="321"/>
      <c r="BT81" s="321"/>
      <c r="BU81" s="321"/>
      <c r="BV81" s="321"/>
    </row>
    <row r="82" spans="63:74" x14ac:dyDescent="0.25">
      <c r="BK82" s="321"/>
      <c r="BL82" s="321"/>
      <c r="BM82" s="321"/>
      <c r="BN82" s="321"/>
      <c r="BO82" s="321"/>
      <c r="BP82" s="321"/>
      <c r="BQ82" s="321"/>
      <c r="BR82" s="321"/>
      <c r="BS82" s="321"/>
      <c r="BT82" s="321"/>
      <c r="BU82" s="321"/>
      <c r="BV82" s="321"/>
    </row>
    <row r="83" spans="63:74" x14ac:dyDescent="0.25">
      <c r="BK83" s="321"/>
      <c r="BL83" s="321"/>
      <c r="BM83" s="321"/>
      <c r="BN83" s="321"/>
      <c r="BO83" s="321"/>
      <c r="BP83" s="321"/>
      <c r="BQ83" s="321"/>
      <c r="BR83" s="321"/>
      <c r="BS83" s="321"/>
      <c r="BT83" s="321"/>
      <c r="BU83" s="321"/>
      <c r="BV83" s="321"/>
    </row>
    <row r="84" spans="63:74" x14ac:dyDescent="0.25">
      <c r="BK84" s="321"/>
      <c r="BL84" s="321"/>
      <c r="BM84" s="321"/>
      <c r="BN84" s="321"/>
      <c r="BO84" s="321"/>
      <c r="BP84" s="321"/>
      <c r="BQ84" s="321"/>
      <c r="BR84" s="321"/>
      <c r="BS84" s="321"/>
      <c r="BT84" s="321"/>
      <c r="BU84" s="321"/>
      <c r="BV84" s="321"/>
    </row>
    <row r="85" spans="63:74" x14ac:dyDescent="0.25">
      <c r="BK85" s="321"/>
      <c r="BL85" s="321"/>
      <c r="BM85" s="321"/>
      <c r="BN85" s="321"/>
      <c r="BO85" s="321"/>
      <c r="BP85" s="321"/>
      <c r="BQ85" s="321"/>
      <c r="BR85" s="321"/>
      <c r="BS85" s="321"/>
      <c r="BT85" s="321"/>
      <c r="BU85" s="321"/>
      <c r="BV85" s="321"/>
    </row>
    <row r="86" spans="63:74" x14ac:dyDescent="0.25">
      <c r="BK86" s="321"/>
      <c r="BL86" s="321"/>
      <c r="BM86" s="321"/>
      <c r="BN86" s="321"/>
      <c r="BO86" s="321"/>
      <c r="BP86" s="321"/>
      <c r="BQ86" s="321"/>
      <c r="BR86" s="321"/>
      <c r="BS86" s="321"/>
      <c r="BT86" s="321"/>
      <c r="BU86" s="321"/>
      <c r="BV86" s="321"/>
    </row>
    <row r="87" spans="63:74" x14ac:dyDescent="0.25">
      <c r="BK87" s="321"/>
      <c r="BL87" s="321"/>
      <c r="BM87" s="321"/>
      <c r="BN87" s="321"/>
      <c r="BO87" s="321"/>
      <c r="BP87" s="321"/>
      <c r="BQ87" s="321"/>
      <c r="BR87" s="321"/>
      <c r="BS87" s="321"/>
      <c r="BT87" s="321"/>
      <c r="BU87" s="321"/>
      <c r="BV87" s="321"/>
    </row>
    <row r="88" spans="63:74" x14ac:dyDescent="0.25">
      <c r="BK88" s="321"/>
      <c r="BL88" s="321"/>
      <c r="BM88" s="321"/>
      <c r="BN88" s="321"/>
      <c r="BO88" s="321"/>
      <c r="BP88" s="321"/>
      <c r="BQ88" s="321"/>
      <c r="BR88" s="321"/>
      <c r="BS88" s="321"/>
      <c r="BT88" s="321"/>
      <c r="BU88" s="321"/>
      <c r="BV88" s="321"/>
    </row>
    <row r="89" spans="63:74" x14ac:dyDescent="0.25">
      <c r="BK89" s="321"/>
      <c r="BL89" s="321"/>
      <c r="BM89" s="321"/>
      <c r="BN89" s="321"/>
      <c r="BO89" s="321"/>
      <c r="BP89" s="321"/>
      <c r="BQ89" s="321"/>
      <c r="BR89" s="321"/>
      <c r="BS89" s="321"/>
      <c r="BT89" s="321"/>
      <c r="BU89" s="321"/>
      <c r="BV89" s="321"/>
    </row>
    <row r="90" spans="63:74" x14ac:dyDescent="0.25">
      <c r="BK90" s="321"/>
      <c r="BL90" s="321"/>
      <c r="BM90" s="321"/>
      <c r="BN90" s="321"/>
      <c r="BO90" s="321"/>
      <c r="BP90" s="321"/>
      <c r="BQ90" s="321"/>
      <c r="BR90" s="321"/>
      <c r="BS90" s="321"/>
      <c r="BT90" s="321"/>
      <c r="BU90" s="321"/>
      <c r="BV90" s="321"/>
    </row>
    <row r="91" spans="63:74" x14ac:dyDescent="0.25">
      <c r="BK91" s="321"/>
      <c r="BL91" s="321"/>
      <c r="BM91" s="321"/>
      <c r="BN91" s="321"/>
      <c r="BO91" s="321"/>
      <c r="BP91" s="321"/>
      <c r="BQ91" s="321"/>
      <c r="BR91" s="321"/>
      <c r="BS91" s="321"/>
      <c r="BT91" s="321"/>
      <c r="BU91" s="321"/>
      <c r="BV91" s="321"/>
    </row>
    <row r="92" spans="63:74" x14ac:dyDescent="0.25">
      <c r="BK92" s="321"/>
      <c r="BL92" s="321"/>
      <c r="BM92" s="321"/>
      <c r="BN92" s="321"/>
      <c r="BO92" s="321"/>
      <c r="BP92" s="321"/>
      <c r="BQ92" s="321"/>
      <c r="BR92" s="321"/>
      <c r="BS92" s="321"/>
      <c r="BT92" s="321"/>
      <c r="BU92" s="321"/>
      <c r="BV92" s="321"/>
    </row>
    <row r="93" spans="63:74" x14ac:dyDescent="0.25">
      <c r="BK93" s="321"/>
      <c r="BL93" s="321"/>
      <c r="BM93" s="321"/>
      <c r="BN93" s="321"/>
      <c r="BO93" s="321"/>
      <c r="BP93" s="321"/>
      <c r="BQ93" s="321"/>
      <c r="BR93" s="321"/>
      <c r="BS93" s="321"/>
      <c r="BT93" s="321"/>
      <c r="BU93" s="321"/>
      <c r="BV93" s="321"/>
    </row>
    <row r="94" spans="63:74" x14ac:dyDescent="0.25">
      <c r="BK94" s="321"/>
      <c r="BL94" s="321"/>
      <c r="BM94" s="321"/>
      <c r="BN94" s="321"/>
      <c r="BO94" s="321"/>
      <c r="BP94" s="321"/>
      <c r="BQ94" s="321"/>
      <c r="BR94" s="321"/>
      <c r="BS94" s="321"/>
      <c r="BT94" s="321"/>
      <c r="BU94" s="321"/>
      <c r="BV94" s="321"/>
    </row>
    <row r="95" spans="63:74" x14ac:dyDescent="0.25">
      <c r="BK95" s="321"/>
      <c r="BL95" s="321"/>
      <c r="BM95" s="321"/>
      <c r="BN95" s="321"/>
      <c r="BO95" s="321"/>
      <c r="BP95" s="321"/>
      <c r="BQ95" s="321"/>
      <c r="BR95" s="321"/>
      <c r="BS95" s="321"/>
      <c r="BT95" s="321"/>
      <c r="BU95" s="321"/>
      <c r="BV95" s="321"/>
    </row>
    <row r="96" spans="63:74" x14ac:dyDescent="0.25">
      <c r="BK96" s="321"/>
      <c r="BL96" s="321"/>
      <c r="BM96" s="321"/>
      <c r="BN96" s="321"/>
      <c r="BO96" s="321"/>
      <c r="BP96" s="321"/>
      <c r="BQ96" s="321"/>
      <c r="BR96" s="321"/>
      <c r="BS96" s="321"/>
      <c r="BT96" s="321"/>
      <c r="BU96" s="321"/>
      <c r="BV96" s="321"/>
    </row>
    <row r="97" spans="63:74" x14ac:dyDescent="0.25">
      <c r="BK97" s="321"/>
      <c r="BL97" s="321"/>
      <c r="BM97" s="321"/>
      <c r="BN97" s="321"/>
      <c r="BO97" s="321"/>
      <c r="BP97" s="321"/>
      <c r="BQ97" s="321"/>
      <c r="BR97" s="321"/>
      <c r="BS97" s="321"/>
      <c r="BT97" s="321"/>
      <c r="BU97" s="321"/>
      <c r="BV97" s="321"/>
    </row>
    <row r="98" spans="63:74" x14ac:dyDescent="0.25">
      <c r="BK98" s="321"/>
      <c r="BL98" s="321"/>
      <c r="BM98" s="321"/>
      <c r="BN98" s="321"/>
      <c r="BO98" s="321"/>
      <c r="BP98" s="321"/>
      <c r="BQ98" s="321"/>
      <c r="BR98" s="321"/>
      <c r="BS98" s="321"/>
      <c r="BT98" s="321"/>
      <c r="BU98" s="321"/>
      <c r="BV98" s="321"/>
    </row>
    <row r="99" spans="63:74" x14ac:dyDescent="0.25">
      <c r="BK99" s="321"/>
      <c r="BL99" s="321"/>
      <c r="BM99" s="321"/>
      <c r="BN99" s="321"/>
      <c r="BO99" s="321"/>
      <c r="BP99" s="321"/>
      <c r="BQ99" s="321"/>
      <c r="BR99" s="321"/>
      <c r="BS99" s="321"/>
      <c r="BT99" s="321"/>
      <c r="BU99" s="321"/>
      <c r="BV99" s="321"/>
    </row>
    <row r="100" spans="63:74" x14ac:dyDescent="0.25">
      <c r="BK100" s="321"/>
      <c r="BL100" s="321"/>
      <c r="BM100" s="321"/>
      <c r="BN100" s="321"/>
      <c r="BO100" s="321"/>
      <c r="BP100" s="321"/>
      <c r="BQ100" s="321"/>
      <c r="BR100" s="321"/>
      <c r="BS100" s="321"/>
      <c r="BT100" s="321"/>
      <c r="BU100" s="321"/>
      <c r="BV100" s="321"/>
    </row>
    <row r="101" spans="63:74" x14ac:dyDescent="0.25">
      <c r="BK101" s="321"/>
      <c r="BL101" s="321"/>
      <c r="BM101" s="321"/>
      <c r="BN101" s="321"/>
      <c r="BO101" s="321"/>
      <c r="BP101" s="321"/>
      <c r="BQ101" s="321"/>
      <c r="BR101" s="321"/>
      <c r="BS101" s="321"/>
      <c r="BT101" s="321"/>
      <c r="BU101" s="321"/>
      <c r="BV101" s="321"/>
    </row>
    <row r="102" spans="63:74" x14ac:dyDescent="0.25">
      <c r="BK102" s="321"/>
      <c r="BL102" s="321"/>
      <c r="BM102" s="321"/>
      <c r="BN102" s="321"/>
      <c r="BO102" s="321"/>
      <c r="BP102" s="321"/>
      <c r="BQ102" s="321"/>
      <c r="BR102" s="321"/>
      <c r="BS102" s="321"/>
      <c r="BT102" s="321"/>
      <c r="BU102" s="321"/>
      <c r="BV102" s="321"/>
    </row>
    <row r="103" spans="63:74" x14ac:dyDescent="0.25">
      <c r="BK103" s="321"/>
      <c r="BL103" s="321"/>
      <c r="BM103" s="321"/>
      <c r="BN103" s="321"/>
      <c r="BO103" s="321"/>
      <c r="BP103" s="321"/>
      <c r="BQ103" s="321"/>
      <c r="BR103" s="321"/>
      <c r="BS103" s="321"/>
      <c r="BT103" s="321"/>
      <c r="BU103" s="321"/>
      <c r="BV103" s="321"/>
    </row>
    <row r="104" spans="63:74" x14ac:dyDescent="0.25">
      <c r="BK104" s="321"/>
      <c r="BL104" s="321"/>
      <c r="BM104" s="321"/>
      <c r="BN104" s="321"/>
      <c r="BO104" s="321"/>
      <c r="BP104" s="321"/>
      <c r="BQ104" s="321"/>
      <c r="BR104" s="321"/>
      <c r="BS104" s="321"/>
      <c r="BT104" s="321"/>
      <c r="BU104" s="321"/>
      <c r="BV104" s="321"/>
    </row>
    <row r="105" spans="63:74" x14ac:dyDescent="0.25">
      <c r="BK105" s="321"/>
      <c r="BL105" s="321"/>
      <c r="BM105" s="321"/>
      <c r="BN105" s="321"/>
      <c r="BO105" s="321"/>
      <c r="BP105" s="321"/>
      <c r="BQ105" s="321"/>
      <c r="BR105" s="321"/>
      <c r="BS105" s="321"/>
      <c r="BT105" s="321"/>
      <c r="BU105" s="321"/>
      <c r="BV105" s="321"/>
    </row>
    <row r="106" spans="63:74" x14ac:dyDescent="0.25">
      <c r="BK106" s="321"/>
      <c r="BL106" s="321"/>
      <c r="BM106" s="321"/>
      <c r="BN106" s="321"/>
      <c r="BO106" s="321"/>
      <c r="BP106" s="321"/>
      <c r="BQ106" s="321"/>
      <c r="BR106" s="321"/>
      <c r="BS106" s="321"/>
      <c r="BT106" s="321"/>
      <c r="BU106" s="321"/>
      <c r="BV106" s="321"/>
    </row>
    <row r="107" spans="63:74" x14ac:dyDescent="0.25">
      <c r="BK107" s="321"/>
      <c r="BL107" s="321"/>
      <c r="BM107" s="321"/>
      <c r="BN107" s="321"/>
      <c r="BO107" s="321"/>
      <c r="BP107" s="321"/>
      <c r="BQ107" s="321"/>
      <c r="BR107" s="321"/>
      <c r="BS107" s="321"/>
      <c r="BT107" s="321"/>
      <c r="BU107" s="321"/>
      <c r="BV107" s="321"/>
    </row>
    <row r="108" spans="63:74" x14ac:dyDescent="0.25">
      <c r="BK108" s="321"/>
      <c r="BL108" s="321"/>
      <c r="BM108" s="321"/>
      <c r="BN108" s="321"/>
      <c r="BO108" s="321"/>
      <c r="BP108" s="321"/>
      <c r="BQ108" s="321"/>
      <c r="BR108" s="321"/>
      <c r="BS108" s="321"/>
      <c r="BT108" s="321"/>
      <c r="BU108" s="321"/>
      <c r="BV108" s="321"/>
    </row>
    <row r="109" spans="63:74" x14ac:dyDescent="0.25">
      <c r="BK109" s="321"/>
      <c r="BL109" s="321"/>
      <c r="BM109" s="321"/>
      <c r="BN109" s="321"/>
      <c r="BO109" s="321"/>
      <c r="BP109" s="321"/>
      <c r="BQ109" s="321"/>
      <c r="BR109" s="321"/>
      <c r="BS109" s="321"/>
      <c r="BT109" s="321"/>
      <c r="BU109" s="321"/>
      <c r="BV109" s="321"/>
    </row>
    <row r="110" spans="63:74" x14ac:dyDescent="0.25">
      <c r="BK110" s="321"/>
      <c r="BL110" s="321"/>
      <c r="BM110" s="321"/>
      <c r="BN110" s="321"/>
      <c r="BO110" s="321"/>
      <c r="BP110" s="321"/>
      <c r="BQ110" s="321"/>
      <c r="BR110" s="321"/>
      <c r="BS110" s="321"/>
      <c r="BT110" s="321"/>
      <c r="BU110" s="321"/>
      <c r="BV110" s="321"/>
    </row>
    <row r="111" spans="63:74" x14ac:dyDescent="0.25">
      <c r="BK111" s="321"/>
      <c r="BL111" s="321"/>
      <c r="BM111" s="321"/>
      <c r="BN111" s="321"/>
      <c r="BO111" s="321"/>
      <c r="BP111" s="321"/>
      <c r="BQ111" s="321"/>
      <c r="BR111" s="321"/>
      <c r="BS111" s="321"/>
      <c r="BT111" s="321"/>
      <c r="BU111" s="321"/>
      <c r="BV111" s="321"/>
    </row>
    <row r="112" spans="63:74" x14ac:dyDescent="0.25">
      <c r="BK112" s="321"/>
      <c r="BL112" s="321"/>
      <c r="BM112" s="321"/>
      <c r="BN112" s="321"/>
      <c r="BO112" s="321"/>
      <c r="BP112" s="321"/>
      <c r="BQ112" s="321"/>
      <c r="BR112" s="321"/>
      <c r="BS112" s="321"/>
      <c r="BT112" s="321"/>
      <c r="BU112" s="321"/>
      <c r="BV112" s="321"/>
    </row>
    <row r="113" spans="63:74" x14ac:dyDescent="0.25">
      <c r="BK113" s="321"/>
      <c r="BL113" s="321"/>
      <c r="BM113" s="321"/>
      <c r="BN113" s="321"/>
      <c r="BO113" s="321"/>
      <c r="BP113" s="321"/>
      <c r="BQ113" s="321"/>
      <c r="BR113" s="321"/>
      <c r="BS113" s="321"/>
      <c r="BT113" s="321"/>
      <c r="BU113" s="321"/>
      <c r="BV113" s="321"/>
    </row>
    <row r="114" spans="63:74" x14ac:dyDescent="0.25">
      <c r="BK114" s="321"/>
      <c r="BL114" s="321"/>
      <c r="BM114" s="321"/>
      <c r="BN114" s="321"/>
      <c r="BO114" s="321"/>
      <c r="BP114" s="321"/>
      <c r="BQ114" s="321"/>
      <c r="BR114" s="321"/>
      <c r="BS114" s="321"/>
      <c r="BT114" s="321"/>
      <c r="BU114" s="321"/>
      <c r="BV114" s="321"/>
    </row>
    <row r="115" spans="63:74" x14ac:dyDescent="0.25">
      <c r="BK115" s="321"/>
      <c r="BL115" s="321"/>
      <c r="BM115" s="321"/>
      <c r="BN115" s="321"/>
      <c r="BO115" s="321"/>
      <c r="BP115" s="321"/>
      <c r="BQ115" s="321"/>
      <c r="BR115" s="321"/>
      <c r="BS115" s="321"/>
      <c r="BT115" s="321"/>
      <c r="BU115" s="321"/>
      <c r="BV115" s="321"/>
    </row>
    <row r="116" spans="63:74" x14ac:dyDescent="0.25">
      <c r="BK116" s="321"/>
      <c r="BL116" s="321"/>
      <c r="BM116" s="321"/>
      <c r="BN116" s="321"/>
      <c r="BO116" s="321"/>
      <c r="BP116" s="321"/>
      <c r="BQ116" s="321"/>
      <c r="BR116" s="321"/>
      <c r="BS116" s="321"/>
      <c r="BT116" s="321"/>
      <c r="BU116" s="321"/>
      <c r="BV116" s="321"/>
    </row>
    <row r="117" spans="63:74" x14ac:dyDescent="0.25">
      <c r="BK117" s="321"/>
      <c r="BL117" s="321"/>
      <c r="BM117" s="321"/>
      <c r="BN117" s="321"/>
      <c r="BO117" s="321"/>
      <c r="BP117" s="321"/>
      <c r="BQ117" s="321"/>
      <c r="BR117" s="321"/>
      <c r="BS117" s="321"/>
      <c r="BT117" s="321"/>
      <c r="BU117" s="321"/>
      <c r="BV117" s="321"/>
    </row>
    <row r="118" spans="63:74" x14ac:dyDescent="0.25">
      <c r="BK118" s="321"/>
      <c r="BL118" s="321"/>
      <c r="BM118" s="321"/>
      <c r="BN118" s="321"/>
      <c r="BO118" s="321"/>
      <c r="BP118" s="321"/>
      <c r="BQ118" s="321"/>
      <c r="BR118" s="321"/>
      <c r="BS118" s="321"/>
      <c r="BT118" s="321"/>
      <c r="BU118" s="321"/>
      <c r="BV118" s="321"/>
    </row>
    <row r="119" spans="63:74" x14ac:dyDescent="0.25">
      <c r="BK119" s="321"/>
      <c r="BL119" s="321"/>
      <c r="BM119" s="321"/>
      <c r="BN119" s="321"/>
      <c r="BO119" s="321"/>
      <c r="BP119" s="321"/>
      <c r="BQ119" s="321"/>
      <c r="BR119" s="321"/>
      <c r="BS119" s="321"/>
      <c r="BT119" s="321"/>
      <c r="BU119" s="321"/>
      <c r="BV119" s="321"/>
    </row>
    <row r="120" spans="63:74" x14ac:dyDescent="0.25">
      <c r="BK120" s="321"/>
      <c r="BL120" s="321"/>
      <c r="BM120" s="321"/>
      <c r="BN120" s="321"/>
      <c r="BO120" s="321"/>
      <c r="BP120" s="321"/>
      <c r="BQ120" s="321"/>
      <c r="BR120" s="321"/>
      <c r="BS120" s="321"/>
      <c r="BT120" s="321"/>
      <c r="BU120" s="321"/>
      <c r="BV120" s="321"/>
    </row>
    <row r="121" spans="63:74" x14ac:dyDescent="0.25">
      <c r="BK121" s="321"/>
      <c r="BL121" s="321"/>
      <c r="BM121" s="321"/>
      <c r="BN121" s="321"/>
      <c r="BO121" s="321"/>
      <c r="BP121" s="321"/>
      <c r="BQ121" s="321"/>
      <c r="BR121" s="321"/>
      <c r="BS121" s="321"/>
      <c r="BT121" s="321"/>
      <c r="BU121" s="321"/>
      <c r="BV121" s="321"/>
    </row>
    <row r="122" spans="63:74" x14ac:dyDescent="0.25">
      <c r="BK122" s="321"/>
      <c r="BL122" s="321"/>
      <c r="BM122" s="321"/>
      <c r="BN122" s="321"/>
      <c r="BO122" s="321"/>
      <c r="BP122" s="321"/>
      <c r="BQ122" s="321"/>
      <c r="BR122" s="321"/>
      <c r="BS122" s="321"/>
      <c r="BT122" s="321"/>
      <c r="BU122" s="321"/>
      <c r="BV122" s="321"/>
    </row>
    <row r="123" spans="63:74" x14ac:dyDescent="0.25">
      <c r="BK123" s="321"/>
      <c r="BL123" s="321"/>
      <c r="BM123" s="321"/>
      <c r="BN123" s="321"/>
      <c r="BO123" s="321"/>
      <c r="BP123" s="321"/>
      <c r="BQ123" s="321"/>
      <c r="BR123" s="321"/>
      <c r="BS123" s="321"/>
      <c r="BT123" s="321"/>
      <c r="BU123" s="321"/>
      <c r="BV123" s="321"/>
    </row>
    <row r="124" spans="63:74" x14ac:dyDescent="0.25">
      <c r="BK124" s="321"/>
      <c r="BL124" s="321"/>
      <c r="BM124" s="321"/>
      <c r="BN124" s="321"/>
      <c r="BO124" s="321"/>
      <c r="BP124" s="321"/>
      <c r="BQ124" s="321"/>
      <c r="BR124" s="321"/>
      <c r="BS124" s="321"/>
      <c r="BT124" s="321"/>
      <c r="BU124" s="321"/>
      <c r="BV124" s="321"/>
    </row>
    <row r="125" spans="63:74" x14ac:dyDescent="0.25">
      <c r="BK125" s="321"/>
      <c r="BL125" s="321"/>
      <c r="BM125" s="321"/>
      <c r="BN125" s="321"/>
      <c r="BO125" s="321"/>
      <c r="BP125" s="321"/>
      <c r="BQ125" s="321"/>
      <c r="BR125" s="321"/>
      <c r="BS125" s="321"/>
      <c r="BT125" s="321"/>
      <c r="BU125" s="321"/>
      <c r="BV125" s="321"/>
    </row>
    <row r="126" spans="63:74" x14ac:dyDescent="0.25">
      <c r="BK126" s="321"/>
      <c r="BL126" s="321"/>
      <c r="BM126" s="321"/>
      <c r="BN126" s="321"/>
      <c r="BO126" s="321"/>
      <c r="BP126" s="321"/>
      <c r="BQ126" s="321"/>
      <c r="BR126" s="321"/>
      <c r="BS126" s="321"/>
      <c r="BT126" s="321"/>
      <c r="BU126" s="321"/>
      <c r="BV126" s="321"/>
    </row>
    <row r="127" spans="63:74" x14ac:dyDescent="0.25">
      <c r="BK127" s="321"/>
      <c r="BL127" s="321"/>
      <c r="BM127" s="321"/>
      <c r="BN127" s="321"/>
      <c r="BO127" s="321"/>
      <c r="BP127" s="321"/>
      <c r="BQ127" s="321"/>
      <c r="BR127" s="321"/>
      <c r="BS127" s="321"/>
      <c r="BT127" s="321"/>
      <c r="BU127" s="321"/>
      <c r="BV127" s="321"/>
    </row>
    <row r="128" spans="63:74" x14ac:dyDescent="0.25">
      <c r="BK128" s="321"/>
      <c r="BL128" s="321"/>
      <c r="BM128" s="321"/>
      <c r="BN128" s="321"/>
      <c r="BO128" s="321"/>
      <c r="BP128" s="321"/>
      <c r="BQ128" s="321"/>
      <c r="BR128" s="321"/>
      <c r="BS128" s="321"/>
      <c r="BT128" s="321"/>
      <c r="BU128" s="321"/>
      <c r="BV128" s="321"/>
    </row>
    <row r="129" spans="63:74" x14ac:dyDescent="0.25">
      <c r="BK129" s="321"/>
      <c r="BL129" s="321"/>
      <c r="BM129" s="321"/>
      <c r="BN129" s="321"/>
      <c r="BO129" s="321"/>
      <c r="BP129" s="321"/>
      <c r="BQ129" s="321"/>
      <c r="BR129" s="321"/>
      <c r="BS129" s="321"/>
      <c r="BT129" s="321"/>
      <c r="BU129" s="321"/>
      <c r="BV129" s="321"/>
    </row>
    <row r="130" spans="63:74" x14ac:dyDescent="0.25">
      <c r="BK130" s="321"/>
      <c r="BL130" s="321"/>
      <c r="BM130" s="321"/>
      <c r="BN130" s="321"/>
      <c r="BO130" s="321"/>
      <c r="BP130" s="321"/>
      <c r="BQ130" s="321"/>
      <c r="BR130" s="321"/>
      <c r="BS130" s="321"/>
      <c r="BT130" s="321"/>
      <c r="BU130" s="321"/>
      <c r="BV130" s="321"/>
    </row>
    <row r="131" spans="63:74" x14ac:dyDescent="0.25">
      <c r="BK131" s="321"/>
      <c r="BL131" s="321"/>
      <c r="BM131" s="321"/>
      <c r="BN131" s="321"/>
      <c r="BO131" s="321"/>
      <c r="BP131" s="321"/>
      <c r="BQ131" s="321"/>
      <c r="BR131" s="321"/>
      <c r="BS131" s="321"/>
      <c r="BT131" s="321"/>
      <c r="BU131" s="321"/>
      <c r="BV131" s="321"/>
    </row>
    <row r="132" spans="63:74" x14ac:dyDescent="0.25">
      <c r="BK132" s="321"/>
      <c r="BL132" s="321"/>
      <c r="BM132" s="321"/>
      <c r="BN132" s="321"/>
      <c r="BO132" s="321"/>
      <c r="BP132" s="321"/>
      <c r="BQ132" s="321"/>
      <c r="BR132" s="321"/>
      <c r="BS132" s="321"/>
      <c r="BT132" s="321"/>
      <c r="BU132" s="321"/>
      <c r="BV132" s="321"/>
    </row>
    <row r="133" spans="63:74" x14ac:dyDescent="0.25">
      <c r="BK133" s="321"/>
      <c r="BL133" s="321"/>
      <c r="BM133" s="321"/>
      <c r="BN133" s="321"/>
      <c r="BO133" s="321"/>
      <c r="BP133" s="321"/>
      <c r="BQ133" s="321"/>
      <c r="BR133" s="321"/>
      <c r="BS133" s="321"/>
      <c r="BT133" s="321"/>
      <c r="BU133" s="321"/>
      <c r="BV133" s="321"/>
    </row>
    <row r="134" spans="63:74" x14ac:dyDescent="0.25">
      <c r="BK134" s="321"/>
      <c r="BL134" s="321"/>
      <c r="BM134" s="321"/>
      <c r="BN134" s="321"/>
      <c r="BO134" s="321"/>
      <c r="BP134" s="321"/>
      <c r="BQ134" s="321"/>
      <c r="BR134" s="321"/>
      <c r="BS134" s="321"/>
      <c r="BT134" s="321"/>
      <c r="BU134" s="321"/>
      <c r="BV134" s="321"/>
    </row>
    <row r="135" spans="63:74" x14ac:dyDescent="0.25">
      <c r="BK135" s="321"/>
      <c r="BL135" s="321"/>
      <c r="BM135" s="321"/>
      <c r="BN135" s="321"/>
      <c r="BO135" s="321"/>
      <c r="BP135" s="321"/>
      <c r="BQ135" s="321"/>
      <c r="BR135" s="321"/>
      <c r="BS135" s="321"/>
      <c r="BT135" s="321"/>
      <c r="BU135" s="321"/>
      <c r="BV135" s="321"/>
    </row>
    <row r="136" spans="63:74" x14ac:dyDescent="0.25">
      <c r="BK136" s="321"/>
      <c r="BL136" s="321"/>
      <c r="BM136" s="321"/>
      <c r="BN136" s="321"/>
      <c r="BO136" s="321"/>
      <c r="BP136" s="321"/>
      <c r="BQ136" s="321"/>
      <c r="BR136" s="321"/>
      <c r="BS136" s="321"/>
      <c r="BT136" s="321"/>
      <c r="BU136" s="321"/>
      <c r="BV136" s="321"/>
    </row>
    <row r="137" spans="63:74" x14ac:dyDescent="0.25">
      <c r="BK137" s="321"/>
      <c r="BL137" s="321"/>
      <c r="BM137" s="321"/>
      <c r="BN137" s="321"/>
      <c r="BO137" s="321"/>
      <c r="BP137" s="321"/>
      <c r="BQ137" s="321"/>
      <c r="BR137" s="321"/>
      <c r="BS137" s="321"/>
      <c r="BT137" s="321"/>
      <c r="BU137" s="321"/>
      <c r="BV137" s="321"/>
    </row>
    <row r="138" spans="63:74" x14ac:dyDescent="0.25">
      <c r="BK138" s="321"/>
      <c r="BL138" s="321"/>
      <c r="BM138" s="321"/>
      <c r="BN138" s="321"/>
      <c r="BO138" s="321"/>
      <c r="BP138" s="321"/>
      <c r="BQ138" s="321"/>
      <c r="BR138" s="321"/>
      <c r="BS138" s="321"/>
      <c r="BT138" s="321"/>
      <c r="BU138" s="321"/>
      <c r="BV138" s="321"/>
    </row>
    <row r="139" spans="63:74" x14ac:dyDescent="0.25">
      <c r="BK139" s="321"/>
      <c r="BL139" s="321"/>
      <c r="BM139" s="321"/>
      <c r="BN139" s="321"/>
      <c r="BO139" s="321"/>
      <c r="BP139" s="321"/>
      <c r="BQ139" s="321"/>
      <c r="BR139" s="321"/>
      <c r="BS139" s="321"/>
      <c r="BT139" s="321"/>
      <c r="BU139" s="321"/>
      <c r="BV139" s="321"/>
    </row>
    <row r="140" spans="63:74" x14ac:dyDescent="0.25">
      <c r="BK140" s="321"/>
      <c r="BL140" s="321"/>
      <c r="BM140" s="321"/>
      <c r="BN140" s="321"/>
      <c r="BO140" s="321"/>
      <c r="BP140" s="321"/>
      <c r="BQ140" s="321"/>
      <c r="BR140" s="321"/>
      <c r="BS140" s="321"/>
      <c r="BT140" s="321"/>
      <c r="BU140" s="321"/>
      <c r="BV140" s="321"/>
    </row>
    <row r="141" spans="63:74" x14ac:dyDescent="0.25">
      <c r="BK141" s="321"/>
      <c r="BL141" s="321"/>
      <c r="BM141" s="321"/>
      <c r="BN141" s="321"/>
      <c r="BO141" s="321"/>
      <c r="BP141" s="321"/>
      <c r="BQ141" s="321"/>
      <c r="BR141" s="321"/>
      <c r="BS141" s="321"/>
      <c r="BT141" s="321"/>
      <c r="BU141" s="321"/>
      <c r="BV141" s="321"/>
    </row>
    <row r="142" spans="63:74" x14ac:dyDescent="0.25">
      <c r="BK142" s="321"/>
      <c r="BL142" s="321"/>
      <c r="BM142" s="321"/>
      <c r="BN142" s="321"/>
      <c r="BO142" s="321"/>
      <c r="BP142" s="321"/>
      <c r="BQ142" s="321"/>
      <c r="BR142" s="321"/>
      <c r="BS142" s="321"/>
      <c r="BT142" s="321"/>
      <c r="BU142" s="321"/>
      <c r="BV142" s="321"/>
    </row>
    <row r="143" spans="63:74" x14ac:dyDescent="0.25">
      <c r="BK143" s="321"/>
      <c r="BL143" s="321"/>
      <c r="BM143" s="321"/>
      <c r="BN143" s="321"/>
      <c r="BO143" s="321"/>
      <c r="BP143" s="321"/>
      <c r="BQ143" s="321"/>
      <c r="BR143" s="321"/>
      <c r="BS143" s="321"/>
      <c r="BT143" s="321"/>
      <c r="BU143" s="321"/>
      <c r="BV143" s="321"/>
    </row>
  </sheetData>
  <mergeCells count="16">
    <mergeCell ref="A1:A2"/>
    <mergeCell ref="AM3:AX3"/>
    <mergeCell ref="AY3:BJ3"/>
    <mergeCell ref="BK3:BV3"/>
    <mergeCell ref="B1:AL1"/>
    <mergeCell ref="C3:N3"/>
    <mergeCell ref="O3:Z3"/>
    <mergeCell ref="AA3:AL3"/>
    <mergeCell ref="B60:Q60"/>
    <mergeCell ref="B61:Q61"/>
    <mergeCell ref="B62:Q62"/>
    <mergeCell ref="B55:Q55"/>
    <mergeCell ref="B56:Q56"/>
    <mergeCell ref="B58:Q58"/>
    <mergeCell ref="B59:Q59"/>
    <mergeCell ref="B57:Q57"/>
  </mergeCells>
  <phoneticPr fontId="6" type="noConversion"/>
  <hyperlinks>
    <hyperlink ref="A1:A2" location="Contents!A1" display="Table of Contents"/>
  </hyperlinks>
  <pageMargins left="0.25" right="0.25" top="0.25" bottom="0.25" header="0.5" footer="0.5"/>
  <pageSetup scale="70" orientation="portrait" horizontalDpi="300" verticalDpi="300" r:id="rId1"/>
  <headerFooter alignWithMargins="0">
    <oddFooter>&amp;L&amp;"Courier,Bold"&amp;F&amp;C&amp;P&amp;R&amp;"Courier,Bold"&amp;D  &amp;T</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pageSetUpPr fitToPage="1"/>
  </sheetPr>
  <dimension ref="A1:BV143"/>
  <sheetViews>
    <sheetView workbookViewId="0">
      <pane xSplit="2" ySplit="4" topLeftCell="AZ5" activePane="bottomRight" state="frozen"/>
      <selection activeCell="BI18" sqref="BI18"/>
      <selection pane="topRight" activeCell="BI18" sqref="BI18"/>
      <selection pane="bottomLeft" activeCell="BI18" sqref="BI18"/>
      <selection pane="bottomRight" activeCell="B1" sqref="B1:AL1"/>
    </sheetView>
  </sheetViews>
  <sheetFormatPr defaultColWidth="9.54296875" defaultRowHeight="10" x14ac:dyDescent="0.2"/>
  <cols>
    <col min="1" max="1" width="13.453125" style="188" customWidth="1"/>
    <col min="2" max="2" width="36.453125" style="188" customWidth="1"/>
    <col min="3" max="50" width="6.54296875" style="188" customWidth="1"/>
    <col min="51" max="55" width="6.54296875" style="314" customWidth="1"/>
    <col min="56" max="58" width="6.54296875" style="630" customWidth="1"/>
    <col min="59" max="62" width="6.54296875" style="314" customWidth="1"/>
    <col min="63" max="74" width="6.54296875" style="188" customWidth="1"/>
    <col min="75" max="16384" width="9.54296875" style="188"/>
  </cols>
  <sheetData>
    <row r="1" spans="1:74" ht="13.4" customHeight="1" x14ac:dyDescent="0.3">
      <c r="A1" s="734" t="s">
        <v>792</v>
      </c>
      <c r="B1" s="834" t="s">
        <v>1348</v>
      </c>
      <c r="C1" s="835"/>
      <c r="D1" s="835"/>
      <c r="E1" s="835"/>
      <c r="F1" s="835"/>
      <c r="G1" s="835"/>
      <c r="H1" s="835"/>
      <c r="I1" s="835"/>
      <c r="J1" s="835"/>
      <c r="K1" s="835"/>
      <c r="L1" s="835"/>
      <c r="M1" s="835"/>
      <c r="N1" s="835"/>
      <c r="O1" s="835"/>
      <c r="P1" s="835"/>
      <c r="Q1" s="835"/>
      <c r="R1" s="835"/>
      <c r="S1" s="835"/>
      <c r="T1" s="835"/>
      <c r="U1" s="835"/>
      <c r="V1" s="835"/>
      <c r="W1" s="835"/>
      <c r="X1" s="835"/>
      <c r="Y1" s="835"/>
      <c r="Z1" s="835"/>
      <c r="AA1" s="835"/>
      <c r="AB1" s="835"/>
      <c r="AC1" s="835"/>
      <c r="AD1" s="835"/>
      <c r="AE1" s="835"/>
      <c r="AF1" s="835"/>
      <c r="AG1" s="835"/>
      <c r="AH1" s="835"/>
      <c r="AI1" s="835"/>
      <c r="AJ1" s="835"/>
      <c r="AK1" s="835"/>
      <c r="AL1" s="835"/>
      <c r="AM1" s="192"/>
    </row>
    <row r="2" spans="1:74" s="189" customFormat="1" ht="13.4" customHeight="1" x14ac:dyDescent="0.25">
      <c r="A2" s="735"/>
      <c r="B2" s="671" t="str">
        <f>"U.S. Energy Information Administration  |  Short-Term Energy Outlook  - "&amp;Dates!D1</f>
        <v>U.S. Energy Information Administration  |  Short-Term Energy Outlook  - June 2022</v>
      </c>
      <c r="C2" s="672"/>
      <c r="D2" s="672"/>
      <c r="E2" s="672"/>
      <c r="F2" s="672"/>
      <c r="G2" s="672"/>
      <c r="H2" s="672"/>
      <c r="I2" s="672"/>
      <c r="J2" s="672"/>
      <c r="K2" s="672"/>
      <c r="L2" s="672"/>
      <c r="M2" s="672"/>
      <c r="N2" s="672"/>
      <c r="O2" s="672"/>
      <c r="P2" s="672"/>
      <c r="Q2" s="672"/>
      <c r="R2" s="672"/>
      <c r="S2" s="672"/>
      <c r="T2" s="672"/>
      <c r="U2" s="672"/>
      <c r="V2" s="672"/>
      <c r="W2" s="672"/>
      <c r="X2" s="672"/>
      <c r="Y2" s="672"/>
      <c r="Z2" s="672"/>
      <c r="AA2" s="672"/>
      <c r="AB2" s="672"/>
      <c r="AC2" s="672"/>
      <c r="AD2" s="672"/>
      <c r="AE2" s="672"/>
      <c r="AF2" s="672"/>
      <c r="AG2" s="672"/>
      <c r="AH2" s="672"/>
      <c r="AI2" s="672"/>
      <c r="AJ2" s="672"/>
      <c r="AK2" s="672"/>
      <c r="AL2" s="672"/>
      <c r="AM2" s="273"/>
      <c r="AY2" s="453"/>
      <c r="AZ2" s="453"/>
      <c r="BA2" s="453"/>
      <c r="BB2" s="453"/>
      <c r="BC2" s="453"/>
      <c r="BD2" s="631"/>
      <c r="BE2" s="631"/>
      <c r="BF2" s="631"/>
      <c r="BG2" s="453"/>
      <c r="BH2" s="453"/>
      <c r="BI2" s="453"/>
      <c r="BJ2" s="453"/>
    </row>
    <row r="3" spans="1:74" s="12" customFormat="1" ht="13" x14ac:dyDescent="0.3">
      <c r="A3" s="14"/>
      <c r="B3" s="15"/>
      <c r="C3" s="738">
        <f>Dates!D3</f>
        <v>2018</v>
      </c>
      <c r="D3" s="739"/>
      <c r="E3" s="739"/>
      <c r="F3" s="739"/>
      <c r="G3" s="739"/>
      <c r="H3" s="739"/>
      <c r="I3" s="739"/>
      <c r="J3" s="739"/>
      <c r="K3" s="739"/>
      <c r="L3" s="739"/>
      <c r="M3" s="739"/>
      <c r="N3" s="740"/>
      <c r="O3" s="738">
        <f>C3+1</f>
        <v>2019</v>
      </c>
      <c r="P3" s="741"/>
      <c r="Q3" s="741"/>
      <c r="R3" s="741"/>
      <c r="S3" s="741"/>
      <c r="T3" s="741"/>
      <c r="U3" s="741"/>
      <c r="V3" s="741"/>
      <c r="W3" s="741"/>
      <c r="X3" s="739"/>
      <c r="Y3" s="739"/>
      <c r="Z3" s="740"/>
      <c r="AA3" s="742">
        <f>O3+1</f>
        <v>2020</v>
      </c>
      <c r="AB3" s="739"/>
      <c r="AC3" s="739"/>
      <c r="AD3" s="739"/>
      <c r="AE3" s="739"/>
      <c r="AF3" s="739"/>
      <c r="AG3" s="739"/>
      <c r="AH3" s="739"/>
      <c r="AI3" s="739"/>
      <c r="AJ3" s="739"/>
      <c r="AK3" s="739"/>
      <c r="AL3" s="740"/>
      <c r="AM3" s="742">
        <f>AA3+1</f>
        <v>2021</v>
      </c>
      <c r="AN3" s="739"/>
      <c r="AO3" s="739"/>
      <c r="AP3" s="739"/>
      <c r="AQ3" s="739"/>
      <c r="AR3" s="739"/>
      <c r="AS3" s="739"/>
      <c r="AT3" s="739"/>
      <c r="AU3" s="739"/>
      <c r="AV3" s="739"/>
      <c r="AW3" s="739"/>
      <c r="AX3" s="740"/>
      <c r="AY3" s="742">
        <f>AM3+1</f>
        <v>2022</v>
      </c>
      <c r="AZ3" s="743"/>
      <c r="BA3" s="743"/>
      <c r="BB3" s="743"/>
      <c r="BC3" s="743"/>
      <c r="BD3" s="743"/>
      <c r="BE3" s="743"/>
      <c r="BF3" s="743"/>
      <c r="BG3" s="743"/>
      <c r="BH3" s="743"/>
      <c r="BI3" s="743"/>
      <c r="BJ3" s="744"/>
      <c r="BK3" s="742">
        <f>AY3+1</f>
        <v>2023</v>
      </c>
      <c r="BL3" s="739"/>
      <c r="BM3" s="739"/>
      <c r="BN3" s="739"/>
      <c r="BO3" s="739"/>
      <c r="BP3" s="739"/>
      <c r="BQ3" s="739"/>
      <c r="BR3" s="739"/>
      <c r="BS3" s="739"/>
      <c r="BT3" s="739"/>
      <c r="BU3" s="739"/>
      <c r="BV3" s="740"/>
    </row>
    <row r="4" spans="1:74" s="12" customFormat="1" ht="10.5" x14ac:dyDescent="0.25">
      <c r="A4" s="16"/>
      <c r="B4" s="17"/>
      <c r="C4" s="18" t="s">
        <v>470</v>
      </c>
      <c r="D4" s="18" t="s">
        <v>471</v>
      </c>
      <c r="E4" s="18" t="s">
        <v>472</v>
      </c>
      <c r="F4" s="18" t="s">
        <v>473</v>
      </c>
      <c r="G4" s="18" t="s">
        <v>474</v>
      </c>
      <c r="H4" s="18" t="s">
        <v>475</v>
      </c>
      <c r="I4" s="18" t="s">
        <v>476</v>
      </c>
      <c r="J4" s="18" t="s">
        <v>477</v>
      </c>
      <c r="K4" s="18" t="s">
        <v>478</v>
      </c>
      <c r="L4" s="18" t="s">
        <v>479</v>
      </c>
      <c r="M4" s="18" t="s">
        <v>480</v>
      </c>
      <c r="N4" s="18" t="s">
        <v>481</v>
      </c>
      <c r="O4" s="18" t="s">
        <v>470</v>
      </c>
      <c r="P4" s="18" t="s">
        <v>471</v>
      </c>
      <c r="Q4" s="18" t="s">
        <v>472</v>
      </c>
      <c r="R4" s="18" t="s">
        <v>473</v>
      </c>
      <c r="S4" s="18" t="s">
        <v>474</v>
      </c>
      <c r="T4" s="18" t="s">
        <v>475</v>
      </c>
      <c r="U4" s="18" t="s">
        <v>476</v>
      </c>
      <c r="V4" s="18" t="s">
        <v>477</v>
      </c>
      <c r="W4" s="18" t="s">
        <v>478</v>
      </c>
      <c r="X4" s="18" t="s">
        <v>479</v>
      </c>
      <c r="Y4" s="18" t="s">
        <v>480</v>
      </c>
      <c r="Z4" s="18" t="s">
        <v>481</v>
      </c>
      <c r="AA4" s="18" t="s">
        <v>470</v>
      </c>
      <c r="AB4" s="18" t="s">
        <v>471</v>
      </c>
      <c r="AC4" s="18" t="s">
        <v>472</v>
      </c>
      <c r="AD4" s="18" t="s">
        <v>473</v>
      </c>
      <c r="AE4" s="18" t="s">
        <v>474</v>
      </c>
      <c r="AF4" s="18" t="s">
        <v>475</v>
      </c>
      <c r="AG4" s="18" t="s">
        <v>476</v>
      </c>
      <c r="AH4" s="18" t="s">
        <v>477</v>
      </c>
      <c r="AI4" s="18" t="s">
        <v>478</v>
      </c>
      <c r="AJ4" s="18" t="s">
        <v>479</v>
      </c>
      <c r="AK4" s="18" t="s">
        <v>480</v>
      </c>
      <c r="AL4" s="18" t="s">
        <v>481</v>
      </c>
      <c r="AM4" s="18" t="s">
        <v>470</v>
      </c>
      <c r="AN4" s="18" t="s">
        <v>471</v>
      </c>
      <c r="AO4" s="18" t="s">
        <v>472</v>
      </c>
      <c r="AP4" s="18" t="s">
        <v>473</v>
      </c>
      <c r="AQ4" s="18" t="s">
        <v>474</v>
      </c>
      <c r="AR4" s="18" t="s">
        <v>475</v>
      </c>
      <c r="AS4" s="18" t="s">
        <v>476</v>
      </c>
      <c r="AT4" s="18" t="s">
        <v>477</v>
      </c>
      <c r="AU4" s="18" t="s">
        <v>478</v>
      </c>
      <c r="AV4" s="18" t="s">
        <v>479</v>
      </c>
      <c r="AW4" s="18" t="s">
        <v>480</v>
      </c>
      <c r="AX4" s="18" t="s">
        <v>481</v>
      </c>
      <c r="AY4" s="18" t="s">
        <v>470</v>
      </c>
      <c r="AZ4" s="18" t="s">
        <v>471</v>
      </c>
      <c r="BA4" s="18" t="s">
        <v>472</v>
      </c>
      <c r="BB4" s="18" t="s">
        <v>473</v>
      </c>
      <c r="BC4" s="18" t="s">
        <v>474</v>
      </c>
      <c r="BD4" s="18" t="s">
        <v>475</v>
      </c>
      <c r="BE4" s="18" t="s">
        <v>476</v>
      </c>
      <c r="BF4" s="18" t="s">
        <v>477</v>
      </c>
      <c r="BG4" s="18" t="s">
        <v>478</v>
      </c>
      <c r="BH4" s="18" t="s">
        <v>479</v>
      </c>
      <c r="BI4" s="18" t="s">
        <v>480</v>
      </c>
      <c r="BJ4" s="18" t="s">
        <v>481</v>
      </c>
      <c r="BK4" s="18" t="s">
        <v>470</v>
      </c>
      <c r="BL4" s="18" t="s">
        <v>471</v>
      </c>
      <c r="BM4" s="18" t="s">
        <v>472</v>
      </c>
      <c r="BN4" s="18" t="s">
        <v>473</v>
      </c>
      <c r="BO4" s="18" t="s">
        <v>474</v>
      </c>
      <c r="BP4" s="18" t="s">
        <v>475</v>
      </c>
      <c r="BQ4" s="18" t="s">
        <v>476</v>
      </c>
      <c r="BR4" s="18" t="s">
        <v>477</v>
      </c>
      <c r="BS4" s="18" t="s">
        <v>478</v>
      </c>
      <c r="BT4" s="18" t="s">
        <v>479</v>
      </c>
      <c r="BU4" s="18" t="s">
        <v>480</v>
      </c>
      <c r="BV4" s="18" t="s">
        <v>481</v>
      </c>
    </row>
    <row r="5" spans="1:74" ht="11.15" customHeight="1" x14ac:dyDescent="0.25">
      <c r="A5" s="8"/>
      <c r="B5" s="190" t="s">
        <v>155</v>
      </c>
      <c r="C5" s="191"/>
      <c r="D5" s="191"/>
      <c r="E5" s="191"/>
      <c r="F5" s="191"/>
      <c r="G5" s="191"/>
      <c r="H5" s="191"/>
      <c r="I5" s="191"/>
      <c r="J5" s="191"/>
      <c r="K5" s="191"/>
      <c r="L5" s="191"/>
      <c r="M5" s="191"/>
      <c r="N5" s="191"/>
      <c r="O5" s="191"/>
      <c r="P5" s="191"/>
      <c r="Q5" s="191"/>
      <c r="R5" s="191"/>
      <c r="S5" s="191"/>
      <c r="T5" s="191"/>
      <c r="U5" s="191"/>
      <c r="V5" s="191"/>
      <c r="W5" s="191"/>
      <c r="X5" s="191"/>
      <c r="Y5" s="191"/>
      <c r="Z5" s="191"/>
      <c r="AA5" s="191"/>
      <c r="AB5" s="191"/>
      <c r="AC5" s="191"/>
      <c r="AD5" s="191"/>
      <c r="AE5" s="191"/>
      <c r="AF5" s="191"/>
      <c r="AG5" s="191"/>
      <c r="AH5" s="191"/>
      <c r="AI5" s="191"/>
      <c r="AJ5" s="191"/>
      <c r="AK5" s="191"/>
      <c r="AL5" s="191"/>
      <c r="AM5" s="191"/>
      <c r="AN5" s="191"/>
      <c r="AO5" s="191"/>
      <c r="AP5" s="191"/>
      <c r="AQ5" s="191"/>
      <c r="AR5" s="191"/>
      <c r="AS5" s="191"/>
      <c r="AT5" s="191"/>
      <c r="AU5" s="191"/>
      <c r="AV5" s="191"/>
      <c r="AW5" s="191"/>
      <c r="AX5" s="191"/>
      <c r="AY5" s="450"/>
      <c r="AZ5" s="450"/>
      <c r="BA5" s="450"/>
      <c r="BB5" s="629"/>
      <c r="BC5" s="450"/>
      <c r="BD5" s="191"/>
      <c r="BE5" s="191"/>
      <c r="BF5" s="191"/>
      <c r="BG5" s="191"/>
      <c r="BH5" s="191"/>
      <c r="BI5" s="191"/>
      <c r="BJ5" s="450"/>
      <c r="BK5" s="375"/>
      <c r="BL5" s="375"/>
      <c r="BM5" s="375"/>
      <c r="BN5" s="375"/>
      <c r="BO5" s="375"/>
      <c r="BP5" s="375"/>
      <c r="BQ5" s="375"/>
      <c r="BR5" s="375"/>
      <c r="BS5" s="375"/>
      <c r="BT5" s="375"/>
      <c r="BU5" s="375"/>
      <c r="BV5" s="375"/>
    </row>
    <row r="6" spans="1:74" ht="11.15" customHeight="1" x14ac:dyDescent="0.25">
      <c r="A6" s="9" t="s">
        <v>65</v>
      </c>
      <c r="B6" s="206" t="s">
        <v>432</v>
      </c>
      <c r="C6" s="266">
        <v>1257.0988691</v>
      </c>
      <c r="D6" s="266">
        <v>868.61149699999999</v>
      </c>
      <c r="E6" s="266">
        <v>925.73236328999997</v>
      </c>
      <c r="F6" s="266">
        <v>674.06231819000004</v>
      </c>
      <c r="G6" s="266">
        <v>167.84576645999999</v>
      </c>
      <c r="H6" s="266">
        <v>61.247399578</v>
      </c>
      <c r="I6" s="266">
        <v>1.5944124633000001</v>
      </c>
      <c r="J6" s="266">
        <v>3.4192495640999998</v>
      </c>
      <c r="K6" s="266">
        <v>64.478193000999994</v>
      </c>
      <c r="L6" s="266">
        <v>456.65187427000001</v>
      </c>
      <c r="M6" s="266">
        <v>818.19696045000001</v>
      </c>
      <c r="N6" s="266">
        <v>1026.2308786000001</v>
      </c>
      <c r="O6" s="266">
        <v>1220.7805043999999</v>
      </c>
      <c r="P6" s="266">
        <v>1029.9476861000001</v>
      </c>
      <c r="Q6" s="266">
        <v>976.08163232000004</v>
      </c>
      <c r="R6" s="266">
        <v>527.28724527999998</v>
      </c>
      <c r="S6" s="266">
        <v>313.05382328000002</v>
      </c>
      <c r="T6" s="266">
        <v>55.421070501999999</v>
      </c>
      <c r="U6" s="266">
        <v>1.6824456936000001</v>
      </c>
      <c r="V6" s="266">
        <v>15.83532217</v>
      </c>
      <c r="W6" s="266">
        <v>117.78341981</v>
      </c>
      <c r="X6" s="266">
        <v>388.67717801999999</v>
      </c>
      <c r="Y6" s="266">
        <v>830.72690716</v>
      </c>
      <c r="Z6" s="266">
        <v>1060.4192432</v>
      </c>
      <c r="AA6" s="266">
        <v>1031.8795826</v>
      </c>
      <c r="AB6" s="266">
        <v>923.56147073</v>
      </c>
      <c r="AC6" s="266">
        <v>778.50489666999999</v>
      </c>
      <c r="AD6" s="266">
        <v>654.55872767000005</v>
      </c>
      <c r="AE6" s="266">
        <v>288.84907354000001</v>
      </c>
      <c r="AF6" s="266">
        <v>28.409916294999999</v>
      </c>
      <c r="AG6" s="266">
        <v>1.0796825694000001</v>
      </c>
      <c r="AH6" s="266">
        <v>9.4723291545000006</v>
      </c>
      <c r="AI6" s="266">
        <v>103.49023233</v>
      </c>
      <c r="AJ6" s="266">
        <v>398.9976441</v>
      </c>
      <c r="AK6" s="266">
        <v>615.64598128</v>
      </c>
      <c r="AL6" s="266">
        <v>987.24101043999997</v>
      </c>
      <c r="AM6" s="266">
        <v>1122.9737263</v>
      </c>
      <c r="AN6" s="266">
        <v>1052.3952971000001</v>
      </c>
      <c r="AO6" s="266">
        <v>838.49450185000001</v>
      </c>
      <c r="AP6" s="266">
        <v>519.09493693000002</v>
      </c>
      <c r="AQ6" s="266">
        <v>245.94288141000001</v>
      </c>
      <c r="AR6" s="266">
        <v>14.277074401</v>
      </c>
      <c r="AS6" s="266">
        <v>13.513964692</v>
      </c>
      <c r="AT6" s="266">
        <v>3.3356675730999998</v>
      </c>
      <c r="AU6" s="266">
        <v>67.654780134000006</v>
      </c>
      <c r="AV6" s="266">
        <v>279.80450923000001</v>
      </c>
      <c r="AW6" s="266">
        <v>728.54676243999995</v>
      </c>
      <c r="AX6" s="266">
        <v>914.14830608</v>
      </c>
      <c r="AY6" s="266">
        <v>1302.2472949999999</v>
      </c>
      <c r="AZ6" s="266">
        <v>996.10368033999998</v>
      </c>
      <c r="BA6" s="266">
        <v>842.29680868000003</v>
      </c>
      <c r="BB6" s="266">
        <v>541.33270316000005</v>
      </c>
      <c r="BC6" s="266">
        <v>215.22955966000001</v>
      </c>
      <c r="BD6" s="309">
        <v>42.574854162999998</v>
      </c>
      <c r="BE6" s="309">
        <v>7.1119656127999997</v>
      </c>
      <c r="BF6" s="309">
        <v>16.736064935999998</v>
      </c>
      <c r="BG6" s="309">
        <v>105.32130324000001</v>
      </c>
      <c r="BH6" s="309">
        <v>419.22128423999999</v>
      </c>
      <c r="BI6" s="309">
        <v>689.22247415000004</v>
      </c>
      <c r="BJ6" s="309">
        <v>1032.4104708</v>
      </c>
      <c r="BK6" s="309">
        <v>1200.1709427999999</v>
      </c>
      <c r="BL6" s="309">
        <v>1002.7623135</v>
      </c>
      <c r="BM6" s="309">
        <v>892.25913966999997</v>
      </c>
      <c r="BN6" s="309">
        <v>552.40481031000002</v>
      </c>
      <c r="BO6" s="309">
        <v>267.28665610000002</v>
      </c>
      <c r="BP6" s="309">
        <v>51.358871594999997</v>
      </c>
      <c r="BQ6" s="309">
        <v>9.1750816032000007</v>
      </c>
      <c r="BR6" s="309">
        <v>21.1714704</v>
      </c>
      <c r="BS6" s="309">
        <v>105.34119352</v>
      </c>
      <c r="BT6" s="309">
        <v>419.24937089000002</v>
      </c>
      <c r="BU6" s="309">
        <v>689.24730982000005</v>
      </c>
      <c r="BV6" s="309">
        <v>1032.4375375</v>
      </c>
    </row>
    <row r="7" spans="1:74" ht="11.15" customHeight="1" x14ac:dyDescent="0.25">
      <c r="A7" s="9" t="s">
        <v>67</v>
      </c>
      <c r="B7" s="206" t="s">
        <v>465</v>
      </c>
      <c r="C7" s="266">
        <v>1215.9992844999999</v>
      </c>
      <c r="D7" s="266">
        <v>812.55321677999996</v>
      </c>
      <c r="E7" s="266">
        <v>913.26081438999995</v>
      </c>
      <c r="F7" s="266">
        <v>617.91736960000003</v>
      </c>
      <c r="G7" s="266">
        <v>108.11689502999999</v>
      </c>
      <c r="H7" s="266">
        <v>28.758972014000001</v>
      </c>
      <c r="I7" s="266">
        <v>0.78250090970999997</v>
      </c>
      <c r="J7" s="266">
        <v>2.3473312524000001</v>
      </c>
      <c r="K7" s="266">
        <v>33.671165297999998</v>
      </c>
      <c r="L7" s="266">
        <v>354.94407079000001</v>
      </c>
      <c r="M7" s="266">
        <v>765.92763893999995</v>
      </c>
      <c r="N7" s="266">
        <v>929.33863971000005</v>
      </c>
      <c r="O7" s="266">
        <v>1153.2297487999999</v>
      </c>
      <c r="P7" s="266">
        <v>941.62306245000002</v>
      </c>
      <c r="Q7" s="266">
        <v>890.40953852999996</v>
      </c>
      <c r="R7" s="266">
        <v>413.59248058999998</v>
      </c>
      <c r="S7" s="266">
        <v>188.80105139</v>
      </c>
      <c r="T7" s="266">
        <v>32.136920726</v>
      </c>
      <c r="U7" s="266">
        <v>0.78181320656999997</v>
      </c>
      <c r="V7" s="266">
        <v>9.7211759664000006</v>
      </c>
      <c r="W7" s="266">
        <v>57.594106027000002</v>
      </c>
      <c r="X7" s="266">
        <v>302.61335564000001</v>
      </c>
      <c r="Y7" s="266">
        <v>790.19590779999999</v>
      </c>
      <c r="Z7" s="266">
        <v>972.20080559999997</v>
      </c>
      <c r="AA7" s="266">
        <v>955.90712817999997</v>
      </c>
      <c r="AB7" s="266">
        <v>839.98130117000005</v>
      </c>
      <c r="AC7" s="266">
        <v>670.05339274999994</v>
      </c>
      <c r="AD7" s="266">
        <v>566.35199692000003</v>
      </c>
      <c r="AE7" s="266">
        <v>249.77819919000001</v>
      </c>
      <c r="AF7" s="266">
        <v>17.755039245999999</v>
      </c>
      <c r="AG7" s="266">
        <v>0</v>
      </c>
      <c r="AH7" s="266">
        <v>4.0724317888000003</v>
      </c>
      <c r="AI7" s="266">
        <v>80.611425862000004</v>
      </c>
      <c r="AJ7" s="266">
        <v>337.36863868</v>
      </c>
      <c r="AK7" s="266">
        <v>547.32048468999994</v>
      </c>
      <c r="AL7" s="266">
        <v>944.39553818000002</v>
      </c>
      <c r="AM7" s="266">
        <v>1067.2221579</v>
      </c>
      <c r="AN7" s="266">
        <v>1016.5272019</v>
      </c>
      <c r="AO7" s="266">
        <v>735.40866645000006</v>
      </c>
      <c r="AP7" s="266">
        <v>441.47135193000003</v>
      </c>
      <c r="AQ7" s="266">
        <v>217.53467248000001</v>
      </c>
      <c r="AR7" s="266">
        <v>10.07363415</v>
      </c>
      <c r="AS7" s="266">
        <v>3.7510598435000002</v>
      </c>
      <c r="AT7" s="266">
        <v>2.0292540896000002</v>
      </c>
      <c r="AU7" s="266">
        <v>50.786882677999998</v>
      </c>
      <c r="AV7" s="266">
        <v>208.84546040999999</v>
      </c>
      <c r="AW7" s="266">
        <v>708.03674423999996</v>
      </c>
      <c r="AX7" s="266">
        <v>810.43281424999998</v>
      </c>
      <c r="AY7" s="266">
        <v>1245.6704078</v>
      </c>
      <c r="AZ7" s="266">
        <v>933.98083153000005</v>
      </c>
      <c r="BA7" s="266">
        <v>758.76759441000002</v>
      </c>
      <c r="BB7" s="266">
        <v>497.74143301999999</v>
      </c>
      <c r="BC7" s="266">
        <v>149.59080901999999</v>
      </c>
      <c r="BD7" s="309">
        <v>20.371574149000001</v>
      </c>
      <c r="BE7" s="309">
        <v>1</v>
      </c>
      <c r="BF7" s="309">
        <v>6.4226697221000002</v>
      </c>
      <c r="BG7" s="309">
        <v>73.144578605999996</v>
      </c>
      <c r="BH7" s="309">
        <v>360.95061155000002</v>
      </c>
      <c r="BI7" s="309">
        <v>637.99542324000004</v>
      </c>
      <c r="BJ7" s="309">
        <v>973.50629441000001</v>
      </c>
      <c r="BK7" s="309">
        <v>1120.9763287000001</v>
      </c>
      <c r="BL7" s="309">
        <v>935.75010468000005</v>
      </c>
      <c r="BM7" s="309">
        <v>805.93750833000001</v>
      </c>
      <c r="BN7" s="309">
        <v>464.15048675999998</v>
      </c>
      <c r="BO7" s="309">
        <v>202.19499275999999</v>
      </c>
      <c r="BP7" s="309">
        <v>26.401359069000002</v>
      </c>
      <c r="BQ7" s="309">
        <v>3.7997667768999999</v>
      </c>
      <c r="BR7" s="309">
        <v>10.464634437000001</v>
      </c>
      <c r="BS7" s="309">
        <v>73.123409690000003</v>
      </c>
      <c r="BT7" s="309">
        <v>360.911631</v>
      </c>
      <c r="BU7" s="309">
        <v>637.94861922999996</v>
      </c>
      <c r="BV7" s="309">
        <v>973.45120184999996</v>
      </c>
    </row>
    <row r="8" spans="1:74" ht="11.15" customHeight="1" x14ac:dyDescent="0.25">
      <c r="A8" s="9" t="s">
        <v>68</v>
      </c>
      <c r="B8" s="206" t="s">
        <v>433</v>
      </c>
      <c r="C8" s="266">
        <v>1307.5978046</v>
      </c>
      <c r="D8" s="266">
        <v>980.59366910000006</v>
      </c>
      <c r="E8" s="266">
        <v>922.35340819999999</v>
      </c>
      <c r="F8" s="266">
        <v>703.30584381999995</v>
      </c>
      <c r="G8" s="266">
        <v>99.090251718999994</v>
      </c>
      <c r="H8" s="266">
        <v>23.942693989999999</v>
      </c>
      <c r="I8" s="266">
        <v>4.0836133044</v>
      </c>
      <c r="J8" s="266">
        <v>8.0749108790000008</v>
      </c>
      <c r="K8" s="266">
        <v>48.173476205999997</v>
      </c>
      <c r="L8" s="266">
        <v>420.05163053000001</v>
      </c>
      <c r="M8" s="266">
        <v>913.24995793000005</v>
      </c>
      <c r="N8" s="266">
        <v>1003.3932265</v>
      </c>
      <c r="O8" s="266">
        <v>1302.7478378999999</v>
      </c>
      <c r="P8" s="266">
        <v>1061.8682014000001</v>
      </c>
      <c r="Q8" s="266">
        <v>961.04783554999995</v>
      </c>
      <c r="R8" s="266">
        <v>475.17013788999998</v>
      </c>
      <c r="S8" s="266">
        <v>236.32905436999999</v>
      </c>
      <c r="T8" s="266">
        <v>48.561070901000001</v>
      </c>
      <c r="U8" s="266">
        <v>1.3836808600999999</v>
      </c>
      <c r="V8" s="266">
        <v>20.355996880999999</v>
      </c>
      <c r="W8" s="266">
        <v>42.558049359999998</v>
      </c>
      <c r="X8" s="266">
        <v>390.06235946999999</v>
      </c>
      <c r="Y8" s="266">
        <v>912.71944971999994</v>
      </c>
      <c r="Z8" s="266">
        <v>974.72161272999995</v>
      </c>
      <c r="AA8" s="266">
        <v>1051.0294980000001</v>
      </c>
      <c r="AB8" s="266">
        <v>1001.276393</v>
      </c>
      <c r="AC8" s="266">
        <v>733.43917567999995</v>
      </c>
      <c r="AD8" s="266">
        <v>566.17249919000005</v>
      </c>
      <c r="AE8" s="266">
        <v>256.30422063999998</v>
      </c>
      <c r="AF8" s="266">
        <v>22.446700394000001</v>
      </c>
      <c r="AG8" s="266">
        <v>0.71109152635999995</v>
      </c>
      <c r="AH8" s="266">
        <v>13.204231731</v>
      </c>
      <c r="AI8" s="266">
        <v>111.45020855</v>
      </c>
      <c r="AJ8" s="266">
        <v>464.33290628999998</v>
      </c>
      <c r="AK8" s="266">
        <v>599.00940435999996</v>
      </c>
      <c r="AL8" s="266">
        <v>1034.7394592999999</v>
      </c>
      <c r="AM8" s="266">
        <v>1147.5411128000001</v>
      </c>
      <c r="AN8" s="266">
        <v>1248.0982836000001</v>
      </c>
      <c r="AO8" s="266">
        <v>689.62887534000004</v>
      </c>
      <c r="AP8" s="266">
        <v>449.10911941000001</v>
      </c>
      <c r="AQ8" s="266">
        <v>243.50291920999999</v>
      </c>
      <c r="AR8" s="266">
        <v>14.659512413</v>
      </c>
      <c r="AS8" s="266">
        <v>6.5956087052000001</v>
      </c>
      <c r="AT8" s="266">
        <v>5.0686202687000002</v>
      </c>
      <c r="AU8" s="266">
        <v>58.097304893</v>
      </c>
      <c r="AV8" s="266">
        <v>226.87275557999999</v>
      </c>
      <c r="AW8" s="266">
        <v>781.10247349999997</v>
      </c>
      <c r="AX8" s="266">
        <v>879.87721945999999</v>
      </c>
      <c r="AY8" s="266">
        <v>1392.2769026999999</v>
      </c>
      <c r="AZ8" s="266">
        <v>1085.4024038</v>
      </c>
      <c r="BA8" s="266">
        <v>789.37223728000004</v>
      </c>
      <c r="BB8" s="266">
        <v>564.81263765000006</v>
      </c>
      <c r="BC8" s="266">
        <v>169.43345095999999</v>
      </c>
      <c r="BD8" s="309">
        <v>35.606687049999998</v>
      </c>
      <c r="BE8" s="309">
        <v>5.9617186147999996</v>
      </c>
      <c r="BF8" s="309">
        <v>17.666662465999998</v>
      </c>
      <c r="BG8" s="309">
        <v>99.154413661999996</v>
      </c>
      <c r="BH8" s="309">
        <v>400.74766113999999</v>
      </c>
      <c r="BI8" s="309">
        <v>727.98088741000004</v>
      </c>
      <c r="BJ8" s="309">
        <v>1122.7205765000001</v>
      </c>
      <c r="BK8" s="309">
        <v>1259.0508189</v>
      </c>
      <c r="BL8" s="309">
        <v>1035.2835396</v>
      </c>
      <c r="BM8" s="309">
        <v>847.86858447999998</v>
      </c>
      <c r="BN8" s="309">
        <v>474.06433584000001</v>
      </c>
      <c r="BO8" s="309">
        <v>224.23041047999999</v>
      </c>
      <c r="BP8" s="309">
        <v>39.357211937000002</v>
      </c>
      <c r="BQ8" s="309">
        <v>8.4060810614000001</v>
      </c>
      <c r="BR8" s="309">
        <v>22.111189841000002</v>
      </c>
      <c r="BS8" s="309">
        <v>99.170808559999998</v>
      </c>
      <c r="BT8" s="309">
        <v>400.75916064</v>
      </c>
      <c r="BU8" s="309">
        <v>727.96867521000001</v>
      </c>
      <c r="BV8" s="309">
        <v>1122.6766249</v>
      </c>
    </row>
    <row r="9" spans="1:74" ht="11.15" customHeight="1" x14ac:dyDescent="0.25">
      <c r="A9" s="9" t="s">
        <v>69</v>
      </c>
      <c r="B9" s="206" t="s">
        <v>434</v>
      </c>
      <c r="C9" s="266">
        <v>1373.6669125999999</v>
      </c>
      <c r="D9" s="266">
        <v>1178.5727603</v>
      </c>
      <c r="E9" s="266">
        <v>868.91980881999996</v>
      </c>
      <c r="F9" s="266">
        <v>716.06819281000003</v>
      </c>
      <c r="G9" s="266">
        <v>88.890920953999995</v>
      </c>
      <c r="H9" s="266">
        <v>23.191179048999999</v>
      </c>
      <c r="I9" s="266">
        <v>10.972633468</v>
      </c>
      <c r="J9" s="266">
        <v>19.541641921</v>
      </c>
      <c r="K9" s="266">
        <v>90.503639933000002</v>
      </c>
      <c r="L9" s="266">
        <v>494.22076914000002</v>
      </c>
      <c r="M9" s="266">
        <v>1003.1995236</v>
      </c>
      <c r="N9" s="266">
        <v>1103.6182652</v>
      </c>
      <c r="O9" s="266">
        <v>1359.8689836999999</v>
      </c>
      <c r="P9" s="266">
        <v>1285.043866</v>
      </c>
      <c r="Q9" s="266">
        <v>1002.4503529</v>
      </c>
      <c r="R9" s="266">
        <v>454.76767237000001</v>
      </c>
      <c r="S9" s="266">
        <v>272.59469496000003</v>
      </c>
      <c r="T9" s="266">
        <v>45.548046608</v>
      </c>
      <c r="U9" s="266">
        <v>8.1611000039999997</v>
      </c>
      <c r="V9" s="266">
        <v>32.477051080000003</v>
      </c>
      <c r="W9" s="266">
        <v>67.629956042000003</v>
      </c>
      <c r="X9" s="266">
        <v>526.32208860000003</v>
      </c>
      <c r="Y9" s="266">
        <v>924.41511987000001</v>
      </c>
      <c r="Z9" s="266">
        <v>1098.4836064000001</v>
      </c>
      <c r="AA9" s="266">
        <v>1224.3536807</v>
      </c>
      <c r="AB9" s="266">
        <v>1070.3921210999999</v>
      </c>
      <c r="AC9" s="266">
        <v>744.69286577000003</v>
      </c>
      <c r="AD9" s="266">
        <v>532.47499304999997</v>
      </c>
      <c r="AE9" s="266">
        <v>245.78975163000001</v>
      </c>
      <c r="AF9" s="266">
        <v>20.882500726</v>
      </c>
      <c r="AG9" s="266">
        <v>5.9988719574999996</v>
      </c>
      <c r="AH9" s="266">
        <v>18.312194895000001</v>
      </c>
      <c r="AI9" s="266">
        <v>142.53922111</v>
      </c>
      <c r="AJ9" s="266">
        <v>555.78555083000003</v>
      </c>
      <c r="AK9" s="266">
        <v>663.48186774999999</v>
      </c>
      <c r="AL9" s="266">
        <v>1097.1677099999999</v>
      </c>
      <c r="AM9" s="266">
        <v>1179.7956744000001</v>
      </c>
      <c r="AN9" s="266">
        <v>1374.5017564</v>
      </c>
      <c r="AO9" s="266">
        <v>672.63996259999999</v>
      </c>
      <c r="AP9" s="266">
        <v>478.91326447</v>
      </c>
      <c r="AQ9" s="266">
        <v>225.29450610000001</v>
      </c>
      <c r="AR9" s="266">
        <v>13.763555193</v>
      </c>
      <c r="AS9" s="266">
        <v>8.5688578553999992</v>
      </c>
      <c r="AT9" s="266">
        <v>11.346369718</v>
      </c>
      <c r="AU9" s="266">
        <v>68.200264321000006</v>
      </c>
      <c r="AV9" s="266">
        <v>294.63724851000001</v>
      </c>
      <c r="AW9" s="266">
        <v>737.52990184999999</v>
      </c>
      <c r="AX9" s="266">
        <v>992.74799371999995</v>
      </c>
      <c r="AY9" s="266">
        <v>1440.6894301</v>
      </c>
      <c r="AZ9" s="266">
        <v>1190.8935552999999</v>
      </c>
      <c r="BA9" s="266">
        <v>847.83226834000004</v>
      </c>
      <c r="BB9" s="266">
        <v>577.42176179000001</v>
      </c>
      <c r="BC9" s="266">
        <v>204.53756956000001</v>
      </c>
      <c r="BD9" s="309">
        <v>41.754963592999999</v>
      </c>
      <c r="BE9" s="309">
        <v>12.525922507000001</v>
      </c>
      <c r="BF9" s="309">
        <v>23.32602086</v>
      </c>
      <c r="BG9" s="309">
        <v>122.02130188</v>
      </c>
      <c r="BH9" s="309">
        <v>418.96119233000002</v>
      </c>
      <c r="BI9" s="309">
        <v>803.56072642000004</v>
      </c>
      <c r="BJ9" s="309">
        <v>1229.7870889000001</v>
      </c>
      <c r="BK9" s="309">
        <v>1331.7040342</v>
      </c>
      <c r="BL9" s="309">
        <v>1068.9216805999999</v>
      </c>
      <c r="BM9" s="309">
        <v>849.04404818</v>
      </c>
      <c r="BN9" s="309">
        <v>461.26455931999999</v>
      </c>
      <c r="BO9" s="309">
        <v>206.73581321</v>
      </c>
      <c r="BP9" s="309">
        <v>47.286649625999999</v>
      </c>
      <c r="BQ9" s="309">
        <v>14.691620474</v>
      </c>
      <c r="BR9" s="309">
        <v>26.437372272000001</v>
      </c>
      <c r="BS9" s="309">
        <v>122.08920845</v>
      </c>
      <c r="BT9" s="309">
        <v>419.10057909</v>
      </c>
      <c r="BU9" s="309">
        <v>803.74603859000001</v>
      </c>
      <c r="BV9" s="309">
        <v>1230.0000528999999</v>
      </c>
    </row>
    <row r="10" spans="1:74" ht="11.15" customHeight="1" x14ac:dyDescent="0.25">
      <c r="A10" s="9" t="s">
        <v>330</v>
      </c>
      <c r="B10" s="206" t="s">
        <v>466</v>
      </c>
      <c r="C10" s="266">
        <v>700.96011057999999</v>
      </c>
      <c r="D10" s="266">
        <v>308.05455196999998</v>
      </c>
      <c r="E10" s="266">
        <v>435.67159157999998</v>
      </c>
      <c r="F10" s="266">
        <v>205.61983072000001</v>
      </c>
      <c r="G10" s="266">
        <v>11.984118339</v>
      </c>
      <c r="H10" s="266">
        <v>0.97101665400000003</v>
      </c>
      <c r="I10" s="266">
        <v>5.5476655205000003E-2</v>
      </c>
      <c r="J10" s="266">
        <v>5.5411058093000003E-2</v>
      </c>
      <c r="K10" s="266">
        <v>1.9798334298</v>
      </c>
      <c r="L10" s="266">
        <v>99.143196708000005</v>
      </c>
      <c r="M10" s="266">
        <v>380.54546388</v>
      </c>
      <c r="N10" s="266">
        <v>489.11028159</v>
      </c>
      <c r="O10" s="266">
        <v>583.74469670999997</v>
      </c>
      <c r="P10" s="266">
        <v>377.8404223</v>
      </c>
      <c r="Q10" s="266">
        <v>376.55773363999998</v>
      </c>
      <c r="R10" s="266">
        <v>109.74287547</v>
      </c>
      <c r="S10" s="266">
        <v>16.009816990000001</v>
      </c>
      <c r="T10" s="266">
        <v>2.1742180841000001</v>
      </c>
      <c r="U10" s="266">
        <v>2.7349457797000001E-2</v>
      </c>
      <c r="V10" s="266">
        <v>8.1955328162000005E-2</v>
      </c>
      <c r="W10" s="266">
        <v>2.0238727435000001</v>
      </c>
      <c r="X10" s="266">
        <v>77.960326401000003</v>
      </c>
      <c r="Y10" s="266">
        <v>392.99110486000001</v>
      </c>
      <c r="Z10" s="266">
        <v>450.55289447000001</v>
      </c>
      <c r="AA10" s="266">
        <v>481.65650025000002</v>
      </c>
      <c r="AB10" s="266">
        <v>396.99691350000001</v>
      </c>
      <c r="AC10" s="266">
        <v>231.51047735</v>
      </c>
      <c r="AD10" s="266">
        <v>177.56629075000001</v>
      </c>
      <c r="AE10" s="266">
        <v>74.170370410999993</v>
      </c>
      <c r="AF10" s="266">
        <v>1.7649177300000001</v>
      </c>
      <c r="AG10" s="266">
        <v>0</v>
      </c>
      <c r="AH10" s="266">
        <v>5.3972612029E-2</v>
      </c>
      <c r="AI10" s="266">
        <v>17.018742655</v>
      </c>
      <c r="AJ10" s="266">
        <v>96.180726430999997</v>
      </c>
      <c r="AK10" s="266">
        <v>226.71933829</v>
      </c>
      <c r="AL10" s="266">
        <v>556.09956997999996</v>
      </c>
      <c r="AM10" s="266">
        <v>577.89954044000001</v>
      </c>
      <c r="AN10" s="266">
        <v>483.66936747</v>
      </c>
      <c r="AO10" s="266">
        <v>283.28119921000001</v>
      </c>
      <c r="AP10" s="266">
        <v>153.6559192</v>
      </c>
      <c r="AQ10" s="266">
        <v>56.362677482999999</v>
      </c>
      <c r="AR10" s="266">
        <v>1.1877497536999999</v>
      </c>
      <c r="AS10" s="266">
        <v>5.3454973289999999E-2</v>
      </c>
      <c r="AT10" s="266">
        <v>2.6702732353000001E-2</v>
      </c>
      <c r="AU10" s="266">
        <v>10.188711079999999</v>
      </c>
      <c r="AV10" s="266">
        <v>70.127395608</v>
      </c>
      <c r="AW10" s="266">
        <v>377.36493555999999</v>
      </c>
      <c r="AX10" s="266">
        <v>351.27436516</v>
      </c>
      <c r="AY10" s="266">
        <v>644.17284712000003</v>
      </c>
      <c r="AZ10" s="266">
        <v>412.47792421999998</v>
      </c>
      <c r="BA10" s="266">
        <v>285.64888690999999</v>
      </c>
      <c r="BB10" s="266">
        <v>156.88200696000001</v>
      </c>
      <c r="BC10" s="266">
        <v>36.557249837000001</v>
      </c>
      <c r="BD10" s="309">
        <v>1.5304652730999999</v>
      </c>
      <c r="BE10" s="309">
        <v>2.6418605668999999E-2</v>
      </c>
      <c r="BF10" s="309">
        <v>0.2238811644</v>
      </c>
      <c r="BG10" s="309">
        <v>13.28147839</v>
      </c>
      <c r="BH10" s="309">
        <v>132.16049975999999</v>
      </c>
      <c r="BI10" s="309">
        <v>303.87239039000002</v>
      </c>
      <c r="BJ10" s="309">
        <v>519.12491181999997</v>
      </c>
      <c r="BK10" s="309">
        <v>590.41766223000002</v>
      </c>
      <c r="BL10" s="309">
        <v>455.15694006000001</v>
      </c>
      <c r="BM10" s="309">
        <v>335.32880360000001</v>
      </c>
      <c r="BN10" s="309">
        <v>146.30268316999999</v>
      </c>
      <c r="BO10" s="309">
        <v>45.090790124999998</v>
      </c>
      <c r="BP10" s="309">
        <v>1.3866881327</v>
      </c>
      <c r="BQ10" s="309">
        <v>7.8289587302999994E-2</v>
      </c>
      <c r="BR10" s="309">
        <v>0.31125797406</v>
      </c>
      <c r="BS10" s="309">
        <v>13.230403593</v>
      </c>
      <c r="BT10" s="309">
        <v>131.83304036000001</v>
      </c>
      <c r="BU10" s="309">
        <v>303.28078755000001</v>
      </c>
      <c r="BV10" s="309">
        <v>518.28220070999998</v>
      </c>
    </row>
    <row r="11" spans="1:74" ht="11.15" customHeight="1" x14ac:dyDescent="0.25">
      <c r="A11" s="9" t="s">
        <v>70</v>
      </c>
      <c r="B11" s="206" t="s">
        <v>436</v>
      </c>
      <c r="C11" s="266">
        <v>928.56333076999999</v>
      </c>
      <c r="D11" s="266">
        <v>410.11034422</v>
      </c>
      <c r="E11" s="266">
        <v>474.15528843999999</v>
      </c>
      <c r="F11" s="266">
        <v>311.61199335999999</v>
      </c>
      <c r="G11" s="266">
        <v>13.056632485</v>
      </c>
      <c r="H11" s="266">
        <v>0</v>
      </c>
      <c r="I11" s="266">
        <v>0</v>
      </c>
      <c r="J11" s="266">
        <v>0</v>
      </c>
      <c r="K11" s="266">
        <v>2.5629416021</v>
      </c>
      <c r="L11" s="266">
        <v>138.07468331999999</v>
      </c>
      <c r="M11" s="266">
        <v>565.54226625000001</v>
      </c>
      <c r="N11" s="266">
        <v>633.48602416999995</v>
      </c>
      <c r="O11" s="266">
        <v>747.77488473000005</v>
      </c>
      <c r="P11" s="266">
        <v>458.92001039000002</v>
      </c>
      <c r="Q11" s="266">
        <v>505.08511285999998</v>
      </c>
      <c r="R11" s="266">
        <v>165.47390927000001</v>
      </c>
      <c r="S11" s="266">
        <v>24.034847767999999</v>
      </c>
      <c r="T11" s="266">
        <v>3.1589197411000001</v>
      </c>
      <c r="U11" s="266">
        <v>0</v>
      </c>
      <c r="V11" s="266">
        <v>0</v>
      </c>
      <c r="W11" s="266">
        <v>1.3948840825</v>
      </c>
      <c r="X11" s="266">
        <v>128.10590187</v>
      </c>
      <c r="Y11" s="266">
        <v>572.89894586000003</v>
      </c>
      <c r="Z11" s="266">
        <v>572.76922688000002</v>
      </c>
      <c r="AA11" s="266">
        <v>634.82322373</v>
      </c>
      <c r="AB11" s="266">
        <v>553.69473773000004</v>
      </c>
      <c r="AC11" s="266">
        <v>293.20821293</v>
      </c>
      <c r="AD11" s="266">
        <v>247.58124466999999</v>
      </c>
      <c r="AE11" s="266">
        <v>85.739653738000001</v>
      </c>
      <c r="AF11" s="266">
        <v>2.6945602196</v>
      </c>
      <c r="AG11" s="266">
        <v>0</v>
      </c>
      <c r="AH11" s="266">
        <v>0</v>
      </c>
      <c r="AI11" s="266">
        <v>19.964331337000001</v>
      </c>
      <c r="AJ11" s="266">
        <v>154.47374321999999</v>
      </c>
      <c r="AK11" s="266">
        <v>344.63611786000001</v>
      </c>
      <c r="AL11" s="266">
        <v>726.11052322</v>
      </c>
      <c r="AM11" s="266">
        <v>735.96220072000006</v>
      </c>
      <c r="AN11" s="266">
        <v>715.07897727</v>
      </c>
      <c r="AO11" s="266">
        <v>338.14053668999998</v>
      </c>
      <c r="AP11" s="266">
        <v>229.56373219</v>
      </c>
      <c r="AQ11" s="266">
        <v>82.509978195000002</v>
      </c>
      <c r="AR11" s="266">
        <v>0.92607210494000003</v>
      </c>
      <c r="AS11" s="266">
        <v>0</v>
      </c>
      <c r="AT11" s="266">
        <v>0</v>
      </c>
      <c r="AU11" s="266">
        <v>19.411922620999999</v>
      </c>
      <c r="AV11" s="266">
        <v>102.38290915</v>
      </c>
      <c r="AW11" s="266">
        <v>518.63356374</v>
      </c>
      <c r="AX11" s="266">
        <v>411.45501652000002</v>
      </c>
      <c r="AY11" s="266">
        <v>844.62301769999999</v>
      </c>
      <c r="AZ11" s="266">
        <v>587.79898743000001</v>
      </c>
      <c r="BA11" s="266">
        <v>385.72287463999999</v>
      </c>
      <c r="BB11" s="266">
        <v>213.69005403</v>
      </c>
      <c r="BC11" s="266">
        <v>29.238637542999999</v>
      </c>
      <c r="BD11" s="309">
        <v>2.1066986938999999</v>
      </c>
      <c r="BE11" s="309">
        <v>0</v>
      </c>
      <c r="BF11" s="309">
        <v>0.23118380329999999</v>
      </c>
      <c r="BG11" s="309">
        <v>20.791911831</v>
      </c>
      <c r="BH11" s="309">
        <v>181.44976424999999</v>
      </c>
      <c r="BI11" s="309">
        <v>418.81841073999999</v>
      </c>
      <c r="BJ11" s="309">
        <v>700.54978122</v>
      </c>
      <c r="BK11" s="309">
        <v>778.96144846000004</v>
      </c>
      <c r="BL11" s="309">
        <v>594.32159091000005</v>
      </c>
      <c r="BM11" s="309">
        <v>430.76325672000002</v>
      </c>
      <c r="BN11" s="309">
        <v>192.56438176</v>
      </c>
      <c r="BO11" s="309">
        <v>59.145612585000002</v>
      </c>
      <c r="BP11" s="309">
        <v>2.6996709032999999</v>
      </c>
      <c r="BQ11" s="309">
        <v>0</v>
      </c>
      <c r="BR11" s="309">
        <v>0.46197440721999999</v>
      </c>
      <c r="BS11" s="309">
        <v>20.809601578999999</v>
      </c>
      <c r="BT11" s="309">
        <v>181.54695050999999</v>
      </c>
      <c r="BU11" s="309">
        <v>418.96537989000001</v>
      </c>
      <c r="BV11" s="309">
        <v>700.74263329999997</v>
      </c>
    </row>
    <row r="12" spans="1:74" ht="11.15" customHeight="1" x14ac:dyDescent="0.25">
      <c r="A12" s="9" t="s">
        <v>71</v>
      </c>
      <c r="B12" s="206" t="s">
        <v>437</v>
      </c>
      <c r="C12" s="266">
        <v>659.88746988000003</v>
      </c>
      <c r="D12" s="266">
        <v>347.68992462</v>
      </c>
      <c r="E12" s="266">
        <v>185.97106853</v>
      </c>
      <c r="F12" s="266">
        <v>141.63468709</v>
      </c>
      <c r="G12" s="266">
        <v>0.4947367104</v>
      </c>
      <c r="H12" s="266">
        <v>0</v>
      </c>
      <c r="I12" s="266">
        <v>0</v>
      </c>
      <c r="J12" s="266">
        <v>7.4585373470999999E-2</v>
      </c>
      <c r="K12" s="266">
        <v>2.5791203489000001</v>
      </c>
      <c r="L12" s="266">
        <v>69.554182265999998</v>
      </c>
      <c r="M12" s="266">
        <v>372.38151850999998</v>
      </c>
      <c r="N12" s="266">
        <v>471.49404605000001</v>
      </c>
      <c r="O12" s="266">
        <v>545.16665649000004</v>
      </c>
      <c r="P12" s="266">
        <v>356.63410884000001</v>
      </c>
      <c r="Q12" s="266">
        <v>305.29707488999998</v>
      </c>
      <c r="R12" s="266">
        <v>78.219300167</v>
      </c>
      <c r="S12" s="266">
        <v>11.380533794</v>
      </c>
      <c r="T12" s="266">
        <v>0.24573960414000001</v>
      </c>
      <c r="U12" s="266">
        <v>0</v>
      </c>
      <c r="V12" s="266">
        <v>7.4088678872999997E-2</v>
      </c>
      <c r="W12" s="266">
        <v>7.4048815815999994E-2</v>
      </c>
      <c r="X12" s="266">
        <v>84.320730967000003</v>
      </c>
      <c r="Y12" s="266">
        <v>345.52306172999999</v>
      </c>
      <c r="Z12" s="266">
        <v>418.21199588000002</v>
      </c>
      <c r="AA12" s="266">
        <v>429.70986221999999</v>
      </c>
      <c r="AB12" s="266">
        <v>401.82207002000001</v>
      </c>
      <c r="AC12" s="266">
        <v>138.79311903999999</v>
      </c>
      <c r="AD12" s="266">
        <v>88.808686467000001</v>
      </c>
      <c r="AE12" s="266">
        <v>12.599753577</v>
      </c>
      <c r="AF12" s="266">
        <v>7.3724467555999998E-2</v>
      </c>
      <c r="AG12" s="266">
        <v>0</v>
      </c>
      <c r="AH12" s="266">
        <v>0.24437500198000001</v>
      </c>
      <c r="AI12" s="266">
        <v>7.4405173184000004</v>
      </c>
      <c r="AJ12" s="266">
        <v>83.233530684000002</v>
      </c>
      <c r="AK12" s="266">
        <v>174.93593784999999</v>
      </c>
      <c r="AL12" s="266">
        <v>477.00762929000001</v>
      </c>
      <c r="AM12" s="266">
        <v>516.51835031999997</v>
      </c>
      <c r="AN12" s="266">
        <v>581.09722337000005</v>
      </c>
      <c r="AO12" s="266">
        <v>201.00010467999999</v>
      </c>
      <c r="AP12" s="266">
        <v>103.39134708</v>
      </c>
      <c r="AQ12" s="266">
        <v>18.156368762</v>
      </c>
      <c r="AR12" s="266">
        <v>7.348322971E-2</v>
      </c>
      <c r="AS12" s="266">
        <v>0</v>
      </c>
      <c r="AT12" s="266">
        <v>0</v>
      </c>
      <c r="AU12" s="266">
        <v>1.0711624166</v>
      </c>
      <c r="AV12" s="266">
        <v>32.694202777000001</v>
      </c>
      <c r="AW12" s="266">
        <v>258.47263686999997</v>
      </c>
      <c r="AX12" s="266">
        <v>205.94305951999999</v>
      </c>
      <c r="AY12" s="266">
        <v>578.75317395000002</v>
      </c>
      <c r="AZ12" s="266">
        <v>498.11386948000001</v>
      </c>
      <c r="BA12" s="266">
        <v>265.45764465000002</v>
      </c>
      <c r="BB12" s="266">
        <v>52.581717408999999</v>
      </c>
      <c r="BC12" s="266">
        <v>11.657595840999999</v>
      </c>
      <c r="BD12" s="309">
        <v>0.24282504945</v>
      </c>
      <c r="BE12" s="309">
        <v>0</v>
      </c>
      <c r="BF12" s="309">
        <v>0.24261712907999999</v>
      </c>
      <c r="BG12" s="309">
        <v>4.0360314926000003</v>
      </c>
      <c r="BH12" s="309">
        <v>62.106075205000003</v>
      </c>
      <c r="BI12" s="309">
        <v>244.41724879</v>
      </c>
      <c r="BJ12" s="309">
        <v>495.47506827000001</v>
      </c>
      <c r="BK12" s="309">
        <v>548.34297733000005</v>
      </c>
      <c r="BL12" s="309">
        <v>398.87497631999997</v>
      </c>
      <c r="BM12" s="309">
        <v>257.19701069000001</v>
      </c>
      <c r="BN12" s="309">
        <v>82.123562582000005</v>
      </c>
      <c r="BO12" s="309">
        <v>10.711732196</v>
      </c>
      <c r="BP12" s="309">
        <v>0.33746746464999999</v>
      </c>
      <c r="BQ12" s="309">
        <v>0</v>
      </c>
      <c r="BR12" s="309">
        <v>0.2412427761</v>
      </c>
      <c r="BS12" s="309">
        <v>4.0196121996</v>
      </c>
      <c r="BT12" s="309">
        <v>61.998273812000001</v>
      </c>
      <c r="BU12" s="309">
        <v>244.22927525</v>
      </c>
      <c r="BV12" s="309">
        <v>495.24366322999998</v>
      </c>
    </row>
    <row r="13" spans="1:74" ht="11.15" customHeight="1" x14ac:dyDescent="0.25">
      <c r="A13" s="9" t="s">
        <v>72</v>
      </c>
      <c r="B13" s="206" t="s">
        <v>438</v>
      </c>
      <c r="C13" s="266">
        <v>774.24874510999996</v>
      </c>
      <c r="D13" s="266">
        <v>750.96824823999998</v>
      </c>
      <c r="E13" s="266">
        <v>607.01642013000003</v>
      </c>
      <c r="F13" s="266">
        <v>382.59272019999997</v>
      </c>
      <c r="G13" s="266">
        <v>164.28014662999999</v>
      </c>
      <c r="H13" s="266">
        <v>57.013061473</v>
      </c>
      <c r="I13" s="266">
        <v>9.1327144234999995</v>
      </c>
      <c r="J13" s="266">
        <v>24.921923235000001</v>
      </c>
      <c r="K13" s="266">
        <v>90.012841777999995</v>
      </c>
      <c r="L13" s="266">
        <v>386.55816357999998</v>
      </c>
      <c r="M13" s="266">
        <v>682.04455607</v>
      </c>
      <c r="N13" s="266">
        <v>901.09684983</v>
      </c>
      <c r="O13" s="266">
        <v>896.75524044999997</v>
      </c>
      <c r="P13" s="266">
        <v>870.00803602999997</v>
      </c>
      <c r="Q13" s="266">
        <v>670.59308220000003</v>
      </c>
      <c r="R13" s="266">
        <v>376.63888391</v>
      </c>
      <c r="S13" s="266">
        <v>316.59713388</v>
      </c>
      <c r="T13" s="266">
        <v>97.752421224000003</v>
      </c>
      <c r="U13" s="266">
        <v>14.798958624999999</v>
      </c>
      <c r="V13" s="266">
        <v>16.943098410000001</v>
      </c>
      <c r="W13" s="266">
        <v>96.352852745000007</v>
      </c>
      <c r="X13" s="266">
        <v>481.60500230999997</v>
      </c>
      <c r="Y13" s="266">
        <v>620.99912157000006</v>
      </c>
      <c r="Z13" s="266">
        <v>873.85406345000001</v>
      </c>
      <c r="AA13" s="266">
        <v>853.56495299000005</v>
      </c>
      <c r="AB13" s="266">
        <v>766.65474802000006</v>
      </c>
      <c r="AC13" s="266">
        <v>601.70037743</v>
      </c>
      <c r="AD13" s="266">
        <v>415.34857198999998</v>
      </c>
      <c r="AE13" s="266">
        <v>186.43824706000001</v>
      </c>
      <c r="AF13" s="266">
        <v>74.140901631000006</v>
      </c>
      <c r="AG13" s="266">
        <v>14.204588822</v>
      </c>
      <c r="AH13" s="266">
        <v>9.0985863063999997</v>
      </c>
      <c r="AI13" s="266">
        <v>104.08196538999999</v>
      </c>
      <c r="AJ13" s="266">
        <v>326.54708169999998</v>
      </c>
      <c r="AK13" s="266">
        <v>567.10739180999997</v>
      </c>
      <c r="AL13" s="266">
        <v>887.96049463999998</v>
      </c>
      <c r="AM13" s="266">
        <v>878.64547666999999</v>
      </c>
      <c r="AN13" s="266">
        <v>784.89666021999994</v>
      </c>
      <c r="AO13" s="266">
        <v>645.90426661000004</v>
      </c>
      <c r="AP13" s="266">
        <v>406.37665756000001</v>
      </c>
      <c r="AQ13" s="266">
        <v>222.28783827999999</v>
      </c>
      <c r="AR13" s="266">
        <v>34.995311395000002</v>
      </c>
      <c r="AS13" s="266">
        <v>4.518336197</v>
      </c>
      <c r="AT13" s="266">
        <v>23.243183116000001</v>
      </c>
      <c r="AU13" s="266">
        <v>82.394802272000007</v>
      </c>
      <c r="AV13" s="266">
        <v>346.61976370000002</v>
      </c>
      <c r="AW13" s="266">
        <v>493.89781027999999</v>
      </c>
      <c r="AX13" s="266">
        <v>796.45060225999998</v>
      </c>
      <c r="AY13" s="266">
        <v>887.13089450999996</v>
      </c>
      <c r="AZ13" s="266">
        <v>804.67692562000002</v>
      </c>
      <c r="BA13" s="266">
        <v>608.89169225000001</v>
      </c>
      <c r="BB13" s="266">
        <v>423.55479072000003</v>
      </c>
      <c r="BC13" s="266">
        <v>219.48076631000001</v>
      </c>
      <c r="BD13" s="309">
        <v>69.738146503999999</v>
      </c>
      <c r="BE13" s="309">
        <v>13.655447483</v>
      </c>
      <c r="BF13" s="309">
        <v>19.624899805999998</v>
      </c>
      <c r="BG13" s="309">
        <v>111.15622648999999</v>
      </c>
      <c r="BH13" s="309">
        <v>328.31442141999997</v>
      </c>
      <c r="BI13" s="309">
        <v>620.88717924000002</v>
      </c>
      <c r="BJ13" s="309">
        <v>905.86615137000001</v>
      </c>
      <c r="BK13" s="309">
        <v>903.23931846000005</v>
      </c>
      <c r="BL13" s="309">
        <v>735.43442216999995</v>
      </c>
      <c r="BM13" s="309">
        <v>617.00465294000003</v>
      </c>
      <c r="BN13" s="309">
        <v>412.85084340999998</v>
      </c>
      <c r="BO13" s="309">
        <v>222.23457081000001</v>
      </c>
      <c r="BP13" s="309">
        <v>82.704692403999999</v>
      </c>
      <c r="BQ13" s="309">
        <v>17.044563269000001</v>
      </c>
      <c r="BR13" s="309">
        <v>24.344737082000002</v>
      </c>
      <c r="BS13" s="309">
        <v>111.07639312000001</v>
      </c>
      <c r="BT13" s="309">
        <v>328.09577066999998</v>
      </c>
      <c r="BU13" s="309">
        <v>620.59867345999999</v>
      </c>
      <c r="BV13" s="309">
        <v>905.55568789999995</v>
      </c>
    </row>
    <row r="14" spans="1:74" ht="11.15" customHeight="1" x14ac:dyDescent="0.25">
      <c r="A14" s="9" t="s">
        <v>73</v>
      </c>
      <c r="B14" s="206" t="s">
        <v>439</v>
      </c>
      <c r="C14" s="266">
        <v>457.91487887</v>
      </c>
      <c r="D14" s="266">
        <v>495.44676922000002</v>
      </c>
      <c r="E14" s="266">
        <v>486.2369104</v>
      </c>
      <c r="F14" s="266">
        <v>299.00083009000002</v>
      </c>
      <c r="G14" s="266">
        <v>175.47215532999999</v>
      </c>
      <c r="H14" s="266">
        <v>64.974171948000006</v>
      </c>
      <c r="I14" s="266">
        <v>8.4814615728000007</v>
      </c>
      <c r="J14" s="266">
        <v>13.517087049000001</v>
      </c>
      <c r="K14" s="266">
        <v>62.103899624999997</v>
      </c>
      <c r="L14" s="266">
        <v>186.66122053999999</v>
      </c>
      <c r="M14" s="266">
        <v>354.06513491999999</v>
      </c>
      <c r="N14" s="266">
        <v>563.90823747000002</v>
      </c>
      <c r="O14" s="266">
        <v>541.81368540999995</v>
      </c>
      <c r="P14" s="266">
        <v>655.05668235999997</v>
      </c>
      <c r="Q14" s="266">
        <v>490.52996013000001</v>
      </c>
      <c r="R14" s="266">
        <v>275.17113850999999</v>
      </c>
      <c r="S14" s="266">
        <v>241.14895616000001</v>
      </c>
      <c r="T14" s="266">
        <v>60.073173554999997</v>
      </c>
      <c r="U14" s="266">
        <v>20.030492571</v>
      </c>
      <c r="V14" s="266">
        <v>12.203612273999999</v>
      </c>
      <c r="W14" s="266">
        <v>64.151809284999999</v>
      </c>
      <c r="X14" s="266">
        <v>238.53465453999999</v>
      </c>
      <c r="Y14" s="266">
        <v>371.39196329999999</v>
      </c>
      <c r="Z14" s="266">
        <v>575.19757261999996</v>
      </c>
      <c r="AA14" s="266">
        <v>563.33401628000001</v>
      </c>
      <c r="AB14" s="266">
        <v>446.53934026000002</v>
      </c>
      <c r="AC14" s="266">
        <v>525.63566527</v>
      </c>
      <c r="AD14" s="266">
        <v>309.38070529999999</v>
      </c>
      <c r="AE14" s="266">
        <v>147.78825947000001</v>
      </c>
      <c r="AF14" s="266">
        <v>70.543053712000003</v>
      </c>
      <c r="AG14" s="266">
        <v>18.900416160999999</v>
      </c>
      <c r="AH14" s="266">
        <v>15.589574753999999</v>
      </c>
      <c r="AI14" s="266">
        <v>30.618954703</v>
      </c>
      <c r="AJ14" s="266">
        <v>133.20289575000001</v>
      </c>
      <c r="AK14" s="266">
        <v>411.69170165999998</v>
      </c>
      <c r="AL14" s="266">
        <v>541.73476915000003</v>
      </c>
      <c r="AM14" s="266">
        <v>547.31811431999995</v>
      </c>
      <c r="AN14" s="266">
        <v>491.81804126999998</v>
      </c>
      <c r="AO14" s="266">
        <v>519.80580907000001</v>
      </c>
      <c r="AP14" s="266">
        <v>285.03740701999999</v>
      </c>
      <c r="AQ14" s="266">
        <v>173.44553175999999</v>
      </c>
      <c r="AR14" s="266">
        <v>28.778559784999999</v>
      </c>
      <c r="AS14" s="266">
        <v>10.384596779000001</v>
      </c>
      <c r="AT14" s="266">
        <v>14.350672219</v>
      </c>
      <c r="AU14" s="266">
        <v>52.494075672999998</v>
      </c>
      <c r="AV14" s="266">
        <v>246.41802339</v>
      </c>
      <c r="AW14" s="266">
        <v>330.51251832999998</v>
      </c>
      <c r="AX14" s="266">
        <v>631.69395896000003</v>
      </c>
      <c r="AY14" s="266">
        <v>541.62717887999997</v>
      </c>
      <c r="AZ14" s="266">
        <v>468.85819074</v>
      </c>
      <c r="BA14" s="266">
        <v>397.00994607000001</v>
      </c>
      <c r="BB14" s="266">
        <v>335.35146837000002</v>
      </c>
      <c r="BC14" s="266">
        <v>180.38648452999999</v>
      </c>
      <c r="BD14" s="309">
        <v>73.848934299999996</v>
      </c>
      <c r="BE14" s="309">
        <v>18.963772678000002</v>
      </c>
      <c r="BF14" s="309">
        <v>20.134145436000001</v>
      </c>
      <c r="BG14" s="309">
        <v>55.404575958000002</v>
      </c>
      <c r="BH14" s="309">
        <v>201.35751006999999</v>
      </c>
      <c r="BI14" s="309">
        <v>416.92632815000002</v>
      </c>
      <c r="BJ14" s="309">
        <v>602.31255592000002</v>
      </c>
      <c r="BK14" s="309">
        <v>587.70244863000005</v>
      </c>
      <c r="BL14" s="309">
        <v>493.13900180000002</v>
      </c>
      <c r="BM14" s="309">
        <v>458.62791103000001</v>
      </c>
      <c r="BN14" s="309">
        <v>337.90310658999999</v>
      </c>
      <c r="BO14" s="309">
        <v>189.89841994</v>
      </c>
      <c r="BP14" s="309">
        <v>73.100071169000003</v>
      </c>
      <c r="BQ14" s="309">
        <v>18.32288518</v>
      </c>
      <c r="BR14" s="309">
        <v>18.877410007000002</v>
      </c>
      <c r="BS14" s="309">
        <v>55.593701762000002</v>
      </c>
      <c r="BT14" s="309">
        <v>201.74554658</v>
      </c>
      <c r="BU14" s="309">
        <v>417.35115175999999</v>
      </c>
      <c r="BV14" s="309">
        <v>602.74878676000003</v>
      </c>
    </row>
    <row r="15" spans="1:74" ht="11.15" customHeight="1" x14ac:dyDescent="0.25">
      <c r="A15" s="9" t="s">
        <v>560</v>
      </c>
      <c r="B15" s="206" t="s">
        <v>467</v>
      </c>
      <c r="C15" s="266">
        <v>898.66374611000003</v>
      </c>
      <c r="D15" s="266">
        <v>626.88032684999996</v>
      </c>
      <c r="E15" s="266">
        <v>610.96560586999999</v>
      </c>
      <c r="F15" s="266">
        <v>412.08706251000001</v>
      </c>
      <c r="G15" s="266">
        <v>85.657945312999999</v>
      </c>
      <c r="H15" s="266">
        <v>26.471681568000001</v>
      </c>
      <c r="I15" s="266">
        <v>3.5468552290000002</v>
      </c>
      <c r="J15" s="266">
        <v>6.9667562562000001</v>
      </c>
      <c r="K15" s="266">
        <v>37.777571794000004</v>
      </c>
      <c r="L15" s="266">
        <v>254.67553018999999</v>
      </c>
      <c r="M15" s="266">
        <v>595.41541946999996</v>
      </c>
      <c r="N15" s="266">
        <v>733.53041493000001</v>
      </c>
      <c r="O15" s="266">
        <v>861.54190299000004</v>
      </c>
      <c r="P15" s="266">
        <v>721.53463144</v>
      </c>
      <c r="Q15" s="266">
        <v>634.07224597000004</v>
      </c>
      <c r="R15" s="266">
        <v>289.04415945</v>
      </c>
      <c r="S15" s="266">
        <v>159.04834342000001</v>
      </c>
      <c r="T15" s="266">
        <v>34.301378491000001</v>
      </c>
      <c r="U15" s="266">
        <v>5.2700498714000004</v>
      </c>
      <c r="V15" s="266">
        <v>10.280453423999999</v>
      </c>
      <c r="W15" s="266">
        <v>41.395192815999998</v>
      </c>
      <c r="X15" s="266">
        <v>254.92159674999999</v>
      </c>
      <c r="Y15" s="266">
        <v>591.28723169</v>
      </c>
      <c r="Z15" s="266">
        <v>717.69573480999998</v>
      </c>
      <c r="AA15" s="266">
        <v>741.17917009999996</v>
      </c>
      <c r="AB15" s="266">
        <v>653.66307537</v>
      </c>
      <c r="AC15" s="266">
        <v>485.48387496999999</v>
      </c>
      <c r="AD15" s="266">
        <v>360.13627831999997</v>
      </c>
      <c r="AE15" s="266">
        <v>157.07913234</v>
      </c>
      <c r="AF15" s="266">
        <v>25.653378879000002</v>
      </c>
      <c r="AG15" s="266">
        <v>4.6703995387999999</v>
      </c>
      <c r="AH15" s="266">
        <v>7.2767465360000001</v>
      </c>
      <c r="AI15" s="266">
        <v>58.487638122</v>
      </c>
      <c r="AJ15" s="266">
        <v>248.35926223000001</v>
      </c>
      <c r="AK15" s="266">
        <v>422.90211174000001</v>
      </c>
      <c r="AL15" s="266">
        <v>751.58161027999995</v>
      </c>
      <c r="AM15" s="266">
        <v>804.80455548999998</v>
      </c>
      <c r="AN15" s="266">
        <v>793.93785937999996</v>
      </c>
      <c r="AO15" s="266">
        <v>507.80322159000002</v>
      </c>
      <c r="AP15" s="266">
        <v>308.61561846000001</v>
      </c>
      <c r="AQ15" s="266">
        <v>151.30751203</v>
      </c>
      <c r="AR15" s="266">
        <v>12.503114726</v>
      </c>
      <c r="AS15" s="266">
        <v>4.6100253850000001</v>
      </c>
      <c r="AT15" s="266">
        <v>5.9534667203999998</v>
      </c>
      <c r="AU15" s="266">
        <v>40.238353553000003</v>
      </c>
      <c r="AV15" s="266">
        <v>180.75266529000001</v>
      </c>
      <c r="AW15" s="266">
        <v>510.76581472999999</v>
      </c>
      <c r="AX15" s="266">
        <v>616.12974425000004</v>
      </c>
      <c r="AY15" s="266">
        <v>913.77013613999998</v>
      </c>
      <c r="AZ15" s="266">
        <v>710.96045565999998</v>
      </c>
      <c r="BA15" s="266">
        <v>524.58570868000004</v>
      </c>
      <c r="BB15" s="266">
        <v>341.87231836000001</v>
      </c>
      <c r="BC15" s="266">
        <v>122.21508673</v>
      </c>
      <c r="BD15" s="309">
        <v>29.904779142999999</v>
      </c>
      <c r="BE15" s="309">
        <v>6.1998131524</v>
      </c>
      <c r="BF15" s="309">
        <v>10.408439593000001</v>
      </c>
      <c r="BG15" s="309">
        <v>57.772834203999999</v>
      </c>
      <c r="BH15" s="309">
        <v>250.89726794000001</v>
      </c>
      <c r="BI15" s="309">
        <v>497.62964109000001</v>
      </c>
      <c r="BJ15" s="309">
        <v>781.83340145</v>
      </c>
      <c r="BK15" s="309">
        <v>856.86408101999996</v>
      </c>
      <c r="BL15" s="309">
        <v>690.96641297999997</v>
      </c>
      <c r="BM15" s="309">
        <v>562.62409849999995</v>
      </c>
      <c r="BN15" s="309">
        <v>317.15429254999998</v>
      </c>
      <c r="BO15" s="309">
        <v>143.96074027</v>
      </c>
      <c r="BP15" s="309">
        <v>32.810446138000003</v>
      </c>
      <c r="BQ15" s="309">
        <v>7.2925624539999996</v>
      </c>
      <c r="BR15" s="309">
        <v>12.123557679999999</v>
      </c>
      <c r="BS15" s="309">
        <v>57.712513897999997</v>
      </c>
      <c r="BT15" s="309">
        <v>250.55644654</v>
      </c>
      <c r="BU15" s="309">
        <v>497.09241429000002</v>
      </c>
      <c r="BV15" s="309">
        <v>781.09043804999999</v>
      </c>
    </row>
    <row r="16" spans="1:74" ht="11.15" customHeight="1" x14ac:dyDescent="0.25">
      <c r="A16" s="9"/>
      <c r="B16" s="190" t="s">
        <v>156</v>
      </c>
      <c r="C16" s="241"/>
      <c r="D16" s="241"/>
      <c r="E16" s="241"/>
      <c r="F16" s="241"/>
      <c r="G16" s="241"/>
      <c r="H16" s="241"/>
      <c r="I16" s="241"/>
      <c r="J16" s="241"/>
      <c r="K16" s="241"/>
      <c r="L16" s="241"/>
      <c r="M16" s="241"/>
      <c r="N16" s="241"/>
      <c r="O16" s="241"/>
      <c r="P16" s="241"/>
      <c r="Q16" s="241"/>
      <c r="R16" s="241"/>
      <c r="S16" s="241"/>
      <c r="T16" s="241"/>
      <c r="U16" s="241"/>
      <c r="V16" s="241"/>
      <c r="W16" s="241"/>
      <c r="X16" s="241"/>
      <c r="Y16" s="241"/>
      <c r="Z16" s="241"/>
      <c r="AA16" s="241"/>
      <c r="AB16" s="241"/>
      <c r="AC16" s="241"/>
      <c r="AD16" s="241"/>
      <c r="AE16" s="241"/>
      <c r="AF16" s="241"/>
      <c r="AG16" s="241"/>
      <c r="AH16" s="241"/>
      <c r="AI16" s="241"/>
      <c r="AJ16" s="241"/>
      <c r="AK16" s="241"/>
      <c r="AL16" s="241"/>
      <c r="AM16" s="241"/>
      <c r="AN16" s="241"/>
      <c r="AO16" s="241"/>
      <c r="AP16" s="241"/>
      <c r="AQ16" s="241"/>
      <c r="AR16" s="241"/>
      <c r="AS16" s="241"/>
      <c r="AT16" s="241"/>
      <c r="AU16" s="241"/>
      <c r="AV16" s="241"/>
      <c r="AW16" s="241"/>
      <c r="AX16" s="241"/>
      <c r="AY16" s="241"/>
      <c r="AZ16" s="241"/>
      <c r="BA16" s="241"/>
      <c r="BB16" s="241"/>
      <c r="BC16" s="241"/>
      <c r="BD16" s="310"/>
      <c r="BE16" s="310"/>
      <c r="BF16" s="310"/>
      <c r="BG16" s="310"/>
      <c r="BH16" s="310"/>
      <c r="BI16" s="310"/>
      <c r="BJ16" s="310"/>
      <c r="BK16" s="310"/>
      <c r="BL16" s="310"/>
      <c r="BM16" s="310"/>
      <c r="BN16" s="310"/>
      <c r="BO16" s="310"/>
      <c r="BP16" s="310"/>
      <c r="BQ16" s="310"/>
      <c r="BR16" s="310"/>
      <c r="BS16" s="310"/>
      <c r="BT16" s="310"/>
      <c r="BU16" s="310"/>
      <c r="BV16" s="310"/>
    </row>
    <row r="17" spans="1:74" ht="11.15" customHeight="1" x14ac:dyDescent="0.25">
      <c r="A17" s="9" t="s">
        <v>135</v>
      </c>
      <c r="B17" s="206" t="s">
        <v>432</v>
      </c>
      <c r="C17" s="266">
        <v>1212.2712974999999</v>
      </c>
      <c r="D17" s="266">
        <v>1047.6376623000001</v>
      </c>
      <c r="E17" s="266">
        <v>911.39920930000005</v>
      </c>
      <c r="F17" s="266">
        <v>527.12238645000002</v>
      </c>
      <c r="G17" s="266">
        <v>237.42293340000001</v>
      </c>
      <c r="H17" s="266">
        <v>52.853503302</v>
      </c>
      <c r="I17" s="266">
        <v>6.2367151854999996</v>
      </c>
      <c r="J17" s="266">
        <v>17.905387803</v>
      </c>
      <c r="K17" s="266">
        <v>95.110386487</v>
      </c>
      <c r="L17" s="266">
        <v>399.74358102999997</v>
      </c>
      <c r="M17" s="266">
        <v>703.41816107</v>
      </c>
      <c r="N17" s="266">
        <v>1017.2940460999999</v>
      </c>
      <c r="O17" s="266">
        <v>1224.0840975000001</v>
      </c>
      <c r="P17" s="266">
        <v>1032.1530981000001</v>
      </c>
      <c r="Q17" s="266">
        <v>909.07741486999998</v>
      </c>
      <c r="R17" s="266">
        <v>542.71359318999998</v>
      </c>
      <c r="S17" s="266">
        <v>220.94013065999999</v>
      </c>
      <c r="T17" s="266">
        <v>55.863678810000003</v>
      </c>
      <c r="U17" s="266">
        <v>6.0432322743000002</v>
      </c>
      <c r="V17" s="266">
        <v>14.663193144999999</v>
      </c>
      <c r="W17" s="266">
        <v>90.296578488999998</v>
      </c>
      <c r="X17" s="266">
        <v>396.62779234999999</v>
      </c>
      <c r="Y17" s="266">
        <v>709.92122497000003</v>
      </c>
      <c r="Z17" s="266">
        <v>1014.9851535</v>
      </c>
      <c r="AA17" s="266">
        <v>1205.4446544</v>
      </c>
      <c r="AB17" s="266">
        <v>1032.9935954</v>
      </c>
      <c r="AC17" s="266">
        <v>913.81253422999998</v>
      </c>
      <c r="AD17" s="266">
        <v>544.72847434000005</v>
      </c>
      <c r="AE17" s="266">
        <v>226.02226640999999</v>
      </c>
      <c r="AF17" s="266">
        <v>51.661853129000001</v>
      </c>
      <c r="AG17" s="266">
        <v>3.5499673870000001</v>
      </c>
      <c r="AH17" s="266">
        <v>15.322709324</v>
      </c>
      <c r="AI17" s="266">
        <v>85.681696447999997</v>
      </c>
      <c r="AJ17" s="266">
        <v>383.94961775000002</v>
      </c>
      <c r="AK17" s="266">
        <v>733.48522070000001</v>
      </c>
      <c r="AL17" s="266">
        <v>1009.9691854</v>
      </c>
      <c r="AM17" s="266">
        <v>1188.2006854000001</v>
      </c>
      <c r="AN17" s="266">
        <v>1025.9674983</v>
      </c>
      <c r="AO17" s="266">
        <v>918.80983949999995</v>
      </c>
      <c r="AP17" s="266">
        <v>566.87222822000001</v>
      </c>
      <c r="AQ17" s="266">
        <v>237.27467626999999</v>
      </c>
      <c r="AR17" s="266">
        <v>51.346363896</v>
      </c>
      <c r="AS17" s="266">
        <v>3.5139856135</v>
      </c>
      <c r="AT17" s="266">
        <v>14.8427794</v>
      </c>
      <c r="AU17" s="266">
        <v>88.766923172000006</v>
      </c>
      <c r="AV17" s="266">
        <v>381.91919192</v>
      </c>
      <c r="AW17" s="266">
        <v>723.27055671999995</v>
      </c>
      <c r="AX17" s="266">
        <v>994.48685232000003</v>
      </c>
      <c r="AY17" s="266">
        <v>1168.7705040999999</v>
      </c>
      <c r="AZ17" s="266">
        <v>1020.6892144</v>
      </c>
      <c r="BA17" s="266">
        <v>910.86154943999998</v>
      </c>
      <c r="BB17" s="266">
        <v>565.69666759999996</v>
      </c>
      <c r="BC17" s="266">
        <v>239.45723713999999</v>
      </c>
      <c r="BD17" s="309">
        <v>47.312370000000001</v>
      </c>
      <c r="BE17" s="309">
        <v>4.6045759999999998</v>
      </c>
      <c r="BF17" s="309">
        <v>13.74827</v>
      </c>
      <c r="BG17" s="309">
        <v>89.027869999999993</v>
      </c>
      <c r="BH17" s="309">
        <v>371.7552</v>
      </c>
      <c r="BI17" s="309">
        <v>736.91279999999995</v>
      </c>
      <c r="BJ17" s="309">
        <v>994.98829999999998</v>
      </c>
      <c r="BK17" s="309">
        <v>1190.961</v>
      </c>
      <c r="BL17" s="309">
        <v>1031.3130000000001</v>
      </c>
      <c r="BM17" s="309">
        <v>929.12130000000002</v>
      </c>
      <c r="BN17" s="309">
        <v>570.82460000000003</v>
      </c>
      <c r="BO17" s="309">
        <v>243.15479999999999</v>
      </c>
      <c r="BP17" s="309">
        <v>45.734029999999997</v>
      </c>
      <c r="BQ17" s="309">
        <v>5.02494</v>
      </c>
      <c r="BR17" s="309">
        <v>14.71885</v>
      </c>
      <c r="BS17" s="309">
        <v>87.567390000000003</v>
      </c>
      <c r="BT17" s="309">
        <v>378.28449999999998</v>
      </c>
      <c r="BU17" s="309">
        <v>727.76490000000001</v>
      </c>
      <c r="BV17" s="309">
        <v>1003.9829999999999</v>
      </c>
    </row>
    <row r="18" spans="1:74" ht="11.15" customHeight="1" x14ac:dyDescent="0.25">
      <c r="A18" s="9" t="s">
        <v>136</v>
      </c>
      <c r="B18" s="206" t="s">
        <v>465</v>
      </c>
      <c r="C18" s="266">
        <v>1148.3469261</v>
      </c>
      <c r="D18" s="266">
        <v>979.90653624000004</v>
      </c>
      <c r="E18" s="266">
        <v>818.95271764999995</v>
      </c>
      <c r="F18" s="266">
        <v>441.38293514999998</v>
      </c>
      <c r="G18" s="266">
        <v>180.85895904</v>
      </c>
      <c r="H18" s="266">
        <v>23.563757615</v>
      </c>
      <c r="I18" s="266">
        <v>3.7599347966000001</v>
      </c>
      <c r="J18" s="266">
        <v>11.441662456</v>
      </c>
      <c r="K18" s="266">
        <v>66.040010578999997</v>
      </c>
      <c r="L18" s="266">
        <v>346.87291119999998</v>
      </c>
      <c r="M18" s="266">
        <v>656.77066043000002</v>
      </c>
      <c r="N18" s="266">
        <v>945.14992027000005</v>
      </c>
      <c r="O18" s="266">
        <v>1165.6056824</v>
      </c>
      <c r="P18" s="266">
        <v>965.25366154000005</v>
      </c>
      <c r="Q18" s="266">
        <v>825.46065540999996</v>
      </c>
      <c r="R18" s="266">
        <v>462.79909550999997</v>
      </c>
      <c r="S18" s="266">
        <v>162.14539930000001</v>
      </c>
      <c r="T18" s="266">
        <v>25.419025484999999</v>
      </c>
      <c r="U18" s="266">
        <v>3.5241490746999999</v>
      </c>
      <c r="V18" s="266">
        <v>9.3899408292000004</v>
      </c>
      <c r="W18" s="266">
        <v>62.763088826000001</v>
      </c>
      <c r="X18" s="266">
        <v>338.86072646999997</v>
      </c>
      <c r="Y18" s="266">
        <v>662.28878855000005</v>
      </c>
      <c r="Z18" s="266">
        <v>939.54288723000002</v>
      </c>
      <c r="AA18" s="266">
        <v>1150.3917788000001</v>
      </c>
      <c r="AB18" s="266">
        <v>965.70251910000002</v>
      </c>
      <c r="AC18" s="266">
        <v>832.33865529000002</v>
      </c>
      <c r="AD18" s="266">
        <v>459.77994604999998</v>
      </c>
      <c r="AE18" s="266">
        <v>160.62404226000001</v>
      </c>
      <c r="AF18" s="266">
        <v>23.664899862999999</v>
      </c>
      <c r="AG18" s="266">
        <v>1.9152343447</v>
      </c>
      <c r="AH18" s="266">
        <v>9.6866644416999996</v>
      </c>
      <c r="AI18" s="266">
        <v>57.673593808</v>
      </c>
      <c r="AJ18" s="266">
        <v>325.03413363999999</v>
      </c>
      <c r="AK18" s="266">
        <v>686.65008279999995</v>
      </c>
      <c r="AL18" s="266">
        <v>932.45798820000005</v>
      </c>
      <c r="AM18" s="266">
        <v>1131.1295247999999</v>
      </c>
      <c r="AN18" s="266">
        <v>948.33018430000004</v>
      </c>
      <c r="AO18" s="266">
        <v>832.82774297000003</v>
      </c>
      <c r="AP18" s="266">
        <v>481.37955474</v>
      </c>
      <c r="AQ18" s="266">
        <v>171.78889903000001</v>
      </c>
      <c r="AR18" s="266">
        <v>24.102715651</v>
      </c>
      <c r="AS18" s="266">
        <v>1.8367499584</v>
      </c>
      <c r="AT18" s="266">
        <v>9.5281026834000002</v>
      </c>
      <c r="AU18" s="266">
        <v>60.089139703999997</v>
      </c>
      <c r="AV18" s="266">
        <v>322.82088283000002</v>
      </c>
      <c r="AW18" s="266">
        <v>674.72131282999999</v>
      </c>
      <c r="AX18" s="266">
        <v>913.26988793999999</v>
      </c>
      <c r="AY18" s="266">
        <v>1111.9925152999999</v>
      </c>
      <c r="AZ18" s="266">
        <v>952.02231366000001</v>
      </c>
      <c r="BA18" s="266">
        <v>822.58736204000002</v>
      </c>
      <c r="BB18" s="266">
        <v>482.12759500999999</v>
      </c>
      <c r="BC18" s="266">
        <v>178.93931165999999</v>
      </c>
      <c r="BD18" s="309">
        <v>23.27158</v>
      </c>
      <c r="BE18" s="309">
        <v>2.1643249999999998</v>
      </c>
      <c r="BF18" s="309">
        <v>8.898714</v>
      </c>
      <c r="BG18" s="309">
        <v>60.320720000000001</v>
      </c>
      <c r="BH18" s="309">
        <v>307.79059999999998</v>
      </c>
      <c r="BI18" s="309">
        <v>691.07320000000004</v>
      </c>
      <c r="BJ18" s="309">
        <v>909.35760000000005</v>
      </c>
      <c r="BK18" s="309">
        <v>1135.6690000000001</v>
      </c>
      <c r="BL18" s="309">
        <v>963.88580000000002</v>
      </c>
      <c r="BM18" s="309">
        <v>844.702</v>
      </c>
      <c r="BN18" s="309">
        <v>486.03390000000002</v>
      </c>
      <c r="BO18" s="309">
        <v>183.0478</v>
      </c>
      <c r="BP18" s="309">
        <v>22.79644</v>
      </c>
      <c r="BQ18" s="309">
        <v>2.2167110000000001</v>
      </c>
      <c r="BR18" s="309">
        <v>8.8823600000000003</v>
      </c>
      <c r="BS18" s="309">
        <v>59.77317</v>
      </c>
      <c r="BT18" s="309">
        <v>311.3707</v>
      </c>
      <c r="BU18" s="309">
        <v>679.2251</v>
      </c>
      <c r="BV18" s="309">
        <v>921.59680000000003</v>
      </c>
    </row>
    <row r="19" spans="1:74" ht="11.15" customHeight="1" x14ac:dyDescent="0.25">
      <c r="A19" s="9" t="s">
        <v>137</v>
      </c>
      <c r="B19" s="206" t="s">
        <v>433</v>
      </c>
      <c r="C19" s="266">
        <v>1287.6224745</v>
      </c>
      <c r="D19" s="266">
        <v>1081.9351403000001</v>
      </c>
      <c r="E19" s="266">
        <v>839.14824295000005</v>
      </c>
      <c r="F19" s="266">
        <v>457.35484303999999</v>
      </c>
      <c r="G19" s="266">
        <v>203.33129822000001</v>
      </c>
      <c r="H19" s="266">
        <v>31.586818128000001</v>
      </c>
      <c r="I19" s="266">
        <v>10.512251378</v>
      </c>
      <c r="J19" s="266">
        <v>19.368436683999999</v>
      </c>
      <c r="K19" s="266">
        <v>86.527185908999996</v>
      </c>
      <c r="L19" s="266">
        <v>388.52164714000003</v>
      </c>
      <c r="M19" s="266">
        <v>725.42740684</v>
      </c>
      <c r="N19" s="266">
        <v>1096.4631690000001</v>
      </c>
      <c r="O19" s="266">
        <v>1295.5812914000001</v>
      </c>
      <c r="P19" s="266">
        <v>1064.2644714999999</v>
      </c>
      <c r="Q19" s="266">
        <v>835.95537993999994</v>
      </c>
      <c r="R19" s="266">
        <v>483.36468041000001</v>
      </c>
      <c r="S19" s="266">
        <v>182.84644972999999</v>
      </c>
      <c r="T19" s="266">
        <v>31.13578184</v>
      </c>
      <c r="U19" s="266">
        <v>10.174196932999999</v>
      </c>
      <c r="V19" s="266">
        <v>17.815826726000001</v>
      </c>
      <c r="W19" s="266">
        <v>83.806985087000001</v>
      </c>
      <c r="X19" s="266">
        <v>386.93974922000001</v>
      </c>
      <c r="Y19" s="266">
        <v>738.06639073999997</v>
      </c>
      <c r="Z19" s="266">
        <v>1073.3751749</v>
      </c>
      <c r="AA19" s="266">
        <v>1276.9333217000001</v>
      </c>
      <c r="AB19" s="266">
        <v>1068.6315898</v>
      </c>
      <c r="AC19" s="266">
        <v>852.03716812000005</v>
      </c>
      <c r="AD19" s="266">
        <v>481.48885374999998</v>
      </c>
      <c r="AE19" s="266">
        <v>184.8282007</v>
      </c>
      <c r="AF19" s="266">
        <v>31.421194314000001</v>
      </c>
      <c r="AG19" s="266">
        <v>6.5823158933999997</v>
      </c>
      <c r="AH19" s="266">
        <v>16.881005503000001</v>
      </c>
      <c r="AI19" s="266">
        <v>78.610315493000002</v>
      </c>
      <c r="AJ19" s="266">
        <v>374.40608163000002</v>
      </c>
      <c r="AK19" s="266">
        <v>768.39865022000004</v>
      </c>
      <c r="AL19" s="266">
        <v>1054.5768860999999</v>
      </c>
      <c r="AM19" s="266">
        <v>1248.8441931</v>
      </c>
      <c r="AN19" s="266">
        <v>1056.5660473</v>
      </c>
      <c r="AO19" s="266">
        <v>851.19214968999995</v>
      </c>
      <c r="AP19" s="266">
        <v>505.41414365999998</v>
      </c>
      <c r="AQ19" s="266">
        <v>193.82425798</v>
      </c>
      <c r="AR19" s="266">
        <v>31.3616682</v>
      </c>
      <c r="AS19" s="266">
        <v>6.5373597114999997</v>
      </c>
      <c r="AT19" s="266">
        <v>17.751070359</v>
      </c>
      <c r="AU19" s="266">
        <v>80.198735799999994</v>
      </c>
      <c r="AV19" s="266">
        <v>385.95073403999999</v>
      </c>
      <c r="AW19" s="266">
        <v>756.40189765000002</v>
      </c>
      <c r="AX19" s="266">
        <v>1027.4223775</v>
      </c>
      <c r="AY19" s="266">
        <v>1226.5124573999999</v>
      </c>
      <c r="AZ19" s="266">
        <v>1074.2097824</v>
      </c>
      <c r="BA19" s="266">
        <v>831.98844800999996</v>
      </c>
      <c r="BB19" s="266">
        <v>501.0512779</v>
      </c>
      <c r="BC19" s="266">
        <v>196.64933882</v>
      </c>
      <c r="BD19" s="309">
        <v>29.621079999999999</v>
      </c>
      <c r="BE19" s="309">
        <v>7.1511430000000002</v>
      </c>
      <c r="BF19" s="309">
        <v>16.915959999999998</v>
      </c>
      <c r="BG19" s="309">
        <v>73.195480000000003</v>
      </c>
      <c r="BH19" s="309">
        <v>369.82159999999999</v>
      </c>
      <c r="BI19" s="309">
        <v>772.0575</v>
      </c>
      <c r="BJ19" s="309">
        <v>1019.947</v>
      </c>
      <c r="BK19" s="309">
        <v>1255.3869999999999</v>
      </c>
      <c r="BL19" s="309">
        <v>1092.665</v>
      </c>
      <c r="BM19" s="309">
        <v>866.58500000000004</v>
      </c>
      <c r="BN19" s="309">
        <v>510.79739999999998</v>
      </c>
      <c r="BO19" s="309">
        <v>201.33250000000001</v>
      </c>
      <c r="BP19" s="309">
        <v>30.94107</v>
      </c>
      <c r="BQ19" s="309">
        <v>7.7137950000000002</v>
      </c>
      <c r="BR19" s="309">
        <v>16.880849999999999</v>
      </c>
      <c r="BS19" s="309">
        <v>71.115039999999993</v>
      </c>
      <c r="BT19" s="309">
        <v>365.43669999999997</v>
      </c>
      <c r="BU19" s="309">
        <v>766.61689999999999</v>
      </c>
      <c r="BV19" s="309">
        <v>1039.0650000000001</v>
      </c>
    </row>
    <row r="20" spans="1:74" ht="11.15" customHeight="1" x14ac:dyDescent="0.25">
      <c r="A20" s="9" t="s">
        <v>138</v>
      </c>
      <c r="B20" s="206" t="s">
        <v>434</v>
      </c>
      <c r="C20" s="266">
        <v>1342.1665425000001</v>
      </c>
      <c r="D20" s="266">
        <v>1101.6851504000001</v>
      </c>
      <c r="E20" s="266">
        <v>820.50085233000004</v>
      </c>
      <c r="F20" s="266">
        <v>454.76905848000001</v>
      </c>
      <c r="G20" s="266">
        <v>209.94721641999999</v>
      </c>
      <c r="H20" s="266">
        <v>40.637637634000001</v>
      </c>
      <c r="I20" s="266">
        <v>14.512786699999999</v>
      </c>
      <c r="J20" s="266">
        <v>25.416185161000001</v>
      </c>
      <c r="K20" s="266">
        <v>103.74647720999999</v>
      </c>
      <c r="L20" s="266">
        <v>402.87839151999998</v>
      </c>
      <c r="M20" s="266">
        <v>759.82273156999997</v>
      </c>
      <c r="N20" s="266">
        <v>1217.0449085</v>
      </c>
      <c r="O20" s="266">
        <v>1342.5487633</v>
      </c>
      <c r="P20" s="266">
        <v>1098.3981977000001</v>
      </c>
      <c r="Q20" s="266">
        <v>814.46913357999995</v>
      </c>
      <c r="R20" s="266">
        <v>471.50072832000001</v>
      </c>
      <c r="S20" s="266">
        <v>193.21335686</v>
      </c>
      <c r="T20" s="266">
        <v>37.889479004000002</v>
      </c>
      <c r="U20" s="266">
        <v>14.331440168</v>
      </c>
      <c r="V20" s="266">
        <v>24.735731582</v>
      </c>
      <c r="W20" s="266">
        <v>100.70735873</v>
      </c>
      <c r="X20" s="266">
        <v>410.06254638000001</v>
      </c>
      <c r="Y20" s="266">
        <v>780.73460890000001</v>
      </c>
      <c r="Z20" s="266">
        <v>1189.6632413</v>
      </c>
      <c r="AA20" s="266">
        <v>1331.6461672</v>
      </c>
      <c r="AB20" s="266">
        <v>1126.0927107</v>
      </c>
      <c r="AC20" s="266">
        <v>829.88535528</v>
      </c>
      <c r="AD20" s="266">
        <v>466.47214495999998</v>
      </c>
      <c r="AE20" s="266">
        <v>199.27604135000001</v>
      </c>
      <c r="AF20" s="266">
        <v>37.033141815999997</v>
      </c>
      <c r="AG20" s="266">
        <v>10.865691453</v>
      </c>
      <c r="AH20" s="266">
        <v>23.629410061000002</v>
      </c>
      <c r="AI20" s="266">
        <v>97.185010325999997</v>
      </c>
      <c r="AJ20" s="266">
        <v>402.86811877999997</v>
      </c>
      <c r="AK20" s="266">
        <v>811.39542454000002</v>
      </c>
      <c r="AL20" s="266">
        <v>1165.4748959000001</v>
      </c>
      <c r="AM20" s="266">
        <v>1308.0956308</v>
      </c>
      <c r="AN20" s="266">
        <v>1111.0171138999999</v>
      </c>
      <c r="AO20" s="266">
        <v>828.64178164999998</v>
      </c>
      <c r="AP20" s="266">
        <v>489.49670843000001</v>
      </c>
      <c r="AQ20" s="266">
        <v>203.61793269</v>
      </c>
      <c r="AR20" s="266">
        <v>35.257519039999998</v>
      </c>
      <c r="AS20" s="266">
        <v>10.671008894</v>
      </c>
      <c r="AT20" s="266">
        <v>24.649370408999999</v>
      </c>
      <c r="AU20" s="266">
        <v>97.884476176000007</v>
      </c>
      <c r="AV20" s="266">
        <v>424.99985577000001</v>
      </c>
      <c r="AW20" s="266">
        <v>800.45312913999999</v>
      </c>
      <c r="AX20" s="266">
        <v>1142.6618232999999</v>
      </c>
      <c r="AY20" s="266">
        <v>1279.0487708999999</v>
      </c>
      <c r="AZ20" s="266">
        <v>1134.1549479</v>
      </c>
      <c r="BA20" s="266">
        <v>806.10485291999998</v>
      </c>
      <c r="BB20" s="266">
        <v>490.70360763000002</v>
      </c>
      <c r="BC20" s="266">
        <v>203.01919289</v>
      </c>
      <c r="BD20" s="309">
        <v>32.059750000000001</v>
      </c>
      <c r="BE20" s="309">
        <v>11.23789</v>
      </c>
      <c r="BF20" s="309">
        <v>24.2803</v>
      </c>
      <c r="BG20" s="309">
        <v>89.374459999999999</v>
      </c>
      <c r="BH20" s="309">
        <v>420.1506</v>
      </c>
      <c r="BI20" s="309">
        <v>801.11760000000004</v>
      </c>
      <c r="BJ20" s="309">
        <v>1135.373</v>
      </c>
      <c r="BK20" s="309">
        <v>1310.8530000000001</v>
      </c>
      <c r="BL20" s="309">
        <v>1160.4960000000001</v>
      </c>
      <c r="BM20" s="309">
        <v>845.59220000000005</v>
      </c>
      <c r="BN20" s="309">
        <v>512.59019999999998</v>
      </c>
      <c r="BO20" s="309">
        <v>211.05869999999999</v>
      </c>
      <c r="BP20" s="309">
        <v>33.750549999999997</v>
      </c>
      <c r="BQ20" s="309">
        <v>12.418469999999999</v>
      </c>
      <c r="BR20" s="309">
        <v>24.38991</v>
      </c>
      <c r="BS20" s="309">
        <v>88.712199999999996</v>
      </c>
      <c r="BT20" s="309">
        <v>414.0326</v>
      </c>
      <c r="BU20" s="309">
        <v>805.77560000000005</v>
      </c>
      <c r="BV20" s="309">
        <v>1146.5640000000001</v>
      </c>
    </row>
    <row r="21" spans="1:74" ht="11.15" customHeight="1" x14ac:dyDescent="0.25">
      <c r="A21" s="9" t="s">
        <v>139</v>
      </c>
      <c r="B21" s="206" t="s">
        <v>466</v>
      </c>
      <c r="C21" s="266">
        <v>630.14876581999999</v>
      </c>
      <c r="D21" s="266">
        <v>491.32254293</v>
      </c>
      <c r="E21" s="266">
        <v>355.84208008000002</v>
      </c>
      <c r="F21" s="266">
        <v>133.93292786000001</v>
      </c>
      <c r="G21" s="266">
        <v>41.623853390999997</v>
      </c>
      <c r="H21" s="266">
        <v>1.3414642009</v>
      </c>
      <c r="I21" s="266">
        <v>0.24548327094</v>
      </c>
      <c r="J21" s="266">
        <v>0.48967193232</v>
      </c>
      <c r="K21" s="266">
        <v>11.728866999999999</v>
      </c>
      <c r="L21" s="266">
        <v>133.62087462</v>
      </c>
      <c r="M21" s="266">
        <v>342.02807489000003</v>
      </c>
      <c r="N21" s="266">
        <v>499.03595653999997</v>
      </c>
      <c r="O21" s="266">
        <v>639.15897084999995</v>
      </c>
      <c r="P21" s="266">
        <v>478.20829730999998</v>
      </c>
      <c r="Q21" s="266">
        <v>363.9636764</v>
      </c>
      <c r="R21" s="266">
        <v>139.42126056999999</v>
      </c>
      <c r="S21" s="266">
        <v>36.008925333000001</v>
      </c>
      <c r="T21" s="266">
        <v>1.3490011747999999</v>
      </c>
      <c r="U21" s="266">
        <v>0.22202038598000001</v>
      </c>
      <c r="V21" s="266">
        <v>0.40561117882999997</v>
      </c>
      <c r="W21" s="266">
        <v>10.829677986</v>
      </c>
      <c r="X21" s="266">
        <v>126.24630949</v>
      </c>
      <c r="Y21" s="266">
        <v>339.03033436999999</v>
      </c>
      <c r="Z21" s="266">
        <v>499.52525116999999</v>
      </c>
      <c r="AA21" s="266">
        <v>630.66340287000003</v>
      </c>
      <c r="AB21" s="266">
        <v>465.56754991999998</v>
      </c>
      <c r="AC21" s="266">
        <v>364.58733339999998</v>
      </c>
      <c r="AD21" s="266">
        <v>134.44840891000001</v>
      </c>
      <c r="AE21" s="266">
        <v>33.366974464999998</v>
      </c>
      <c r="AF21" s="266">
        <v>1.3496912802000001</v>
      </c>
      <c r="AG21" s="266">
        <v>9.0575703576000005E-2</v>
      </c>
      <c r="AH21" s="266">
        <v>0.40447533859000001</v>
      </c>
      <c r="AI21" s="266">
        <v>9.2732231572000003</v>
      </c>
      <c r="AJ21" s="266">
        <v>117.78236138</v>
      </c>
      <c r="AK21" s="266">
        <v>349.47509628</v>
      </c>
      <c r="AL21" s="266">
        <v>485.76532065999999</v>
      </c>
      <c r="AM21" s="266">
        <v>606.52734886999997</v>
      </c>
      <c r="AN21" s="266">
        <v>439.95514181999999</v>
      </c>
      <c r="AO21" s="266">
        <v>348.47033513999997</v>
      </c>
      <c r="AP21" s="266">
        <v>141.24234884000001</v>
      </c>
      <c r="AQ21" s="266">
        <v>38.114743642000001</v>
      </c>
      <c r="AR21" s="266">
        <v>1.5107229699</v>
      </c>
      <c r="AS21" s="266">
        <v>8.7485739605000001E-2</v>
      </c>
      <c r="AT21" s="266">
        <v>0.40678462968000001</v>
      </c>
      <c r="AU21" s="266">
        <v>10.368914925</v>
      </c>
      <c r="AV21" s="266">
        <v>114.98588045</v>
      </c>
      <c r="AW21" s="266">
        <v>338.11225714</v>
      </c>
      <c r="AX21" s="266">
        <v>462.88577609999999</v>
      </c>
      <c r="AY21" s="266">
        <v>592.80069529000002</v>
      </c>
      <c r="AZ21" s="266">
        <v>444.51789602999997</v>
      </c>
      <c r="BA21" s="266">
        <v>342.23102908999999</v>
      </c>
      <c r="BB21" s="266">
        <v>145.53348457000001</v>
      </c>
      <c r="BC21" s="266">
        <v>40.242089522000001</v>
      </c>
      <c r="BD21" s="309">
        <v>1.537668</v>
      </c>
      <c r="BE21" s="309">
        <v>9.2831200000000003E-2</v>
      </c>
      <c r="BF21" s="309">
        <v>0.4033292</v>
      </c>
      <c r="BG21" s="309">
        <v>10.17033</v>
      </c>
      <c r="BH21" s="309">
        <v>105.0163</v>
      </c>
      <c r="BI21" s="309">
        <v>347.04300000000001</v>
      </c>
      <c r="BJ21" s="309">
        <v>453.44479999999999</v>
      </c>
      <c r="BK21" s="309">
        <v>603.45799999999997</v>
      </c>
      <c r="BL21" s="309">
        <v>445.15629999999999</v>
      </c>
      <c r="BM21" s="309">
        <v>352.35500000000002</v>
      </c>
      <c r="BN21" s="309">
        <v>147.1516</v>
      </c>
      <c r="BO21" s="309">
        <v>41.948189999999997</v>
      </c>
      <c r="BP21" s="309">
        <v>1.3761859999999999</v>
      </c>
      <c r="BQ21" s="309">
        <v>9.5473100000000005E-2</v>
      </c>
      <c r="BR21" s="309">
        <v>0.39410849999999997</v>
      </c>
      <c r="BS21" s="309">
        <v>9.9811820000000004</v>
      </c>
      <c r="BT21" s="309">
        <v>104.17270000000001</v>
      </c>
      <c r="BU21" s="309">
        <v>335.71769999999998</v>
      </c>
      <c r="BV21" s="309">
        <v>461.65260000000001</v>
      </c>
    </row>
    <row r="22" spans="1:74" ht="11.15" customHeight="1" x14ac:dyDescent="0.25">
      <c r="A22" s="9" t="s">
        <v>140</v>
      </c>
      <c r="B22" s="206" t="s">
        <v>436</v>
      </c>
      <c r="C22" s="266">
        <v>810.68444736000004</v>
      </c>
      <c r="D22" s="266">
        <v>624.61320766999995</v>
      </c>
      <c r="E22" s="266">
        <v>432.60695092999998</v>
      </c>
      <c r="F22" s="266">
        <v>162.71728732</v>
      </c>
      <c r="G22" s="266">
        <v>53.432426302000003</v>
      </c>
      <c r="H22" s="266">
        <v>1.0904180577</v>
      </c>
      <c r="I22" s="266">
        <v>0.23519901905999999</v>
      </c>
      <c r="J22" s="266">
        <v>0.23434026924000001</v>
      </c>
      <c r="K22" s="266">
        <v>17.131005388999998</v>
      </c>
      <c r="L22" s="266">
        <v>182.10996710000001</v>
      </c>
      <c r="M22" s="266">
        <v>449.16122094000002</v>
      </c>
      <c r="N22" s="266">
        <v>669.88262111999995</v>
      </c>
      <c r="O22" s="266">
        <v>820.78067089000001</v>
      </c>
      <c r="P22" s="266">
        <v>606.44676962000005</v>
      </c>
      <c r="Q22" s="266">
        <v>433.99406310000001</v>
      </c>
      <c r="R22" s="266">
        <v>173.58073580999999</v>
      </c>
      <c r="S22" s="266">
        <v>46.858276535000002</v>
      </c>
      <c r="T22" s="266">
        <v>1.0197265390000001</v>
      </c>
      <c r="U22" s="266">
        <v>0.23519901905999999</v>
      </c>
      <c r="V22" s="266">
        <v>0.23434026924000001</v>
      </c>
      <c r="W22" s="266">
        <v>16.256179969000002</v>
      </c>
      <c r="X22" s="266">
        <v>175.16070521</v>
      </c>
      <c r="Y22" s="266">
        <v>452.18934199</v>
      </c>
      <c r="Z22" s="266">
        <v>664.72742555000002</v>
      </c>
      <c r="AA22" s="266">
        <v>811.43600759000003</v>
      </c>
      <c r="AB22" s="266">
        <v>593.78341211999998</v>
      </c>
      <c r="AC22" s="266">
        <v>443.98466522000001</v>
      </c>
      <c r="AD22" s="266">
        <v>169.27106391000001</v>
      </c>
      <c r="AE22" s="266">
        <v>43.758565757</v>
      </c>
      <c r="AF22" s="266">
        <v>1.2650032834</v>
      </c>
      <c r="AG22" s="266">
        <v>7.0422463121000006E-2</v>
      </c>
      <c r="AH22" s="266">
        <v>0.18726111246999999</v>
      </c>
      <c r="AI22" s="266">
        <v>14.782124997</v>
      </c>
      <c r="AJ22" s="266">
        <v>163.75410410000001</v>
      </c>
      <c r="AK22" s="266">
        <v>468.78933843999999</v>
      </c>
      <c r="AL22" s="266">
        <v>644.60986863000005</v>
      </c>
      <c r="AM22" s="266">
        <v>781.87683122999999</v>
      </c>
      <c r="AN22" s="266">
        <v>567.06973069000003</v>
      </c>
      <c r="AO22" s="266">
        <v>422.2159623</v>
      </c>
      <c r="AP22" s="266">
        <v>180.62151259000001</v>
      </c>
      <c r="AQ22" s="266">
        <v>49.147070851999999</v>
      </c>
      <c r="AR22" s="266">
        <v>1.5344593054</v>
      </c>
      <c r="AS22" s="266">
        <v>7.0422463121000006E-2</v>
      </c>
      <c r="AT22" s="266">
        <v>0.18726111246999999</v>
      </c>
      <c r="AU22" s="266">
        <v>15.652743686000001</v>
      </c>
      <c r="AV22" s="266">
        <v>161.92284321</v>
      </c>
      <c r="AW22" s="266">
        <v>461.86635192</v>
      </c>
      <c r="AX22" s="266">
        <v>624.87470350000001</v>
      </c>
      <c r="AY22" s="266">
        <v>765.56533657</v>
      </c>
      <c r="AZ22" s="266">
        <v>581.45466687999999</v>
      </c>
      <c r="BA22" s="266">
        <v>415.88864629</v>
      </c>
      <c r="BB22" s="266">
        <v>190.49153415999999</v>
      </c>
      <c r="BC22" s="266">
        <v>51.053761723999997</v>
      </c>
      <c r="BD22" s="309">
        <v>1.5564</v>
      </c>
      <c r="BE22" s="309">
        <v>7.0422499999999999E-2</v>
      </c>
      <c r="BF22" s="309">
        <v>0.18726110000000001</v>
      </c>
      <c r="BG22" s="309">
        <v>14.447290000000001</v>
      </c>
      <c r="BH22" s="309">
        <v>148.321</v>
      </c>
      <c r="BI22" s="309">
        <v>475.78899999999999</v>
      </c>
      <c r="BJ22" s="309">
        <v>603.19399999999996</v>
      </c>
      <c r="BK22" s="309">
        <v>785.86839999999995</v>
      </c>
      <c r="BL22" s="309">
        <v>588.48720000000003</v>
      </c>
      <c r="BM22" s="309">
        <v>434.47230000000002</v>
      </c>
      <c r="BN22" s="309">
        <v>196.7723</v>
      </c>
      <c r="BO22" s="309">
        <v>51.811279999999996</v>
      </c>
      <c r="BP22" s="309">
        <v>1.5331939999999999</v>
      </c>
      <c r="BQ22" s="309">
        <v>7.0422499999999999E-2</v>
      </c>
      <c r="BR22" s="309">
        <v>0.2103795</v>
      </c>
      <c r="BS22" s="309">
        <v>13.89471</v>
      </c>
      <c r="BT22" s="309">
        <v>143.4768</v>
      </c>
      <c r="BU22" s="309">
        <v>464.92950000000002</v>
      </c>
      <c r="BV22" s="309">
        <v>617.37249999999995</v>
      </c>
    </row>
    <row r="23" spans="1:74" ht="11.15" customHeight="1" x14ac:dyDescent="0.25">
      <c r="A23" s="9" t="s">
        <v>141</v>
      </c>
      <c r="B23" s="206" t="s">
        <v>437</v>
      </c>
      <c r="C23" s="266">
        <v>555.68731877000005</v>
      </c>
      <c r="D23" s="266">
        <v>387.51181678</v>
      </c>
      <c r="E23" s="266">
        <v>238.06068716999999</v>
      </c>
      <c r="F23" s="266">
        <v>68.631710342000005</v>
      </c>
      <c r="G23" s="266">
        <v>11.572759595000001</v>
      </c>
      <c r="H23" s="266">
        <v>3.8664347513999997E-2</v>
      </c>
      <c r="I23" s="266">
        <v>7.6979676671000002E-3</v>
      </c>
      <c r="J23" s="266">
        <v>0.19246715637</v>
      </c>
      <c r="K23" s="266">
        <v>3.9986628554000001</v>
      </c>
      <c r="L23" s="266">
        <v>63.611149421</v>
      </c>
      <c r="M23" s="266">
        <v>249.30506335000001</v>
      </c>
      <c r="N23" s="266">
        <v>487.78345788000001</v>
      </c>
      <c r="O23" s="266">
        <v>564.31535898000004</v>
      </c>
      <c r="P23" s="266">
        <v>386.92397747000001</v>
      </c>
      <c r="Q23" s="266">
        <v>232.00090446999999</v>
      </c>
      <c r="R23" s="266">
        <v>74.010508449</v>
      </c>
      <c r="S23" s="266">
        <v>10.745925756</v>
      </c>
      <c r="T23" s="266">
        <v>3.0524481571999999E-2</v>
      </c>
      <c r="U23" s="266">
        <v>7.6979676671000002E-3</v>
      </c>
      <c r="V23" s="266">
        <v>0.18367356844999999</v>
      </c>
      <c r="W23" s="266">
        <v>3.3247928081000002</v>
      </c>
      <c r="X23" s="266">
        <v>62.271383110999999</v>
      </c>
      <c r="Y23" s="266">
        <v>260.50326525999998</v>
      </c>
      <c r="Z23" s="266">
        <v>484.67991590999998</v>
      </c>
      <c r="AA23" s="266">
        <v>565.04819984999995</v>
      </c>
      <c r="AB23" s="266">
        <v>393.59125072000001</v>
      </c>
      <c r="AC23" s="266">
        <v>240.10744647000001</v>
      </c>
      <c r="AD23" s="266">
        <v>72.737272666999999</v>
      </c>
      <c r="AE23" s="266">
        <v>10.438237706000001</v>
      </c>
      <c r="AF23" s="266">
        <v>5.5098441986000002E-2</v>
      </c>
      <c r="AG23" s="266">
        <v>7.6979676671000002E-3</v>
      </c>
      <c r="AH23" s="266">
        <v>0.13818782229000001</v>
      </c>
      <c r="AI23" s="266">
        <v>2.4765696257999998</v>
      </c>
      <c r="AJ23" s="266">
        <v>58.998600527999997</v>
      </c>
      <c r="AK23" s="266">
        <v>272.19556412999998</v>
      </c>
      <c r="AL23" s="266">
        <v>462.35645893999998</v>
      </c>
      <c r="AM23" s="266">
        <v>543.91904231000001</v>
      </c>
      <c r="AN23" s="266">
        <v>374.37630672</v>
      </c>
      <c r="AO23" s="266">
        <v>221.34450050999999</v>
      </c>
      <c r="AP23" s="266">
        <v>74.925280094000001</v>
      </c>
      <c r="AQ23" s="266">
        <v>10.935124439000001</v>
      </c>
      <c r="AR23" s="266">
        <v>6.2470888741E-2</v>
      </c>
      <c r="AS23" s="266">
        <v>7.6979676671000002E-3</v>
      </c>
      <c r="AT23" s="266">
        <v>0.16262532249</v>
      </c>
      <c r="AU23" s="266">
        <v>3.0274875744999998</v>
      </c>
      <c r="AV23" s="266">
        <v>61.413002618</v>
      </c>
      <c r="AW23" s="266">
        <v>265.00874897</v>
      </c>
      <c r="AX23" s="266">
        <v>459.44586537999999</v>
      </c>
      <c r="AY23" s="266">
        <v>533.49997513999995</v>
      </c>
      <c r="AZ23" s="266">
        <v>389.41713375</v>
      </c>
      <c r="BA23" s="266">
        <v>222.03683784</v>
      </c>
      <c r="BB23" s="266">
        <v>81.636011733000004</v>
      </c>
      <c r="BC23" s="266">
        <v>11.548140071000001</v>
      </c>
      <c r="BD23" s="309">
        <v>6.9819199999999998E-2</v>
      </c>
      <c r="BE23" s="309">
        <v>7.6979700000000002E-3</v>
      </c>
      <c r="BF23" s="309">
        <v>0.1626253</v>
      </c>
      <c r="BG23" s="309">
        <v>2.4680170000000001</v>
      </c>
      <c r="BH23" s="309">
        <v>57.941780000000001</v>
      </c>
      <c r="BI23" s="309">
        <v>267.00569999999999</v>
      </c>
      <c r="BJ23" s="309">
        <v>429.2251</v>
      </c>
      <c r="BK23" s="309">
        <v>548.28660000000002</v>
      </c>
      <c r="BL23" s="309">
        <v>404.79090000000002</v>
      </c>
      <c r="BM23" s="309">
        <v>236.249</v>
      </c>
      <c r="BN23" s="309">
        <v>83.653409999999994</v>
      </c>
      <c r="BO23" s="309">
        <v>12.48161</v>
      </c>
      <c r="BP23" s="309">
        <v>9.4101699999999996E-2</v>
      </c>
      <c r="BQ23" s="309">
        <v>7.6979700000000002E-3</v>
      </c>
      <c r="BR23" s="309">
        <v>0.186887</v>
      </c>
      <c r="BS23" s="309">
        <v>2.5854900000000001</v>
      </c>
      <c r="BT23" s="309">
        <v>55.73574</v>
      </c>
      <c r="BU23" s="309">
        <v>268.41430000000003</v>
      </c>
      <c r="BV23" s="309">
        <v>438.77440000000001</v>
      </c>
    </row>
    <row r="24" spans="1:74" ht="11.15" customHeight="1" x14ac:dyDescent="0.25">
      <c r="A24" s="9" t="s">
        <v>142</v>
      </c>
      <c r="B24" s="206" t="s">
        <v>438</v>
      </c>
      <c r="C24" s="266">
        <v>906.51832198</v>
      </c>
      <c r="D24" s="266">
        <v>719.07606018000001</v>
      </c>
      <c r="E24" s="266">
        <v>572.05832580000003</v>
      </c>
      <c r="F24" s="266">
        <v>419.03712521</v>
      </c>
      <c r="G24" s="266">
        <v>247.18147006000001</v>
      </c>
      <c r="H24" s="266">
        <v>72.419580961999998</v>
      </c>
      <c r="I24" s="266">
        <v>14.451550538999999</v>
      </c>
      <c r="J24" s="266">
        <v>25.059823486999999</v>
      </c>
      <c r="K24" s="266">
        <v>105.06435689</v>
      </c>
      <c r="L24" s="266">
        <v>333.13849492999998</v>
      </c>
      <c r="M24" s="266">
        <v>597.65045644999998</v>
      </c>
      <c r="N24" s="266">
        <v>914.29304692999995</v>
      </c>
      <c r="O24" s="266">
        <v>882.36708811000005</v>
      </c>
      <c r="P24" s="266">
        <v>719.04127174999996</v>
      </c>
      <c r="Q24" s="266">
        <v>567.38604984999995</v>
      </c>
      <c r="R24" s="266">
        <v>410.122366</v>
      </c>
      <c r="S24" s="266">
        <v>237.57409233000001</v>
      </c>
      <c r="T24" s="266">
        <v>68.919787552000003</v>
      </c>
      <c r="U24" s="266">
        <v>14.128359728</v>
      </c>
      <c r="V24" s="266">
        <v>24.942696139999999</v>
      </c>
      <c r="W24" s="266">
        <v>100.5728117</v>
      </c>
      <c r="X24" s="266">
        <v>338.35943238999999</v>
      </c>
      <c r="Y24" s="266">
        <v>611.59859305999998</v>
      </c>
      <c r="Z24" s="266">
        <v>910.58528847000002</v>
      </c>
      <c r="AA24" s="266">
        <v>888.05196028</v>
      </c>
      <c r="AB24" s="266">
        <v>736.87340009000002</v>
      </c>
      <c r="AC24" s="266">
        <v>572.83651267000005</v>
      </c>
      <c r="AD24" s="266">
        <v>403.22905055000001</v>
      </c>
      <c r="AE24" s="266">
        <v>250.00196976999999</v>
      </c>
      <c r="AF24" s="266">
        <v>67.687988012000005</v>
      </c>
      <c r="AG24" s="266">
        <v>13.368035186</v>
      </c>
      <c r="AH24" s="266">
        <v>23.050314011000001</v>
      </c>
      <c r="AI24" s="266">
        <v>99.738517861999995</v>
      </c>
      <c r="AJ24" s="266">
        <v>340.60634870000001</v>
      </c>
      <c r="AK24" s="266">
        <v>616.21937763999995</v>
      </c>
      <c r="AL24" s="266">
        <v>893.21962759999997</v>
      </c>
      <c r="AM24" s="266">
        <v>884.32609152999999</v>
      </c>
      <c r="AN24" s="266">
        <v>735.50754516999996</v>
      </c>
      <c r="AO24" s="266">
        <v>568.19066582000005</v>
      </c>
      <c r="AP24" s="266">
        <v>400.17125855</v>
      </c>
      <c r="AQ24" s="266">
        <v>237.41325927</v>
      </c>
      <c r="AR24" s="266">
        <v>66.792741469999996</v>
      </c>
      <c r="AS24" s="266">
        <v>12.964490423000001</v>
      </c>
      <c r="AT24" s="266">
        <v>21.119036170000001</v>
      </c>
      <c r="AU24" s="266">
        <v>100.46020717</v>
      </c>
      <c r="AV24" s="266">
        <v>343.70381416999999</v>
      </c>
      <c r="AW24" s="266">
        <v>603.95686040999999</v>
      </c>
      <c r="AX24" s="266">
        <v>902.50399357000003</v>
      </c>
      <c r="AY24" s="266">
        <v>878.15243191000002</v>
      </c>
      <c r="AZ24" s="266">
        <v>729.27702084999999</v>
      </c>
      <c r="BA24" s="266">
        <v>573.77685828000006</v>
      </c>
      <c r="BB24" s="266">
        <v>396.38805742</v>
      </c>
      <c r="BC24" s="266">
        <v>228.60801014</v>
      </c>
      <c r="BD24" s="309">
        <v>60.395380000000003</v>
      </c>
      <c r="BE24" s="309">
        <v>11.75817</v>
      </c>
      <c r="BF24" s="309">
        <v>22.04186</v>
      </c>
      <c r="BG24" s="309">
        <v>98.384860000000003</v>
      </c>
      <c r="BH24" s="309">
        <v>345.23379999999997</v>
      </c>
      <c r="BI24" s="309">
        <v>586.71950000000004</v>
      </c>
      <c r="BJ24" s="309">
        <v>885.65930000000003</v>
      </c>
      <c r="BK24" s="309">
        <v>885.15750000000003</v>
      </c>
      <c r="BL24" s="309">
        <v>734.66020000000003</v>
      </c>
      <c r="BM24" s="309">
        <v>581.20489999999995</v>
      </c>
      <c r="BN24" s="309">
        <v>405.71469999999999</v>
      </c>
      <c r="BO24" s="309">
        <v>230.65649999999999</v>
      </c>
      <c r="BP24" s="309">
        <v>62.029350000000001</v>
      </c>
      <c r="BQ24" s="309">
        <v>12.349489999999999</v>
      </c>
      <c r="BR24" s="309">
        <v>22.620760000000001</v>
      </c>
      <c r="BS24" s="309">
        <v>99.951300000000003</v>
      </c>
      <c r="BT24" s="309">
        <v>343.52159999999998</v>
      </c>
      <c r="BU24" s="309">
        <v>595.19830000000002</v>
      </c>
      <c r="BV24" s="309">
        <v>886.37720000000002</v>
      </c>
    </row>
    <row r="25" spans="1:74" ht="11.15" customHeight="1" x14ac:dyDescent="0.25">
      <c r="A25" s="9" t="s">
        <v>143</v>
      </c>
      <c r="B25" s="206" t="s">
        <v>439</v>
      </c>
      <c r="C25" s="266">
        <v>563.41272627000001</v>
      </c>
      <c r="D25" s="266">
        <v>472.46498101999998</v>
      </c>
      <c r="E25" s="266">
        <v>428.50626541999998</v>
      </c>
      <c r="F25" s="266">
        <v>325.42142962999998</v>
      </c>
      <c r="G25" s="266">
        <v>195.71810268999999</v>
      </c>
      <c r="H25" s="266">
        <v>71.221274078999997</v>
      </c>
      <c r="I25" s="266">
        <v>17.798023141000002</v>
      </c>
      <c r="J25" s="266">
        <v>16.278270412000001</v>
      </c>
      <c r="K25" s="266">
        <v>49.645559962999997</v>
      </c>
      <c r="L25" s="266">
        <v>186.53369389</v>
      </c>
      <c r="M25" s="266">
        <v>394.95477892999997</v>
      </c>
      <c r="N25" s="266">
        <v>600.05375630000003</v>
      </c>
      <c r="O25" s="266">
        <v>541.82588804</v>
      </c>
      <c r="P25" s="266">
        <v>471.20990175999998</v>
      </c>
      <c r="Q25" s="266">
        <v>430.61396228000001</v>
      </c>
      <c r="R25" s="266">
        <v>318.85370863999998</v>
      </c>
      <c r="S25" s="266">
        <v>192.72860441</v>
      </c>
      <c r="T25" s="266">
        <v>69.872891721000002</v>
      </c>
      <c r="U25" s="266">
        <v>16.450913062000001</v>
      </c>
      <c r="V25" s="266">
        <v>15.580633242999999</v>
      </c>
      <c r="W25" s="266">
        <v>50.533327206999999</v>
      </c>
      <c r="X25" s="266">
        <v>186.70818444</v>
      </c>
      <c r="Y25" s="266">
        <v>397.63326030000002</v>
      </c>
      <c r="Z25" s="266">
        <v>590.03244643000005</v>
      </c>
      <c r="AA25" s="266">
        <v>542.60541387000001</v>
      </c>
      <c r="AB25" s="266">
        <v>483.90018357999998</v>
      </c>
      <c r="AC25" s="266">
        <v>429.17124869000003</v>
      </c>
      <c r="AD25" s="266">
        <v>310.58554808000002</v>
      </c>
      <c r="AE25" s="266">
        <v>202.3264739</v>
      </c>
      <c r="AF25" s="266">
        <v>67.264649418000005</v>
      </c>
      <c r="AG25" s="266">
        <v>17.579590738</v>
      </c>
      <c r="AH25" s="266">
        <v>14.80065999</v>
      </c>
      <c r="AI25" s="266">
        <v>52.949026490999998</v>
      </c>
      <c r="AJ25" s="266">
        <v>185.90276304</v>
      </c>
      <c r="AK25" s="266">
        <v>394.02604666000002</v>
      </c>
      <c r="AL25" s="266">
        <v>581.60702809999998</v>
      </c>
      <c r="AM25" s="266">
        <v>545.15498780999997</v>
      </c>
      <c r="AN25" s="266">
        <v>481.31245776999998</v>
      </c>
      <c r="AO25" s="266">
        <v>434.95020118000002</v>
      </c>
      <c r="AP25" s="266">
        <v>299.75922530000003</v>
      </c>
      <c r="AQ25" s="266">
        <v>188.51080696</v>
      </c>
      <c r="AR25" s="266">
        <v>64.460990871999996</v>
      </c>
      <c r="AS25" s="266">
        <v>16.925392770999999</v>
      </c>
      <c r="AT25" s="266">
        <v>13.579352976999999</v>
      </c>
      <c r="AU25" s="266">
        <v>50.051229069999998</v>
      </c>
      <c r="AV25" s="266">
        <v>178.56886723</v>
      </c>
      <c r="AW25" s="266">
        <v>388.49241954000001</v>
      </c>
      <c r="AX25" s="266">
        <v>579.98356333000004</v>
      </c>
      <c r="AY25" s="266">
        <v>544.24752770999999</v>
      </c>
      <c r="AZ25" s="266">
        <v>472.48360606</v>
      </c>
      <c r="BA25" s="266">
        <v>437.52746610999998</v>
      </c>
      <c r="BB25" s="266">
        <v>289.94193233999999</v>
      </c>
      <c r="BC25" s="266">
        <v>177.37039697</v>
      </c>
      <c r="BD25" s="309">
        <v>55.695500000000003</v>
      </c>
      <c r="BE25" s="309">
        <v>14.673299999999999</v>
      </c>
      <c r="BF25" s="309">
        <v>12.82311</v>
      </c>
      <c r="BG25" s="309">
        <v>51.352490000000003</v>
      </c>
      <c r="BH25" s="309">
        <v>183.69159999999999</v>
      </c>
      <c r="BI25" s="309">
        <v>373.65300000000002</v>
      </c>
      <c r="BJ25" s="309">
        <v>579.41290000000004</v>
      </c>
      <c r="BK25" s="309">
        <v>544.00739999999996</v>
      </c>
      <c r="BL25" s="309">
        <v>469.8295</v>
      </c>
      <c r="BM25" s="309">
        <v>425.96120000000002</v>
      </c>
      <c r="BN25" s="309">
        <v>291.4409</v>
      </c>
      <c r="BO25" s="309">
        <v>176.80289999999999</v>
      </c>
      <c r="BP25" s="309">
        <v>53.17801</v>
      </c>
      <c r="BQ25" s="309">
        <v>14.032730000000001</v>
      </c>
      <c r="BR25" s="309">
        <v>13.385730000000001</v>
      </c>
      <c r="BS25" s="309">
        <v>52.581969999999998</v>
      </c>
      <c r="BT25" s="309">
        <v>185.7878</v>
      </c>
      <c r="BU25" s="309">
        <v>378.12549999999999</v>
      </c>
      <c r="BV25" s="309">
        <v>577.55439999999999</v>
      </c>
    </row>
    <row r="26" spans="1:74" ht="11.15" customHeight="1" x14ac:dyDescent="0.25">
      <c r="A26" s="9" t="s">
        <v>144</v>
      </c>
      <c r="B26" s="206" t="s">
        <v>467</v>
      </c>
      <c r="C26" s="266">
        <v>881.28152464000004</v>
      </c>
      <c r="D26" s="266">
        <v>718.45398196999997</v>
      </c>
      <c r="E26" s="266">
        <v>562.83887016999995</v>
      </c>
      <c r="F26" s="266">
        <v>307.30124819999997</v>
      </c>
      <c r="G26" s="266">
        <v>141.07883733</v>
      </c>
      <c r="H26" s="266">
        <v>29.996360848999998</v>
      </c>
      <c r="I26" s="266">
        <v>7.2939383793000001</v>
      </c>
      <c r="J26" s="266">
        <v>11.458961407</v>
      </c>
      <c r="K26" s="266">
        <v>52.226520993000001</v>
      </c>
      <c r="L26" s="266">
        <v>247.09970317</v>
      </c>
      <c r="M26" s="266">
        <v>506.67674625000001</v>
      </c>
      <c r="N26" s="266">
        <v>772.54056254</v>
      </c>
      <c r="O26" s="266">
        <v>882.57750096999996</v>
      </c>
      <c r="P26" s="266">
        <v>708.19426734000001</v>
      </c>
      <c r="Q26" s="266">
        <v>562.84539676999998</v>
      </c>
      <c r="R26" s="266">
        <v>315.92375011000001</v>
      </c>
      <c r="S26" s="266">
        <v>130.76889143</v>
      </c>
      <c r="T26" s="266">
        <v>29.652383779000001</v>
      </c>
      <c r="U26" s="266">
        <v>6.9447522453000001</v>
      </c>
      <c r="V26" s="266">
        <v>10.61399215</v>
      </c>
      <c r="W26" s="266">
        <v>50.437153592000001</v>
      </c>
      <c r="X26" s="266">
        <v>244.15598156999999</v>
      </c>
      <c r="Y26" s="266">
        <v>512.70768353000005</v>
      </c>
      <c r="Z26" s="266">
        <v>763.29767990000005</v>
      </c>
      <c r="AA26" s="266">
        <v>873.62389020000001</v>
      </c>
      <c r="AB26" s="266">
        <v>710.90526199999999</v>
      </c>
      <c r="AC26" s="266">
        <v>568.49726652000004</v>
      </c>
      <c r="AD26" s="266">
        <v>311.38841864</v>
      </c>
      <c r="AE26" s="266">
        <v>133.02272235999999</v>
      </c>
      <c r="AF26" s="266">
        <v>28.695253489999999</v>
      </c>
      <c r="AG26" s="266">
        <v>5.9388097576999996</v>
      </c>
      <c r="AH26" s="266">
        <v>10.182199926999999</v>
      </c>
      <c r="AI26" s="266">
        <v>48.331449749000001</v>
      </c>
      <c r="AJ26" s="266">
        <v>236.42225768</v>
      </c>
      <c r="AK26" s="266">
        <v>527.14073676999999</v>
      </c>
      <c r="AL26" s="266">
        <v>747.96661642000004</v>
      </c>
      <c r="AM26" s="266">
        <v>855.01842997000006</v>
      </c>
      <c r="AN26" s="266">
        <v>695.47638293</v>
      </c>
      <c r="AO26" s="266">
        <v>561.96609130000002</v>
      </c>
      <c r="AP26" s="266">
        <v>320.17372316000001</v>
      </c>
      <c r="AQ26" s="266">
        <v>134.58670026999999</v>
      </c>
      <c r="AR26" s="266">
        <v>28.143705296</v>
      </c>
      <c r="AS26" s="266">
        <v>5.7763995463000004</v>
      </c>
      <c r="AT26" s="266">
        <v>9.9937415500999993</v>
      </c>
      <c r="AU26" s="266">
        <v>48.898204440999997</v>
      </c>
      <c r="AV26" s="266">
        <v>237.50709902</v>
      </c>
      <c r="AW26" s="266">
        <v>516.89481568999997</v>
      </c>
      <c r="AX26" s="266">
        <v>732.99434588999998</v>
      </c>
      <c r="AY26" s="266">
        <v>840.13861072999998</v>
      </c>
      <c r="AZ26" s="266">
        <v>700.70055492999995</v>
      </c>
      <c r="BA26" s="266">
        <v>554.63365486999999</v>
      </c>
      <c r="BB26" s="266">
        <v>319.62006914</v>
      </c>
      <c r="BC26" s="266">
        <v>133.95920806999999</v>
      </c>
      <c r="BD26" s="309">
        <v>25.499040000000001</v>
      </c>
      <c r="BE26" s="309">
        <v>5.5415919999999996</v>
      </c>
      <c r="BF26" s="309">
        <v>9.6563569999999999</v>
      </c>
      <c r="BG26" s="309">
        <v>47.171329999999998</v>
      </c>
      <c r="BH26" s="309">
        <v>229.94810000000001</v>
      </c>
      <c r="BI26" s="309">
        <v>520.65790000000004</v>
      </c>
      <c r="BJ26" s="309">
        <v>722.20410000000004</v>
      </c>
      <c r="BK26" s="309">
        <v>855.24450000000002</v>
      </c>
      <c r="BL26" s="309">
        <v>708.86760000000004</v>
      </c>
      <c r="BM26" s="309">
        <v>568.94820000000004</v>
      </c>
      <c r="BN26" s="309">
        <v>324.57170000000002</v>
      </c>
      <c r="BO26" s="309">
        <v>136.29750000000001</v>
      </c>
      <c r="BP26" s="309">
        <v>25.326509999999999</v>
      </c>
      <c r="BQ26" s="309">
        <v>5.6654549999999997</v>
      </c>
      <c r="BR26" s="309">
        <v>9.8226119999999995</v>
      </c>
      <c r="BS26" s="309">
        <v>46.852490000000003</v>
      </c>
      <c r="BT26" s="309">
        <v>228.82329999999999</v>
      </c>
      <c r="BU26" s="309">
        <v>516.32550000000003</v>
      </c>
      <c r="BV26" s="309">
        <v>730.46299999999997</v>
      </c>
    </row>
    <row r="27" spans="1:74" ht="11.15" customHeight="1" x14ac:dyDescent="0.25">
      <c r="A27" s="8"/>
      <c r="B27" s="190" t="s">
        <v>157</v>
      </c>
      <c r="C27" s="242"/>
      <c r="D27" s="242"/>
      <c r="E27" s="242"/>
      <c r="F27" s="242"/>
      <c r="G27" s="242"/>
      <c r="H27" s="242"/>
      <c r="I27" s="242"/>
      <c r="J27" s="242"/>
      <c r="K27" s="242"/>
      <c r="L27" s="242"/>
      <c r="M27" s="242"/>
      <c r="N27" s="242"/>
      <c r="O27" s="242"/>
      <c r="P27" s="242"/>
      <c r="Q27" s="242"/>
      <c r="R27" s="242"/>
      <c r="S27" s="242"/>
      <c r="T27" s="242"/>
      <c r="U27" s="242"/>
      <c r="V27" s="242"/>
      <c r="W27" s="242"/>
      <c r="X27" s="242"/>
      <c r="Y27" s="242"/>
      <c r="Z27" s="242"/>
      <c r="AA27" s="242"/>
      <c r="AB27" s="242"/>
      <c r="AC27" s="242"/>
      <c r="AD27" s="242"/>
      <c r="AE27" s="242"/>
      <c r="AF27" s="242"/>
      <c r="AG27" s="242"/>
      <c r="AH27" s="242"/>
      <c r="AI27" s="242"/>
      <c r="AJ27" s="242"/>
      <c r="AK27" s="242"/>
      <c r="AL27" s="242"/>
      <c r="AM27" s="242"/>
      <c r="AN27" s="242"/>
      <c r="AO27" s="242"/>
      <c r="AP27" s="242"/>
      <c r="AQ27" s="242"/>
      <c r="AR27" s="242"/>
      <c r="AS27" s="242"/>
      <c r="AT27" s="242"/>
      <c r="AU27" s="242"/>
      <c r="AV27" s="242"/>
      <c r="AW27" s="242"/>
      <c r="AX27" s="242"/>
      <c r="AY27" s="242"/>
      <c r="AZ27" s="242"/>
      <c r="BA27" s="242"/>
      <c r="BB27" s="242"/>
      <c r="BC27" s="242"/>
      <c r="BD27" s="729"/>
      <c r="BE27" s="729"/>
      <c r="BF27" s="729"/>
      <c r="BG27" s="729"/>
      <c r="BH27" s="729"/>
      <c r="BI27" s="729"/>
      <c r="BJ27" s="311"/>
      <c r="BK27" s="311"/>
      <c r="BL27" s="311"/>
      <c r="BM27" s="311"/>
      <c r="BN27" s="311"/>
      <c r="BO27" s="311"/>
      <c r="BP27" s="311"/>
      <c r="BQ27" s="311"/>
      <c r="BR27" s="311"/>
      <c r="BS27" s="311"/>
      <c r="BT27" s="311"/>
      <c r="BU27" s="311"/>
      <c r="BV27" s="311"/>
    </row>
    <row r="28" spans="1:74" ht="11.15" customHeight="1" x14ac:dyDescent="0.25">
      <c r="A28" s="9" t="s">
        <v>37</v>
      </c>
      <c r="B28" s="206" t="s">
        <v>432</v>
      </c>
      <c r="C28" s="266">
        <v>0</v>
      </c>
      <c r="D28" s="266">
        <v>0</v>
      </c>
      <c r="E28" s="266">
        <v>0</v>
      </c>
      <c r="F28" s="266">
        <v>0</v>
      </c>
      <c r="G28" s="266">
        <v>25.202652165</v>
      </c>
      <c r="H28" s="266">
        <v>57.372208254</v>
      </c>
      <c r="I28" s="266">
        <v>254.33360062</v>
      </c>
      <c r="J28" s="266">
        <v>265.81850141000001</v>
      </c>
      <c r="K28" s="266">
        <v>64.413343307000005</v>
      </c>
      <c r="L28" s="266">
        <v>0</v>
      </c>
      <c r="M28" s="266">
        <v>0</v>
      </c>
      <c r="N28" s="266">
        <v>0</v>
      </c>
      <c r="O28" s="266">
        <v>0</v>
      </c>
      <c r="P28" s="266">
        <v>0</v>
      </c>
      <c r="Q28" s="266">
        <v>0</v>
      </c>
      <c r="R28" s="266">
        <v>0</v>
      </c>
      <c r="S28" s="266">
        <v>3.3074315517000001</v>
      </c>
      <c r="T28" s="266">
        <v>63.174556784000004</v>
      </c>
      <c r="U28" s="266">
        <v>274.50493295000001</v>
      </c>
      <c r="V28" s="266">
        <v>165.87560121000001</v>
      </c>
      <c r="W28" s="266">
        <v>28.220838617999998</v>
      </c>
      <c r="X28" s="266">
        <v>0</v>
      </c>
      <c r="Y28" s="266">
        <v>0</v>
      </c>
      <c r="Z28" s="266">
        <v>0</v>
      </c>
      <c r="AA28" s="266">
        <v>0</v>
      </c>
      <c r="AB28" s="266">
        <v>0</v>
      </c>
      <c r="AC28" s="266">
        <v>0</v>
      </c>
      <c r="AD28" s="266">
        <v>0</v>
      </c>
      <c r="AE28" s="266">
        <v>3.2904766793000002</v>
      </c>
      <c r="AF28" s="266">
        <v>99.186809651999994</v>
      </c>
      <c r="AG28" s="266">
        <v>292.46432812</v>
      </c>
      <c r="AH28" s="266">
        <v>214.75947428000001</v>
      </c>
      <c r="AI28" s="266">
        <v>34.454941452</v>
      </c>
      <c r="AJ28" s="266">
        <v>0</v>
      </c>
      <c r="AK28" s="266">
        <v>0</v>
      </c>
      <c r="AL28" s="266">
        <v>0</v>
      </c>
      <c r="AM28" s="266">
        <v>0</v>
      </c>
      <c r="AN28" s="266">
        <v>0</v>
      </c>
      <c r="AO28" s="266">
        <v>0</v>
      </c>
      <c r="AP28" s="266">
        <v>0</v>
      </c>
      <c r="AQ28" s="266">
        <v>8.2781034844000008</v>
      </c>
      <c r="AR28" s="266">
        <v>134.97086644000001</v>
      </c>
      <c r="AS28" s="266">
        <v>158.93843666000001</v>
      </c>
      <c r="AT28" s="266">
        <v>238.03570034000001</v>
      </c>
      <c r="AU28" s="266">
        <v>60.301549899999998</v>
      </c>
      <c r="AV28" s="266">
        <v>6.9570802492999997</v>
      </c>
      <c r="AW28" s="266">
        <v>0</v>
      </c>
      <c r="AX28" s="266">
        <v>0</v>
      </c>
      <c r="AY28" s="266">
        <v>0</v>
      </c>
      <c r="AZ28" s="266">
        <v>0</v>
      </c>
      <c r="BA28" s="266">
        <v>0</v>
      </c>
      <c r="BB28" s="266">
        <v>0</v>
      </c>
      <c r="BC28" s="266">
        <v>40.305956815000002</v>
      </c>
      <c r="BD28" s="309">
        <v>85.119053160999997</v>
      </c>
      <c r="BE28" s="309">
        <v>215.51860737999999</v>
      </c>
      <c r="BF28" s="309">
        <v>180.71955632999999</v>
      </c>
      <c r="BG28" s="309">
        <v>33.692163868999998</v>
      </c>
      <c r="BH28" s="309">
        <v>2.1685641424000002</v>
      </c>
      <c r="BI28" s="309">
        <v>0</v>
      </c>
      <c r="BJ28" s="309">
        <v>0</v>
      </c>
      <c r="BK28" s="309">
        <v>0</v>
      </c>
      <c r="BL28" s="309">
        <v>0</v>
      </c>
      <c r="BM28" s="309">
        <v>0</v>
      </c>
      <c r="BN28" s="309">
        <v>0</v>
      </c>
      <c r="BO28" s="309">
        <v>7.7210492419000003</v>
      </c>
      <c r="BP28" s="309">
        <v>72.363370188000005</v>
      </c>
      <c r="BQ28" s="309">
        <v>193.69510033</v>
      </c>
      <c r="BR28" s="309">
        <v>159.98518566000001</v>
      </c>
      <c r="BS28" s="309">
        <v>33.682573044000002</v>
      </c>
      <c r="BT28" s="309">
        <v>2.1674339265000002</v>
      </c>
      <c r="BU28" s="309">
        <v>0</v>
      </c>
      <c r="BV28" s="309">
        <v>0</v>
      </c>
    </row>
    <row r="29" spans="1:74" ht="11.15" customHeight="1" x14ac:dyDescent="0.25">
      <c r="A29" s="9" t="s">
        <v>38</v>
      </c>
      <c r="B29" s="206" t="s">
        <v>465</v>
      </c>
      <c r="C29" s="266">
        <v>0</v>
      </c>
      <c r="D29" s="266">
        <v>0</v>
      </c>
      <c r="E29" s="266">
        <v>0</v>
      </c>
      <c r="F29" s="266">
        <v>0</v>
      </c>
      <c r="G29" s="266">
        <v>64.894435766000001</v>
      </c>
      <c r="H29" s="266">
        <v>110.58818805</v>
      </c>
      <c r="I29" s="266">
        <v>287.02607788</v>
      </c>
      <c r="J29" s="266">
        <v>297.65241377000001</v>
      </c>
      <c r="K29" s="266">
        <v>121.39880339</v>
      </c>
      <c r="L29" s="266">
        <v>3.7001496805</v>
      </c>
      <c r="M29" s="266">
        <v>0</v>
      </c>
      <c r="N29" s="266">
        <v>0</v>
      </c>
      <c r="O29" s="266">
        <v>0</v>
      </c>
      <c r="P29" s="266">
        <v>0</v>
      </c>
      <c r="Q29" s="266">
        <v>0</v>
      </c>
      <c r="R29" s="266">
        <v>0.43602779416999998</v>
      </c>
      <c r="S29" s="266">
        <v>31.217036007000001</v>
      </c>
      <c r="T29" s="266">
        <v>112.05352386</v>
      </c>
      <c r="U29" s="266">
        <v>325.34651485000001</v>
      </c>
      <c r="V29" s="266">
        <v>218.11305254000001</v>
      </c>
      <c r="W29" s="266">
        <v>87.739035960999999</v>
      </c>
      <c r="X29" s="266">
        <v>7.9313055954999996</v>
      </c>
      <c r="Y29" s="266">
        <v>0</v>
      </c>
      <c r="Z29" s="266">
        <v>0</v>
      </c>
      <c r="AA29" s="266">
        <v>0</v>
      </c>
      <c r="AB29" s="266">
        <v>0</v>
      </c>
      <c r="AC29" s="266">
        <v>0</v>
      </c>
      <c r="AD29" s="266">
        <v>0</v>
      </c>
      <c r="AE29" s="266">
        <v>11.455594636000001</v>
      </c>
      <c r="AF29" s="266">
        <v>145.07984160999999</v>
      </c>
      <c r="AG29" s="266">
        <v>362.54979507000002</v>
      </c>
      <c r="AH29" s="266">
        <v>260.97079384</v>
      </c>
      <c r="AI29" s="266">
        <v>59.117289534999998</v>
      </c>
      <c r="AJ29" s="266">
        <v>4.4034798366999999</v>
      </c>
      <c r="AK29" s="266">
        <v>0</v>
      </c>
      <c r="AL29" s="266">
        <v>0</v>
      </c>
      <c r="AM29" s="266">
        <v>0</v>
      </c>
      <c r="AN29" s="266">
        <v>0</v>
      </c>
      <c r="AO29" s="266">
        <v>0</v>
      </c>
      <c r="AP29" s="266">
        <v>0</v>
      </c>
      <c r="AQ29" s="266">
        <v>17.417090723000001</v>
      </c>
      <c r="AR29" s="266">
        <v>162.76477707999999</v>
      </c>
      <c r="AS29" s="266">
        <v>247.39563422000001</v>
      </c>
      <c r="AT29" s="266">
        <v>283.48883775000002</v>
      </c>
      <c r="AU29" s="266">
        <v>93.920245440000002</v>
      </c>
      <c r="AV29" s="266">
        <v>22.918672711999999</v>
      </c>
      <c r="AW29" s="266">
        <v>0</v>
      </c>
      <c r="AX29" s="266">
        <v>0</v>
      </c>
      <c r="AY29" s="266">
        <v>0</v>
      </c>
      <c r="AZ29" s="266">
        <v>0</v>
      </c>
      <c r="BA29" s="266">
        <v>0</v>
      </c>
      <c r="BB29" s="266">
        <v>0</v>
      </c>
      <c r="BC29" s="266">
        <v>49.434154980999999</v>
      </c>
      <c r="BD29" s="309">
        <v>133.64489148999999</v>
      </c>
      <c r="BE29" s="309">
        <v>265.86045008000002</v>
      </c>
      <c r="BF29" s="309">
        <v>225.49668055999999</v>
      </c>
      <c r="BG29" s="309">
        <v>63.047770358999998</v>
      </c>
      <c r="BH29" s="309">
        <v>4.6421022092999999</v>
      </c>
      <c r="BI29" s="309">
        <v>0</v>
      </c>
      <c r="BJ29" s="309">
        <v>0</v>
      </c>
      <c r="BK29" s="309">
        <v>0</v>
      </c>
      <c r="BL29" s="309">
        <v>0</v>
      </c>
      <c r="BM29" s="309">
        <v>0</v>
      </c>
      <c r="BN29" s="309">
        <v>0</v>
      </c>
      <c r="BO29" s="309">
        <v>25.677897489999999</v>
      </c>
      <c r="BP29" s="309">
        <v>122.96747006</v>
      </c>
      <c r="BQ29" s="309">
        <v>247.38374216</v>
      </c>
      <c r="BR29" s="309">
        <v>208.25347714</v>
      </c>
      <c r="BS29" s="309">
        <v>63.074818948999997</v>
      </c>
      <c r="BT29" s="309">
        <v>4.645973916</v>
      </c>
      <c r="BU29" s="309">
        <v>0</v>
      </c>
      <c r="BV29" s="309">
        <v>0</v>
      </c>
    </row>
    <row r="30" spans="1:74" ht="11.15" customHeight="1" x14ac:dyDescent="0.25">
      <c r="A30" s="9" t="s">
        <v>39</v>
      </c>
      <c r="B30" s="206" t="s">
        <v>433</v>
      </c>
      <c r="C30" s="266">
        <v>0</v>
      </c>
      <c r="D30" s="266">
        <v>0</v>
      </c>
      <c r="E30" s="266">
        <v>0</v>
      </c>
      <c r="F30" s="266">
        <v>0</v>
      </c>
      <c r="G30" s="266">
        <v>139.8731875</v>
      </c>
      <c r="H30" s="266">
        <v>192.05152853999999</v>
      </c>
      <c r="I30" s="266">
        <v>257.38327391000001</v>
      </c>
      <c r="J30" s="266">
        <v>256.58129063000001</v>
      </c>
      <c r="K30" s="266">
        <v>122.42884099</v>
      </c>
      <c r="L30" s="266">
        <v>3.8751931989999999</v>
      </c>
      <c r="M30" s="266">
        <v>0</v>
      </c>
      <c r="N30" s="266">
        <v>0</v>
      </c>
      <c r="O30" s="266">
        <v>0</v>
      </c>
      <c r="P30" s="266">
        <v>0</v>
      </c>
      <c r="Q30" s="266">
        <v>0</v>
      </c>
      <c r="R30" s="266">
        <v>0.80578199972999998</v>
      </c>
      <c r="S30" s="266">
        <v>47.280694549000003</v>
      </c>
      <c r="T30" s="266">
        <v>127.07979687</v>
      </c>
      <c r="U30" s="266">
        <v>319.93813139000002</v>
      </c>
      <c r="V30" s="266">
        <v>194.61946725999999</v>
      </c>
      <c r="W30" s="266">
        <v>134.99414783</v>
      </c>
      <c r="X30" s="266">
        <v>6.6535563819999997</v>
      </c>
      <c r="Y30" s="266">
        <v>0</v>
      </c>
      <c r="Z30" s="266">
        <v>0</v>
      </c>
      <c r="AA30" s="266">
        <v>0</v>
      </c>
      <c r="AB30" s="266">
        <v>0</v>
      </c>
      <c r="AC30" s="266">
        <v>2.004630406</v>
      </c>
      <c r="AD30" s="266">
        <v>0</v>
      </c>
      <c r="AE30" s="266">
        <v>31.787863047999998</v>
      </c>
      <c r="AF30" s="266">
        <v>186.89660717000001</v>
      </c>
      <c r="AG30" s="266">
        <v>335.29564493999999</v>
      </c>
      <c r="AH30" s="266">
        <v>218.37187684</v>
      </c>
      <c r="AI30" s="266">
        <v>54.819678183999997</v>
      </c>
      <c r="AJ30" s="266">
        <v>1.9854323172999999</v>
      </c>
      <c r="AK30" s="266">
        <v>0</v>
      </c>
      <c r="AL30" s="266">
        <v>0</v>
      </c>
      <c r="AM30" s="266">
        <v>0</v>
      </c>
      <c r="AN30" s="266">
        <v>0</v>
      </c>
      <c r="AO30" s="266">
        <v>2.1694001758999999</v>
      </c>
      <c r="AP30" s="266">
        <v>0.26857679717999999</v>
      </c>
      <c r="AQ30" s="266">
        <v>34.909160733</v>
      </c>
      <c r="AR30" s="266">
        <v>214.63318952</v>
      </c>
      <c r="AS30" s="266">
        <v>236.87108977</v>
      </c>
      <c r="AT30" s="266">
        <v>285.20565591000002</v>
      </c>
      <c r="AU30" s="266">
        <v>104.79507808</v>
      </c>
      <c r="AV30" s="266">
        <v>29.416089291999999</v>
      </c>
      <c r="AW30" s="266">
        <v>0</v>
      </c>
      <c r="AX30" s="266">
        <v>0.55665287919999995</v>
      </c>
      <c r="AY30" s="266">
        <v>0</v>
      </c>
      <c r="AZ30" s="266">
        <v>0</v>
      </c>
      <c r="BA30" s="266">
        <v>1.0564177231</v>
      </c>
      <c r="BB30" s="266">
        <v>0</v>
      </c>
      <c r="BC30" s="266">
        <v>74.739058764999996</v>
      </c>
      <c r="BD30" s="309">
        <v>160.15753620999999</v>
      </c>
      <c r="BE30" s="309">
        <v>258.08772797</v>
      </c>
      <c r="BF30" s="309">
        <v>217.69496992000001</v>
      </c>
      <c r="BG30" s="309">
        <v>66.916532567000004</v>
      </c>
      <c r="BH30" s="309">
        <v>6.2955548086000004</v>
      </c>
      <c r="BI30" s="309">
        <v>0</v>
      </c>
      <c r="BJ30" s="309">
        <v>0</v>
      </c>
      <c r="BK30" s="309">
        <v>0</v>
      </c>
      <c r="BL30" s="309">
        <v>0</v>
      </c>
      <c r="BM30" s="309">
        <v>0.41122820713000002</v>
      </c>
      <c r="BN30" s="309">
        <v>1.7340314108999999</v>
      </c>
      <c r="BO30" s="309">
        <v>53.662050678999996</v>
      </c>
      <c r="BP30" s="309">
        <v>153.99089089</v>
      </c>
      <c r="BQ30" s="309">
        <v>245.19628564000001</v>
      </c>
      <c r="BR30" s="309">
        <v>205.28532622</v>
      </c>
      <c r="BS30" s="309">
        <v>66.909259961000004</v>
      </c>
      <c r="BT30" s="309">
        <v>6.2945989108999996</v>
      </c>
      <c r="BU30" s="309">
        <v>0</v>
      </c>
      <c r="BV30" s="309">
        <v>0</v>
      </c>
    </row>
    <row r="31" spans="1:74" ht="11.15" customHeight="1" x14ac:dyDescent="0.25">
      <c r="A31" s="9" t="s">
        <v>40</v>
      </c>
      <c r="B31" s="206" t="s">
        <v>434</v>
      </c>
      <c r="C31" s="266">
        <v>0</v>
      </c>
      <c r="D31" s="266">
        <v>0</v>
      </c>
      <c r="E31" s="266">
        <v>1.8129181698000001</v>
      </c>
      <c r="F31" s="266">
        <v>0</v>
      </c>
      <c r="G31" s="266">
        <v>167.82649803999999</v>
      </c>
      <c r="H31" s="266">
        <v>272.23799817000003</v>
      </c>
      <c r="I31" s="266">
        <v>304.14762089999999</v>
      </c>
      <c r="J31" s="266">
        <v>257.88130036000001</v>
      </c>
      <c r="K31" s="266">
        <v>123.86198335</v>
      </c>
      <c r="L31" s="266">
        <v>5.6422089839999998</v>
      </c>
      <c r="M31" s="266">
        <v>0</v>
      </c>
      <c r="N31" s="266">
        <v>0</v>
      </c>
      <c r="O31" s="266">
        <v>0</v>
      </c>
      <c r="P31" s="266">
        <v>0</v>
      </c>
      <c r="Q31" s="266">
        <v>0</v>
      </c>
      <c r="R31" s="266">
        <v>6.0641705213000003</v>
      </c>
      <c r="S31" s="266">
        <v>41.783894005999997</v>
      </c>
      <c r="T31" s="266">
        <v>174.56505711</v>
      </c>
      <c r="U31" s="266">
        <v>319.77073121000001</v>
      </c>
      <c r="V31" s="266">
        <v>224.19147953999999</v>
      </c>
      <c r="W31" s="266">
        <v>182.30566081000001</v>
      </c>
      <c r="X31" s="266">
        <v>2.4016404212000002</v>
      </c>
      <c r="Y31" s="266">
        <v>0</v>
      </c>
      <c r="Z31" s="266">
        <v>0</v>
      </c>
      <c r="AA31" s="266">
        <v>0</v>
      </c>
      <c r="AB31" s="266">
        <v>0</v>
      </c>
      <c r="AC31" s="266">
        <v>6.0691914909999998</v>
      </c>
      <c r="AD31" s="266">
        <v>1.3845865152000001</v>
      </c>
      <c r="AE31" s="266">
        <v>36.999337179999998</v>
      </c>
      <c r="AF31" s="266">
        <v>255.57880259000001</v>
      </c>
      <c r="AG31" s="266">
        <v>343.18261460000002</v>
      </c>
      <c r="AH31" s="266">
        <v>246.32168897</v>
      </c>
      <c r="AI31" s="266">
        <v>71.922973912000003</v>
      </c>
      <c r="AJ31" s="266">
        <v>2.5240669618</v>
      </c>
      <c r="AK31" s="266">
        <v>0.28494560149999998</v>
      </c>
      <c r="AL31" s="266">
        <v>0</v>
      </c>
      <c r="AM31" s="266">
        <v>0</v>
      </c>
      <c r="AN31" s="266">
        <v>0</v>
      </c>
      <c r="AO31" s="266">
        <v>8.3153165108000007</v>
      </c>
      <c r="AP31" s="266">
        <v>2.9449442367000001</v>
      </c>
      <c r="AQ31" s="266">
        <v>43.066648467</v>
      </c>
      <c r="AR31" s="266">
        <v>266.17234575999998</v>
      </c>
      <c r="AS31" s="266">
        <v>301.23573747</v>
      </c>
      <c r="AT31" s="266">
        <v>299.05680050000001</v>
      </c>
      <c r="AU31" s="266">
        <v>146.30507704999999</v>
      </c>
      <c r="AV31" s="266">
        <v>22.031408315</v>
      </c>
      <c r="AW31" s="266">
        <v>0</v>
      </c>
      <c r="AX31" s="266">
        <v>1.2757049981999999</v>
      </c>
      <c r="AY31" s="266">
        <v>0</v>
      </c>
      <c r="AZ31" s="266">
        <v>0</v>
      </c>
      <c r="BA31" s="266">
        <v>2.8078564126000001</v>
      </c>
      <c r="BB31" s="266">
        <v>2.0739195173999998</v>
      </c>
      <c r="BC31" s="266">
        <v>88.567880426000002</v>
      </c>
      <c r="BD31" s="309">
        <v>199.62801135000001</v>
      </c>
      <c r="BE31" s="309">
        <v>318.12605647999999</v>
      </c>
      <c r="BF31" s="309">
        <v>271.06385843999999</v>
      </c>
      <c r="BG31" s="309">
        <v>93.321074710999994</v>
      </c>
      <c r="BH31" s="309">
        <v>9.3100874915999992</v>
      </c>
      <c r="BI31" s="309">
        <v>0.28490501326000001</v>
      </c>
      <c r="BJ31" s="309">
        <v>0</v>
      </c>
      <c r="BK31" s="309">
        <v>0</v>
      </c>
      <c r="BL31" s="309">
        <v>0</v>
      </c>
      <c r="BM31" s="309">
        <v>2.9848532585999998</v>
      </c>
      <c r="BN31" s="309">
        <v>6.5003213862000004</v>
      </c>
      <c r="BO31" s="309">
        <v>63.013450398000003</v>
      </c>
      <c r="BP31" s="309">
        <v>185.51576025</v>
      </c>
      <c r="BQ31" s="309">
        <v>300.77939348000001</v>
      </c>
      <c r="BR31" s="309">
        <v>256.47594247000001</v>
      </c>
      <c r="BS31" s="309">
        <v>93.266525892999994</v>
      </c>
      <c r="BT31" s="309">
        <v>9.3012160653000002</v>
      </c>
      <c r="BU31" s="309">
        <v>0.28466159966999999</v>
      </c>
      <c r="BV31" s="309">
        <v>0</v>
      </c>
    </row>
    <row r="32" spans="1:74" ht="11.15" customHeight="1" x14ac:dyDescent="0.25">
      <c r="A32" s="9" t="s">
        <v>329</v>
      </c>
      <c r="B32" s="206" t="s">
        <v>466</v>
      </c>
      <c r="C32" s="266">
        <v>20.828233770000001</v>
      </c>
      <c r="D32" s="266">
        <v>80.537674062999997</v>
      </c>
      <c r="E32" s="266">
        <v>34.662985450999997</v>
      </c>
      <c r="F32" s="266">
        <v>79.122107936000006</v>
      </c>
      <c r="G32" s="266">
        <v>264.55496729999999</v>
      </c>
      <c r="H32" s="266">
        <v>383.95551609</v>
      </c>
      <c r="I32" s="266">
        <v>440.60964236000001</v>
      </c>
      <c r="J32" s="266">
        <v>438.35718817999998</v>
      </c>
      <c r="K32" s="266">
        <v>390.38809040000001</v>
      </c>
      <c r="L32" s="266">
        <v>175.51604139</v>
      </c>
      <c r="M32" s="266">
        <v>65.882587293</v>
      </c>
      <c r="N32" s="266">
        <v>39.531928348000001</v>
      </c>
      <c r="O32" s="266">
        <v>29.3595282</v>
      </c>
      <c r="P32" s="266">
        <v>66.569889864000004</v>
      </c>
      <c r="Q32" s="266">
        <v>55.934777793000002</v>
      </c>
      <c r="R32" s="266">
        <v>101.04028445</v>
      </c>
      <c r="S32" s="266">
        <v>292.83735113</v>
      </c>
      <c r="T32" s="266">
        <v>360.21490657999999</v>
      </c>
      <c r="U32" s="266">
        <v>480.43112137000003</v>
      </c>
      <c r="V32" s="266">
        <v>440.97307038999998</v>
      </c>
      <c r="W32" s="266">
        <v>373.95768837000003</v>
      </c>
      <c r="X32" s="266">
        <v>203.32506081</v>
      </c>
      <c r="Y32" s="266">
        <v>52.992259992999998</v>
      </c>
      <c r="Z32" s="266">
        <v>50.597071841999998</v>
      </c>
      <c r="AA32" s="266">
        <v>47.039024953999999</v>
      </c>
      <c r="AB32" s="266">
        <v>46.152539695999998</v>
      </c>
      <c r="AC32" s="266">
        <v>101.78930982999999</v>
      </c>
      <c r="AD32" s="266">
        <v>108.8906746</v>
      </c>
      <c r="AE32" s="266">
        <v>166.43007208</v>
      </c>
      <c r="AF32" s="266">
        <v>341.72942248999999</v>
      </c>
      <c r="AG32" s="266">
        <v>501.12253766999999</v>
      </c>
      <c r="AH32" s="266">
        <v>453.85986778</v>
      </c>
      <c r="AI32" s="266">
        <v>272.28911647000001</v>
      </c>
      <c r="AJ32" s="266">
        <v>183.69629660999999</v>
      </c>
      <c r="AK32" s="266">
        <v>93.423616069999994</v>
      </c>
      <c r="AL32" s="266">
        <v>21.144380930000001</v>
      </c>
      <c r="AM32" s="266">
        <v>30.179874747</v>
      </c>
      <c r="AN32" s="266">
        <v>49.999353788999997</v>
      </c>
      <c r="AO32" s="266">
        <v>73.369632210999995</v>
      </c>
      <c r="AP32" s="266">
        <v>80.808277133999994</v>
      </c>
      <c r="AQ32" s="266">
        <v>188.53650211999999</v>
      </c>
      <c r="AR32" s="266">
        <v>347.68761540000003</v>
      </c>
      <c r="AS32" s="266">
        <v>436.40732444000002</v>
      </c>
      <c r="AT32" s="266">
        <v>455.57169625</v>
      </c>
      <c r="AU32" s="266">
        <v>279.91717095000001</v>
      </c>
      <c r="AV32" s="266">
        <v>177.18171000999999</v>
      </c>
      <c r="AW32" s="266">
        <v>41.086077420999999</v>
      </c>
      <c r="AX32" s="266">
        <v>66.593610678000005</v>
      </c>
      <c r="AY32" s="266">
        <v>28.392714059999999</v>
      </c>
      <c r="AZ32" s="266">
        <v>44.673553667</v>
      </c>
      <c r="BA32" s="266">
        <v>83.696045478000002</v>
      </c>
      <c r="BB32" s="266">
        <v>97.727046969</v>
      </c>
      <c r="BC32" s="266">
        <v>257.96699801</v>
      </c>
      <c r="BD32" s="309">
        <v>355.85113200000001</v>
      </c>
      <c r="BE32" s="309">
        <v>451.60332215</v>
      </c>
      <c r="BF32" s="309">
        <v>425.09437295999999</v>
      </c>
      <c r="BG32" s="309">
        <v>275.30212804000001</v>
      </c>
      <c r="BH32" s="309">
        <v>135.51704917000001</v>
      </c>
      <c r="BI32" s="309">
        <v>60.678288772999998</v>
      </c>
      <c r="BJ32" s="309">
        <v>36.596737674000003</v>
      </c>
      <c r="BK32" s="309">
        <v>33.292806861999999</v>
      </c>
      <c r="BL32" s="309">
        <v>35.963279042000003</v>
      </c>
      <c r="BM32" s="309">
        <v>56.679909469000002</v>
      </c>
      <c r="BN32" s="309">
        <v>83.194533093000004</v>
      </c>
      <c r="BO32" s="309">
        <v>206.33755633999999</v>
      </c>
      <c r="BP32" s="309">
        <v>352.32743173</v>
      </c>
      <c r="BQ32" s="309">
        <v>444.80877176000001</v>
      </c>
      <c r="BR32" s="309">
        <v>416.96094464999999</v>
      </c>
      <c r="BS32" s="309">
        <v>275.71098437000001</v>
      </c>
      <c r="BT32" s="309">
        <v>135.88402016000001</v>
      </c>
      <c r="BU32" s="309">
        <v>60.882485797000001</v>
      </c>
      <c r="BV32" s="309">
        <v>36.723258694000002</v>
      </c>
    </row>
    <row r="33" spans="1:74" ht="11.15" customHeight="1" x14ac:dyDescent="0.25">
      <c r="A33" s="9" t="s">
        <v>41</v>
      </c>
      <c r="B33" s="206" t="s">
        <v>436</v>
      </c>
      <c r="C33" s="266">
        <v>0.67212353613999998</v>
      </c>
      <c r="D33" s="266">
        <v>21.758847181</v>
      </c>
      <c r="E33" s="266">
        <v>14.527907484</v>
      </c>
      <c r="F33" s="266">
        <v>7.3337404528999999</v>
      </c>
      <c r="G33" s="266">
        <v>267.59994103999998</v>
      </c>
      <c r="H33" s="266">
        <v>376.21663373000001</v>
      </c>
      <c r="I33" s="266">
        <v>430.29094464999997</v>
      </c>
      <c r="J33" s="266">
        <v>391.66976520999998</v>
      </c>
      <c r="K33" s="266">
        <v>338.05113666</v>
      </c>
      <c r="L33" s="266">
        <v>77.167623007000003</v>
      </c>
      <c r="M33" s="266">
        <v>0.97948084612999997</v>
      </c>
      <c r="N33" s="266">
        <v>2.3711960246000001</v>
      </c>
      <c r="O33" s="266">
        <v>4.9511611544000003</v>
      </c>
      <c r="P33" s="266">
        <v>13.939398155999999</v>
      </c>
      <c r="Q33" s="266">
        <v>9.8707890613</v>
      </c>
      <c r="R33" s="266">
        <v>31.283185257</v>
      </c>
      <c r="S33" s="266">
        <v>220.44138674999999</v>
      </c>
      <c r="T33" s="266">
        <v>300.12136095</v>
      </c>
      <c r="U33" s="266">
        <v>428.55958256999998</v>
      </c>
      <c r="V33" s="266">
        <v>408.33434504000002</v>
      </c>
      <c r="W33" s="266">
        <v>382.10964388999997</v>
      </c>
      <c r="X33" s="266">
        <v>80.441541591000004</v>
      </c>
      <c r="Y33" s="266">
        <v>0.82371549780999997</v>
      </c>
      <c r="Z33" s="266">
        <v>5.5001704277999997</v>
      </c>
      <c r="AA33" s="266">
        <v>12.880770447</v>
      </c>
      <c r="AB33" s="266">
        <v>4.3147060768000003</v>
      </c>
      <c r="AC33" s="266">
        <v>55.613771843999999</v>
      </c>
      <c r="AD33" s="266">
        <v>20.437772804000002</v>
      </c>
      <c r="AE33" s="266">
        <v>106.13695611</v>
      </c>
      <c r="AF33" s="266">
        <v>296.22048281000002</v>
      </c>
      <c r="AG33" s="266">
        <v>462.64265599999999</v>
      </c>
      <c r="AH33" s="266">
        <v>388.59966000999998</v>
      </c>
      <c r="AI33" s="266">
        <v>209.57598331</v>
      </c>
      <c r="AJ33" s="266">
        <v>66.463623921999996</v>
      </c>
      <c r="AK33" s="266">
        <v>12.565336722</v>
      </c>
      <c r="AL33" s="266">
        <v>0.97317669307999999</v>
      </c>
      <c r="AM33" s="266">
        <v>5.4885900479999998</v>
      </c>
      <c r="AN33" s="266">
        <v>1.0796458595</v>
      </c>
      <c r="AO33" s="266">
        <v>33.814593498000001</v>
      </c>
      <c r="AP33" s="266">
        <v>17.972118758000001</v>
      </c>
      <c r="AQ33" s="266">
        <v>109.79220878</v>
      </c>
      <c r="AR33" s="266">
        <v>308.35612932999999</v>
      </c>
      <c r="AS33" s="266">
        <v>398.70019962999999</v>
      </c>
      <c r="AT33" s="266">
        <v>412.20982139</v>
      </c>
      <c r="AU33" s="266">
        <v>207.4993206</v>
      </c>
      <c r="AV33" s="266">
        <v>99.343537190999996</v>
      </c>
      <c r="AW33" s="266">
        <v>2.0918356117000001</v>
      </c>
      <c r="AX33" s="266">
        <v>25.443731695</v>
      </c>
      <c r="AY33" s="266">
        <v>2.7588656162</v>
      </c>
      <c r="AZ33" s="266">
        <v>3.0168581645999999</v>
      </c>
      <c r="BA33" s="266">
        <v>22.485932479999999</v>
      </c>
      <c r="BB33" s="266">
        <v>26.455084445000001</v>
      </c>
      <c r="BC33" s="266">
        <v>216.34455170999999</v>
      </c>
      <c r="BD33" s="309">
        <v>316.51530054</v>
      </c>
      <c r="BE33" s="309">
        <v>422.31956831000002</v>
      </c>
      <c r="BF33" s="309">
        <v>402.2597682</v>
      </c>
      <c r="BG33" s="309">
        <v>215.54531854999999</v>
      </c>
      <c r="BH33" s="309">
        <v>54.173522063</v>
      </c>
      <c r="BI33" s="309">
        <v>7.2524272697000001</v>
      </c>
      <c r="BJ33" s="309">
        <v>2.6016529628999998</v>
      </c>
      <c r="BK33" s="309">
        <v>5.5955852398000001</v>
      </c>
      <c r="BL33" s="309">
        <v>3.9278019247999998</v>
      </c>
      <c r="BM33" s="309">
        <v>18.535969544</v>
      </c>
      <c r="BN33" s="309">
        <v>33.721535218</v>
      </c>
      <c r="BO33" s="309">
        <v>152.70320235</v>
      </c>
      <c r="BP33" s="309">
        <v>308.70571490999998</v>
      </c>
      <c r="BQ33" s="309">
        <v>414.29190079</v>
      </c>
      <c r="BR33" s="309">
        <v>388.11354703000001</v>
      </c>
      <c r="BS33" s="309">
        <v>215.43191465000001</v>
      </c>
      <c r="BT33" s="309">
        <v>54.119740167000003</v>
      </c>
      <c r="BU33" s="309">
        <v>7.2402594445000004</v>
      </c>
      <c r="BV33" s="309">
        <v>2.5952198305</v>
      </c>
    </row>
    <row r="34" spans="1:74" ht="11.15" customHeight="1" x14ac:dyDescent="0.25">
      <c r="A34" s="9" t="s">
        <v>42</v>
      </c>
      <c r="B34" s="206" t="s">
        <v>437</v>
      </c>
      <c r="C34" s="266">
        <v>4.4853242211</v>
      </c>
      <c r="D34" s="266">
        <v>33.425811778000003</v>
      </c>
      <c r="E34" s="266">
        <v>87.326390416999999</v>
      </c>
      <c r="F34" s="266">
        <v>57.92372769</v>
      </c>
      <c r="G34" s="266">
        <v>395.42945164000002</v>
      </c>
      <c r="H34" s="266">
        <v>550.00033682000003</v>
      </c>
      <c r="I34" s="266">
        <v>607.46747045999996</v>
      </c>
      <c r="J34" s="266">
        <v>564.65567608000003</v>
      </c>
      <c r="K34" s="266">
        <v>391.77002742000002</v>
      </c>
      <c r="L34" s="266">
        <v>142.32869782</v>
      </c>
      <c r="M34" s="266">
        <v>12.649317499</v>
      </c>
      <c r="N34" s="266">
        <v>8.9735033404000006</v>
      </c>
      <c r="O34" s="266">
        <v>11.920186997</v>
      </c>
      <c r="P34" s="266">
        <v>24.357305926999999</v>
      </c>
      <c r="Q34" s="266">
        <v>36.101486231999999</v>
      </c>
      <c r="R34" s="266">
        <v>90.986119196999994</v>
      </c>
      <c r="S34" s="266">
        <v>291.23122244000001</v>
      </c>
      <c r="T34" s="266">
        <v>439.00594476999999</v>
      </c>
      <c r="U34" s="266">
        <v>548.55818934000001</v>
      </c>
      <c r="V34" s="266">
        <v>624.56185287999995</v>
      </c>
      <c r="W34" s="266">
        <v>523.48977014000002</v>
      </c>
      <c r="X34" s="266">
        <v>139.22978348999999</v>
      </c>
      <c r="Y34" s="266">
        <v>15.774359724</v>
      </c>
      <c r="Z34" s="266">
        <v>13.194136838</v>
      </c>
      <c r="AA34" s="266">
        <v>28.687615713</v>
      </c>
      <c r="AB34" s="266">
        <v>12.863089701</v>
      </c>
      <c r="AC34" s="266">
        <v>132.34520334000001</v>
      </c>
      <c r="AD34" s="266">
        <v>105.74689518</v>
      </c>
      <c r="AE34" s="266">
        <v>279.31975758999999</v>
      </c>
      <c r="AF34" s="266">
        <v>456.91185180000002</v>
      </c>
      <c r="AG34" s="266">
        <v>602.97939379000002</v>
      </c>
      <c r="AH34" s="266">
        <v>578.19590453000001</v>
      </c>
      <c r="AI34" s="266">
        <v>325.95751225999999</v>
      </c>
      <c r="AJ34" s="266">
        <v>132.99128517</v>
      </c>
      <c r="AK34" s="266">
        <v>70.762284072</v>
      </c>
      <c r="AL34" s="266">
        <v>8.1821172470000008</v>
      </c>
      <c r="AM34" s="266">
        <v>15.116861764999999</v>
      </c>
      <c r="AN34" s="266">
        <v>4.2603179493000001</v>
      </c>
      <c r="AO34" s="266">
        <v>70.471521182999993</v>
      </c>
      <c r="AP34" s="266">
        <v>84.705863843000003</v>
      </c>
      <c r="AQ34" s="266">
        <v>227.73506585000001</v>
      </c>
      <c r="AR34" s="266">
        <v>455.53490900000003</v>
      </c>
      <c r="AS34" s="266">
        <v>513.45179203999999</v>
      </c>
      <c r="AT34" s="266">
        <v>554.48477988000002</v>
      </c>
      <c r="AU34" s="266">
        <v>402.44916126999999</v>
      </c>
      <c r="AV34" s="266">
        <v>207.90189018999999</v>
      </c>
      <c r="AW34" s="266">
        <v>32.197668100000001</v>
      </c>
      <c r="AX34" s="266">
        <v>74.719674256000005</v>
      </c>
      <c r="AY34" s="266">
        <v>9.6865998099000006</v>
      </c>
      <c r="AZ34" s="266">
        <v>5.1507408133999997</v>
      </c>
      <c r="BA34" s="266">
        <v>40.149248235999998</v>
      </c>
      <c r="BB34" s="266">
        <v>156.83862164999999</v>
      </c>
      <c r="BC34" s="266">
        <v>388.71360393999998</v>
      </c>
      <c r="BD34" s="309">
        <v>468.09862974999999</v>
      </c>
      <c r="BE34" s="309">
        <v>569.04738871999996</v>
      </c>
      <c r="BF34" s="309">
        <v>567.11439737000001</v>
      </c>
      <c r="BG34" s="309">
        <v>367.53733425000001</v>
      </c>
      <c r="BH34" s="309">
        <v>148.59072283</v>
      </c>
      <c r="BI34" s="309">
        <v>41.992227024000002</v>
      </c>
      <c r="BJ34" s="309">
        <v>9.7989668269999992</v>
      </c>
      <c r="BK34" s="309">
        <v>14.466399426000001</v>
      </c>
      <c r="BL34" s="309">
        <v>16.272960278999999</v>
      </c>
      <c r="BM34" s="309">
        <v>50.897012979000003</v>
      </c>
      <c r="BN34" s="309">
        <v>103.26468809000001</v>
      </c>
      <c r="BO34" s="309">
        <v>272.81389288000003</v>
      </c>
      <c r="BP34" s="309">
        <v>442.78313480999998</v>
      </c>
      <c r="BQ34" s="309">
        <v>548.89164012000003</v>
      </c>
      <c r="BR34" s="309">
        <v>551.08554059000005</v>
      </c>
      <c r="BS34" s="309">
        <v>367.67184442000001</v>
      </c>
      <c r="BT34" s="309">
        <v>148.70939971000001</v>
      </c>
      <c r="BU34" s="309">
        <v>42.038189088000003</v>
      </c>
      <c r="BV34" s="309">
        <v>9.8026977991000006</v>
      </c>
    </row>
    <row r="35" spans="1:74" ht="11.15" customHeight="1" x14ac:dyDescent="0.25">
      <c r="A35" s="9" t="s">
        <v>44</v>
      </c>
      <c r="B35" s="206" t="s">
        <v>438</v>
      </c>
      <c r="C35" s="266">
        <v>4.1764991217</v>
      </c>
      <c r="D35" s="266">
        <v>2.5771440034999999</v>
      </c>
      <c r="E35" s="266">
        <v>13.634100437000001</v>
      </c>
      <c r="F35" s="266">
        <v>69.383598962999997</v>
      </c>
      <c r="G35" s="266">
        <v>134.95422488</v>
      </c>
      <c r="H35" s="266">
        <v>295.96021035000001</v>
      </c>
      <c r="I35" s="266">
        <v>412.38228072999999</v>
      </c>
      <c r="J35" s="266">
        <v>340.87026401000003</v>
      </c>
      <c r="K35" s="266">
        <v>235.27677199999999</v>
      </c>
      <c r="L35" s="266">
        <v>44.325719925000001</v>
      </c>
      <c r="M35" s="266">
        <v>4.7931201493</v>
      </c>
      <c r="N35" s="266">
        <v>0</v>
      </c>
      <c r="O35" s="266">
        <v>4.3669113156999999E-2</v>
      </c>
      <c r="P35" s="266">
        <v>0</v>
      </c>
      <c r="Q35" s="266">
        <v>10.001970528999999</v>
      </c>
      <c r="R35" s="266">
        <v>49.733823602000001</v>
      </c>
      <c r="S35" s="266">
        <v>56.003592898999997</v>
      </c>
      <c r="T35" s="266">
        <v>230.28990844</v>
      </c>
      <c r="U35" s="266">
        <v>392.08293677</v>
      </c>
      <c r="V35" s="266">
        <v>382.15007032</v>
      </c>
      <c r="W35" s="266">
        <v>204.50440599999999</v>
      </c>
      <c r="X35" s="266">
        <v>47.800670646999997</v>
      </c>
      <c r="Y35" s="266">
        <v>10.500643088</v>
      </c>
      <c r="Z35" s="266">
        <v>0</v>
      </c>
      <c r="AA35" s="266">
        <v>0</v>
      </c>
      <c r="AB35" s="266">
        <v>1.7218923973</v>
      </c>
      <c r="AC35" s="266">
        <v>8.1336034320999993</v>
      </c>
      <c r="AD35" s="266">
        <v>42.546181683</v>
      </c>
      <c r="AE35" s="266">
        <v>158.24992804999999</v>
      </c>
      <c r="AF35" s="266">
        <v>262.07611334000001</v>
      </c>
      <c r="AG35" s="266">
        <v>411.85889794000002</v>
      </c>
      <c r="AH35" s="266">
        <v>438.78784773000001</v>
      </c>
      <c r="AI35" s="266">
        <v>226.45675431000001</v>
      </c>
      <c r="AJ35" s="266">
        <v>101.02483927</v>
      </c>
      <c r="AK35" s="266">
        <v>14.556033798</v>
      </c>
      <c r="AL35" s="266">
        <v>0</v>
      </c>
      <c r="AM35" s="266">
        <v>4.3619408615000001E-2</v>
      </c>
      <c r="AN35" s="266">
        <v>2.8774335565000002</v>
      </c>
      <c r="AO35" s="266">
        <v>7.0782853618999999</v>
      </c>
      <c r="AP35" s="266">
        <v>58.310962846999999</v>
      </c>
      <c r="AQ35" s="266">
        <v>124.24939237</v>
      </c>
      <c r="AR35" s="266">
        <v>344.00833820000003</v>
      </c>
      <c r="AS35" s="266">
        <v>414.17703563999999</v>
      </c>
      <c r="AT35" s="266">
        <v>328.34457028000003</v>
      </c>
      <c r="AU35" s="266">
        <v>219.63721702000001</v>
      </c>
      <c r="AV35" s="266">
        <v>44.318331587999999</v>
      </c>
      <c r="AW35" s="266">
        <v>23.494705014000001</v>
      </c>
      <c r="AX35" s="266">
        <v>0</v>
      </c>
      <c r="AY35" s="266">
        <v>0</v>
      </c>
      <c r="AZ35" s="266">
        <v>1.7311851883</v>
      </c>
      <c r="BA35" s="266">
        <v>14.809379418000001</v>
      </c>
      <c r="BB35" s="266">
        <v>57.121716202000002</v>
      </c>
      <c r="BC35" s="266">
        <v>120.54058085</v>
      </c>
      <c r="BD35" s="309">
        <v>268.28010453000002</v>
      </c>
      <c r="BE35" s="309">
        <v>387.32776559000001</v>
      </c>
      <c r="BF35" s="309">
        <v>338.55217943999997</v>
      </c>
      <c r="BG35" s="309">
        <v>196.65800414</v>
      </c>
      <c r="BH35" s="309">
        <v>65.228249611999999</v>
      </c>
      <c r="BI35" s="309">
        <v>8.3013333452999998</v>
      </c>
      <c r="BJ35" s="309">
        <v>0.28912827158999999</v>
      </c>
      <c r="BK35" s="309">
        <v>1.0354130130999999</v>
      </c>
      <c r="BL35" s="309">
        <v>3.1406066026000001</v>
      </c>
      <c r="BM35" s="309">
        <v>12.441269313999999</v>
      </c>
      <c r="BN35" s="309">
        <v>39.900419747000001</v>
      </c>
      <c r="BO35" s="309">
        <v>118.07037861000001</v>
      </c>
      <c r="BP35" s="309">
        <v>248.49680136000001</v>
      </c>
      <c r="BQ35" s="309">
        <v>371.15700111000001</v>
      </c>
      <c r="BR35" s="309">
        <v>327.86383646000002</v>
      </c>
      <c r="BS35" s="309">
        <v>196.92021550000001</v>
      </c>
      <c r="BT35" s="309">
        <v>65.344439859000005</v>
      </c>
      <c r="BU35" s="309">
        <v>8.3189070189999992</v>
      </c>
      <c r="BV35" s="309">
        <v>0.28978283992999998</v>
      </c>
    </row>
    <row r="36" spans="1:74" ht="11.15" customHeight="1" x14ac:dyDescent="0.25">
      <c r="A36" s="9" t="s">
        <v>45</v>
      </c>
      <c r="B36" s="206" t="s">
        <v>439</v>
      </c>
      <c r="C36" s="266">
        <v>15.216738188000001</v>
      </c>
      <c r="D36" s="266">
        <v>7.7366040958999998</v>
      </c>
      <c r="E36" s="266">
        <v>9.0480254643000002</v>
      </c>
      <c r="F36" s="266">
        <v>24.764694234</v>
      </c>
      <c r="G36" s="266">
        <v>39.455959057000001</v>
      </c>
      <c r="H36" s="266">
        <v>117.69564269</v>
      </c>
      <c r="I36" s="266">
        <v>320.48794449000002</v>
      </c>
      <c r="J36" s="266">
        <v>256.72470743000002</v>
      </c>
      <c r="K36" s="266">
        <v>141.97728584000001</v>
      </c>
      <c r="L36" s="266">
        <v>46.114574138999998</v>
      </c>
      <c r="M36" s="266">
        <v>16.129023646</v>
      </c>
      <c r="N36" s="266">
        <v>9.5618314541</v>
      </c>
      <c r="O36" s="266">
        <v>8.4961540535999998</v>
      </c>
      <c r="P36" s="266">
        <v>5.6347136483</v>
      </c>
      <c r="Q36" s="266">
        <v>8.4387160148000007</v>
      </c>
      <c r="R36" s="266">
        <v>26.001505766000001</v>
      </c>
      <c r="S36" s="266">
        <v>23.872489044000002</v>
      </c>
      <c r="T36" s="266">
        <v>115.935894</v>
      </c>
      <c r="U36" s="266">
        <v>209.62196723</v>
      </c>
      <c r="V36" s="266">
        <v>246.25451645000001</v>
      </c>
      <c r="W36" s="266">
        <v>131.83299514999999</v>
      </c>
      <c r="X36" s="266">
        <v>40.629383116</v>
      </c>
      <c r="Y36" s="266">
        <v>16.281730209999999</v>
      </c>
      <c r="Z36" s="266">
        <v>10.309317663</v>
      </c>
      <c r="AA36" s="266">
        <v>9.0603991744000005</v>
      </c>
      <c r="AB36" s="266">
        <v>7.7553170938999996</v>
      </c>
      <c r="AC36" s="266">
        <v>8.2392934787000005</v>
      </c>
      <c r="AD36" s="266">
        <v>19.213886970000001</v>
      </c>
      <c r="AE36" s="266">
        <v>66.440680086</v>
      </c>
      <c r="AF36" s="266">
        <v>111.3952367</v>
      </c>
      <c r="AG36" s="266">
        <v>213.40285374999999</v>
      </c>
      <c r="AH36" s="266">
        <v>294.97349208000003</v>
      </c>
      <c r="AI36" s="266">
        <v>214.05456716</v>
      </c>
      <c r="AJ36" s="266">
        <v>101.1482414</v>
      </c>
      <c r="AK36" s="266">
        <v>15.487508836</v>
      </c>
      <c r="AL36" s="266">
        <v>10.187550359999999</v>
      </c>
      <c r="AM36" s="266">
        <v>9.5405347434000003</v>
      </c>
      <c r="AN36" s="266">
        <v>7.0531717936999998</v>
      </c>
      <c r="AO36" s="266">
        <v>7.5379271382999997</v>
      </c>
      <c r="AP36" s="266">
        <v>23.556113850999999</v>
      </c>
      <c r="AQ36" s="266">
        <v>51.525518325999997</v>
      </c>
      <c r="AR36" s="266">
        <v>174.40936255</v>
      </c>
      <c r="AS36" s="266">
        <v>293.67292300999998</v>
      </c>
      <c r="AT36" s="266">
        <v>250.97461455999999</v>
      </c>
      <c r="AU36" s="266">
        <v>156.10309583</v>
      </c>
      <c r="AV36" s="266">
        <v>26.845976858</v>
      </c>
      <c r="AW36" s="266">
        <v>22.286478494000001</v>
      </c>
      <c r="AX36" s="266">
        <v>8.1639280833000001</v>
      </c>
      <c r="AY36" s="266">
        <v>9.3941736288000008</v>
      </c>
      <c r="AZ36" s="266">
        <v>7.4322777548000003</v>
      </c>
      <c r="BA36" s="266">
        <v>13.69123183</v>
      </c>
      <c r="BB36" s="266">
        <v>24.115739361999999</v>
      </c>
      <c r="BC36" s="266">
        <v>31.863556314</v>
      </c>
      <c r="BD36" s="309">
        <v>102.24027529</v>
      </c>
      <c r="BE36" s="309">
        <v>216.60682005999999</v>
      </c>
      <c r="BF36" s="309">
        <v>214.50508644999999</v>
      </c>
      <c r="BG36" s="309">
        <v>133.42053288</v>
      </c>
      <c r="BH36" s="309">
        <v>40.320033270000003</v>
      </c>
      <c r="BI36" s="309">
        <v>13.074566882999999</v>
      </c>
      <c r="BJ36" s="309">
        <v>8.5172517844000009</v>
      </c>
      <c r="BK36" s="309">
        <v>7.9464805056000003</v>
      </c>
      <c r="BL36" s="309">
        <v>6.5960524837000003</v>
      </c>
      <c r="BM36" s="309">
        <v>10.101810481999999</v>
      </c>
      <c r="BN36" s="309">
        <v>17.140907384999998</v>
      </c>
      <c r="BO36" s="309">
        <v>44.084796310000002</v>
      </c>
      <c r="BP36" s="309">
        <v>102.29846202</v>
      </c>
      <c r="BQ36" s="309">
        <v>218.56766519999999</v>
      </c>
      <c r="BR36" s="309">
        <v>216.10786578</v>
      </c>
      <c r="BS36" s="309">
        <v>133.22890572</v>
      </c>
      <c r="BT36" s="309">
        <v>40.240295920000001</v>
      </c>
      <c r="BU36" s="309">
        <v>13.038728571</v>
      </c>
      <c r="BV36" s="309">
        <v>8.4910049159999996</v>
      </c>
    </row>
    <row r="37" spans="1:74" ht="11.15" customHeight="1" x14ac:dyDescent="0.25">
      <c r="A37" s="9" t="s">
        <v>567</v>
      </c>
      <c r="B37" s="206" t="s">
        <v>467</v>
      </c>
      <c r="C37" s="266">
        <v>7.4961456951000001</v>
      </c>
      <c r="D37" s="266">
        <v>22.753325462999999</v>
      </c>
      <c r="E37" s="266">
        <v>20.977489721000001</v>
      </c>
      <c r="F37" s="266">
        <v>32.348679269000002</v>
      </c>
      <c r="G37" s="266">
        <v>173.4582498</v>
      </c>
      <c r="H37" s="266">
        <v>268.76992404999999</v>
      </c>
      <c r="I37" s="266">
        <v>375.13392470000002</v>
      </c>
      <c r="J37" s="266">
        <v>350.29853157000002</v>
      </c>
      <c r="K37" s="266">
        <v>230.03030709999999</v>
      </c>
      <c r="L37" s="266">
        <v>68.959078864999995</v>
      </c>
      <c r="M37" s="266">
        <v>17.662973363999999</v>
      </c>
      <c r="N37" s="266">
        <v>10.641427438999999</v>
      </c>
      <c r="O37" s="266">
        <v>8.9648960169999992</v>
      </c>
      <c r="P37" s="266">
        <v>17.942291274999999</v>
      </c>
      <c r="Q37" s="266">
        <v>18.235214188</v>
      </c>
      <c r="R37" s="266">
        <v>41.573089688000003</v>
      </c>
      <c r="S37" s="266">
        <v>128.57937989999999</v>
      </c>
      <c r="T37" s="266">
        <v>226.00017907</v>
      </c>
      <c r="U37" s="266">
        <v>372.39535433999998</v>
      </c>
      <c r="V37" s="266">
        <v>334.98275599999999</v>
      </c>
      <c r="W37" s="266">
        <v>241.57435902</v>
      </c>
      <c r="X37" s="266">
        <v>74.600894866999994</v>
      </c>
      <c r="Y37" s="266">
        <v>15.969872076</v>
      </c>
      <c r="Z37" s="266">
        <v>13.696916129</v>
      </c>
      <c r="AA37" s="266">
        <v>15.125548509</v>
      </c>
      <c r="AB37" s="266">
        <v>12.422784968</v>
      </c>
      <c r="AC37" s="266">
        <v>42.474304433</v>
      </c>
      <c r="AD37" s="266">
        <v>42.347858189</v>
      </c>
      <c r="AE37" s="266">
        <v>105.08832404</v>
      </c>
      <c r="AF37" s="266">
        <v>246.08638837000001</v>
      </c>
      <c r="AG37" s="266">
        <v>397.00141890999998</v>
      </c>
      <c r="AH37" s="266">
        <v>355.92674697000001</v>
      </c>
      <c r="AI37" s="266">
        <v>180.2752543</v>
      </c>
      <c r="AJ37" s="266">
        <v>82.057159463000005</v>
      </c>
      <c r="AK37" s="266">
        <v>31.800515035</v>
      </c>
      <c r="AL37" s="266">
        <v>6.9458995190000001</v>
      </c>
      <c r="AM37" s="266">
        <v>9.7792746051999995</v>
      </c>
      <c r="AN37" s="266">
        <v>11.965264817</v>
      </c>
      <c r="AO37" s="266">
        <v>28.026514822999999</v>
      </c>
      <c r="AP37" s="266">
        <v>36.219076446000003</v>
      </c>
      <c r="AQ37" s="266">
        <v>100.62011</v>
      </c>
      <c r="AR37" s="266">
        <v>273.28945929000002</v>
      </c>
      <c r="AS37" s="266">
        <v>345.40641604000001</v>
      </c>
      <c r="AT37" s="266">
        <v>356.66028940000001</v>
      </c>
      <c r="AU37" s="266">
        <v>199.32306983999999</v>
      </c>
      <c r="AV37" s="266">
        <v>83.818037255999997</v>
      </c>
      <c r="AW37" s="266">
        <v>17.763216387</v>
      </c>
      <c r="AX37" s="266">
        <v>25.660258735999999</v>
      </c>
      <c r="AY37" s="266">
        <v>8.5879732881000006</v>
      </c>
      <c r="AZ37" s="266">
        <v>11.135695326</v>
      </c>
      <c r="BA37" s="266">
        <v>26.840668910000002</v>
      </c>
      <c r="BB37" s="266">
        <v>49.176249468000002</v>
      </c>
      <c r="BC37" s="266">
        <v>151.94685822</v>
      </c>
      <c r="BD37" s="309">
        <v>242.08536394999999</v>
      </c>
      <c r="BE37" s="309">
        <v>351.83151966999998</v>
      </c>
      <c r="BF37" s="309">
        <v>325.57743675</v>
      </c>
      <c r="BG37" s="309">
        <v>175.60731711</v>
      </c>
      <c r="BH37" s="309">
        <v>62.758645721000001</v>
      </c>
      <c r="BI37" s="309">
        <v>20.677269409000001</v>
      </c>
      <c r="BJ37" s="309">
        <v>10.154184503</v>
      </c>
      <c r="BK37" s="309">
        <v>10.215261155</v>
      </c>
      <c r="BL37" s="309">
        <v>10.832553216999999</v>
      </c>
      <c r="BM37" s="309">
        <v>21.748110296</v>
      </c>
      <c r="BN37" s="309">
        <v>38.230186615999997</v>
      </c>
      <c r="BO37" s="309">
        <v>116.30468018000001</v>
      </c>
      <c r="BP37" s="309">
        <v>232.95029543999999</v>
      </c>
      <c r="BQ37" s="309">
        <v>340.67719295000001</v>
      </c>
      <c r="BR37" s="309">
        <v>315.13368009999999</v>
      </c>
      <c r="BS37" s="309">
        <v>176.05243517</v>
      </c>
      <c r="BT37" s="309">
        <v>63.032306069999997</v>
      </c>
      <c r="BU37" s="309">
        <v>20.786223266</v>
      </c>
      <c r="BV37" s="309">
        <v>10.204948106</v>
      </c>
    </row>
    <row r="38" spans="1:74" ht="11.15" customHeight="1" x14ac:dyDescent="0.25">
      <c r="A38" s="9"/>
      <c r="B38" s="190" t="s">
        <v>158</v>
      </c>
      <c r="C38" s="241"/>
      <c r="D38" s="241"/>
      <c r="E38" s="241"/>
      <c r="F38" s="241"/>
      <c r="G38" s="241"/>
      <c r="H38" s="241"/>
      <c r="I38" s="241"/>
      <c r="J38" s="241"/>
      <c r="K38" s="241"/>
      <c r="L38" s="241"/>
      <c r="M38" s="241"/>
      <c r="N38" s="241"/>
      <c r="O38" s="241"/>
      <c r="P38" s="241"/>
      <c r="Q38" s="241"/>
      <c r="R38" s="241"/>
      <c r="S38" s="241"/>
      <c r="T38" s="241"/>
      <c r="U38" s="241"/>
      <c r="V38" s="241"/>
      <c r="W38" s="241"/>
      <c r="X38" s="241"/>
      <c r="Y38" s="241"/>
      <c r="Z38" s="241"/>
      <c r="AA38" s="241"/>
      <c r="AB38" s="241"/>
      <c r="AC38" s="241"/>
      <c r="AD38" s="241"/>
      <c r="AE38" s="241"/>
      <c r="AF38" s="241"/>
      <c r="AG38" s="241"/>
      <c r="AH38" s="241"/>
      <c r="AI38" s="241"/>
      <c r="AJ38" s="241"/>
      <c r="AK38" s="241"/>
      <c r="AL38" s="241"/>
      <c r="AM38" s="241"/>
      <c r="AN38" s="241"/>
      <c r="AO38" s="241"/>
      <c r="AP38" s="241"/>
      <c r="AQ38" s="241"/>
      <c r="AR38" s="241"/>
      <c r="AS38" s="241"/>
      <c r="AT38" s="241"/>
      <c r="AU38" s="241"/>
      <c r="AV38" s="241"/>
      <c r="AW38" s="241"/>
      <c r="AX38" s="241"/>
      <c r="AY38" s="241"/>
      <c r="AZ38" s="241"/>
      <c r="BA38" s="241"/>
      <c r="BB38" s="241"/>
      <c r="BC38" s="241"/>
      <c r="BD38" s="310"/>
      <c r="BE38" s="310"/>
      <c r="BF38" s="310"/>
      <c r="BG38" s="310"/>
      <c r="BH38" s="310"/>
      <c r="BI38" s="310"/>
      <c r="BJ38" s="310"/>
      <c r="BK38" s="310"/>
      <c r="BL38" s="310"/>
      <c r="BM38" s="310"/>
      <c r="BN38" s="310"/>
      <c r="BO38" s="310"/>
      <c r="BP38" s="310"/>
      <c r="BQ38" s="310"/>
      <c r="BR38" s="310"/>
      <c r="BS38" s="310"/>
      <c r="BT38" s="310"/>
      <c r="BU38" s="310"/>
      <c r="BV38" s="310"/>
    </row>
    <row r="39" spans="1:74" ht="11.15" customHeight="1" x14ac:dyDescent="0.25">
      <c r="A39" s="9" t="s">
        <v>145</v>
      </c>
      <c r="B39" s="206" t="s">
        <v>432</v>
      </c>
      <c r="C39" s="249">
        <v>0</v>
      </c>
      <c r="D39" s="249">
        <v>0</v>
      </c>
      <c r="E39" s="249">
        <v>0</v>
      </c>
      <c r="F39" s="249">
        <v>0</v>
      </c>
      <c r="G39" s="249">
        <v>11.512399017</v>
      </c>
      <c r="H39" s="249">
        <v>69.350690904999993</v>
      </c>
      <c r="I39" s="249">
        <v>222.40288851</v>
      </c>
      <c r="J39" s="249">
        <v>165.71853002</v>
      </c>
      <c r="K39" s="249">
        <v>45.133226301000001</v>
      </c>
      <c r="L39" s="249">
        <v>1.1642532468</v>
      </c>
      <c r="M39" s="249">
        <v>0</v>
      </c>
      <c r="N39" s="249">
        <v>0</v>
      </c>
      <c r="O39" s="249">
        <v>0</v>
      </c>
      <c r="P39" s="249">
        <v>0</v>
      </c>
      <c r="Q39" s="249">
        <v>0</v>
      </c>
      <c r="R39" s="249">
        <v>0</v>
      </c>
      <c r="S39" s="249">
        <v>14.032664234</v>
      </c>
      <c r="T39" s="249">
        <v>65.188146007</v>
      </c>
      <c r="U39" s="249">
        <v>224.75524544999999</v>
      </c>
      <c r="V39" s="249">
        <v>182.03135305000001</v>
      </c>
      <c r="W39" s="249">
        <v>48.636846796999997</v>
      </c>
      <c r="X39" s="249">
        <v>1.1642532468</v>
      </c>
      <c r="Y39" s="249">
        <v>0</v>
      </c>
      <c r="Z39" s="249">
        <v>0</v>
      </c>
      <c r="AA39" s="249">
        <v>0</v>
      </c>
      <c r="AB39" s="249">
        <v>0</v>
      </c>
      <c r="AC39" s="249">
        <v>0</v>
      </c>
      <c r="AD39" s="249">
        <v>0</v>
      </c>
      <c r="AE39" s="249">
        <v>13.838665269</v>
      </c>
      <c r="AF39" s="249">
        <v>68.756218704999995</v>
      </c>
      <c r="AG39" s="249">
        <v>241.37079055999999</v>
      </c>
      <c r="AH39" s="249">
        <v>178.96077518999999</v>
      </c>
      <c r="AI39" s="249">
        <v>50.282051275000001</v>
      </c>
      <c r="AJ39" s="249">
        <v>1.1642532468</v>
      </c>
      <c r="AK39" s="249">
        <v>0</v>
      </c>
      <c r="AL39" s="249">
        <v>0</v>
      </c>
      <c r="AM39" s="249">
        <v>0</v>
      </c>
      <c r="AN39" s="249">
        <v>0</v>
      </c>
      <c r="AO39" s="249">
        <v>0</v>
      </c>
      <c r="AP39" s="249">
        <v>0</v>
      </c>
      <c r="AQ39" s="249">
        <v>12.127852646999999</v>
      </c>
      <c r="AR39" s="249">
        <v>68.356398952999996</v>
      </c>
      <c r="AS39" s="249">
        <v>242.32272778999999</v>
      </c>
      <c r="AT39" s="249">
        <v>183.35624813000001</v>
      </c>
      <c r="AU39" s="249">
        <v>48.041316639999998</v>
      </c>
      <c r="AV39" s="249">
        <v>1.1642532468</v>
      </c>
      <c r="AW39" s="249">
        <v>0</v>
      </c>
      <c r="AX39" s="249">
        <v>0</v>
      </c>
      <c r="AY39" s="249">
        <v>0</v>
      </c>
      <c r="AZ39" s="249">
        <v>0</v>
      </c>
      <c r="BA39" s="249">
        <v>0</v>
      </c>
      <c r="BB39" s="249">
        <v>0</v>
      </c>
      <c r="BC39" s="249">
        <v>11.785917477</v>
      </c>
      <c r="BD39" s="312">
        <v>75.570980000000006</v>
      </c>
      <c r="BE39" s="312">
        <v>233.48820000000001</v>
      </c>
      <c r="BF39" s="312">
        <v>190.25120000000001</v>
      </c>
      <c r="BG39" s="312">
        <v>47.821350000000002</v>
      </c>
      <c r="BH39" s="312">
        <v>1.859961</v>
      </c>
      <c r="BI39" s="312">
        <v>0</v>
      </c>
      <c r="BJ39" s="312">
        <v>0</v>
      </c>
      <c r="BK39" s="312">
        <v>0</v>
      </c>
      <c r="BL39" s="312">
        <v>0</v>
      </c>
      <c r="BM39" s="312">
        <v>0</v>
      </c>
      <c r="BN39" s="312">
        <v>0</v>
      </c>
      <c r="BO39" s="312">
        <v>13.72095</v>
      </c>
      <c r="BP39" s="312">
        <v>78.281999999999996</v>
      </c>
      <c r="BQ39" s="312">
        <v>230.50649999999999</v>
      </c>
      <c r="BR39" s="312">
        <v>187.22579999999999</v>
      </c>
      <c r="BS39" s="312">
        <v>48.4758</v>
      </c>
      <c r="BT39" s="312">
        <v>2.027685</v>
      </c>
      <c r="BU39" s="312">
        <v>0</v>
      </c>
      <c r="BV39" s="312">
        <v>0</v>
      </c>
    </row>
    <row r="40" spans="1:74" ht="11.15" customHeight="1" x14ac:dyDescent="0.25">
      <c r="A40" s="9" t="s">
        <v>146</v>
      </c>
      <c r="B40" s="206" t="s">
        <v>465</v>
      </c>
      <c r="C40" s="249">
        <v>0</v>
      </c>
      <c r="D40" s="249">
        <v>0</v>
      </c>
      <c r="E40" s="249">
        <v>0.19748724655</v>
      </c>
      <c r="F40" s="249">
        <v>0.26104390335</v>
      </c>
      <c r="G40" s="249">
        <v>32.888512949999999</v>
      </c>
      <c r="H40" s="249">
        <v>132.66370696000001</v>
      </c>
      <c r="I40" s="249">
        <v>278.62022880000001</v>
      </c>
      <c r="J40" s="249">
        <v>208.62086239999999</v>
      </c>
      <c r="K40" s="249">
        <v>79.246961377999995</v>
      </c>
      <c r="L40" s="249">
        <v>5.1279902163999997</v>
      </c>
      <c r="M40" s="249">
        <v>0</v>
      </c>
      <c r="N40" s="249">
        <v>8.6426902882000001E-2</v>
      </c>
      <c r="O40" s="249">
        <v>0</v>
      </c>
      <c r="P40" s="249">
        <v>0</v>
      </c>
      <c r="Q40" s="249">
        <v>0.19748724655</v>
      </c>
      <c r="R40" s="249">
        <v>0.26104390335</v>
      </c>
      <c r="S40" s="249">
        <v>38.809730066999997</v>
      </c>
      <c r="T40" s="249">
        <v>126.14402173000001</v>
      </c>
      <c r="U40" s="249">
        <v>280.53986971</v>
      </c>
      <c r="V40" s="249">
        <v>223.86921373999999</v>
      </c>
      <c r="W40" s="249">
        <v>84.259044469000003</v>
      </c>
      <c r="X40" s="249">
        <v>5.4335267250000001</v>
      </c>
      <c r="Y40" s="249">
        <v>0</v>
      </c>
      <c r="Z40" s="249">
        <v>8.6426902882000001E-2</v>
      </c>
      <c r="AA40" s="249">
        <v>0</v>
      </c>
      <c r="AB40" s="249">
        <v>0</v>
      </c>
      <c r="AC40" s="249">
        <v>0.19748724655</v>
      </c>
      <c r="AD40" s="249">
        <v>0.30464668276000001</v>
      </c>
      <c r="AE40" s="249">
        <v>39.827682981000002</v>
      </c>
      <c r="AF40" s="249">
        <v>130.04993537999999</v>
      </c>
      <c r="AG40" s="249">
        <v>297.67854817</v>
      </c>
      <c r="AH40" s="249">
        <v>221.95831845999999</v>
      </c>
      <c r="AI40" s="249">
        <v>89.274880568</v>
      </c>
      <c r="AJ40" s="249">
        <v>6.1621439124000004</v>
      </c>
      <c r="AK40" s="249">
        <v>0</v>
      </c>
      <c r="AL40" s="249">
        <v>8.6426902882000001E-2</v>
      </c>
      <c r="AM40" s="249">
        <v>0</v>
      </c>
      <c r="AN40" s="249">
        <v>0</v>
      </c>
      <c r="AO40" s="249">
        <v>0.19748724655</v>
      </c>
      <c r="AP40" s="249">
        <v>0.26161975773000001</v>
      </c>
      <c r="AQ40" s="249">
        <v>36.545301856999998</v>
      </c>
      <c r="AR40" s="249">
        <v>125.85321352</v>
      </c>
      <c r="AS40" s="249">
        <v>300.01121366000001</v>
      </c>
      <c r="AT40" s="249">
        <v>223.84074061000001</v>
      </c>
      <c r="AU40" s="249">
        <v>85.971422472</v>
      </c>
      <c r="AV40" s="249">
        <v>6.2854056598000003</v>
      </c>
      <c r="AW40" s="249">
        <v>0</v>
      </c>
      <c r="AX40" s="249">
        <v>8.6426902882000001E-2</v>
      </c>
      <c r="AY40" s="249">
        <v>0</v>
      </c>
      <c r="AZ40" s="249">
        <v>0</v>
      </c>
      <c r="BA40" s="249">
        <v>0.19748724655</v>
      </c>
      <c r="BB40" s="249">
        <v>0.26161975773000001</v>
      </c>
      <c r="BC40" s="249">
        <v>34.155568396</v>
      </c>
      <c r="BD40" s="312">
        <v>127.42</v>
      </c>
      <c r="BE40" s="312">
        <v>290.82350000000002</v>
      </c>
      <c r="BF40" s="312">
        <v>231.05609999999999</v>
      </c>
      <c r="BG40" s="312">
        <v>86.016450000000006</v>
      </c>
      <c r="BH40" s="312">
        <v>8.3127040000000001</v>
      </c>
      <c r="BI40" s="312">
        <v>0</v>
      </c>
      <c r="BJ40" s="312">
        <v>8.6426900000000001E-2</v>
      </c>
      <c r="BK40" s="312">
        <v>0</v>
      </c>
      <c r="BL40" s="312">
        <v>0</v>
      </c>
      <c r="BM40" s="312">
        <v>0</v>
      </c>
      <c r="BN40" s="312">
        <v>0.26161980000000001</v>
      </c>
      <c r="BO40" s="312">
        <v>32.642420000000001</v>
      </c>
      <c r="BP40" s="312">
        <v>129.2861</v>
      </c>
      <c r="BQ40" s="312">
        <v>284.31180000000001</v>
      </c>
      <c r="BR40" s="312">
        <v>229.8888</v>
      </c>
      <c r="BS40" s="312">
        <v>86.336659999999995</v>
      </c>
      <c r="BT40" s="312">
        <v>8.2785650000000004</v>
      </c>
      <c r="BU40" s="312">
        <v>0</v>
      </c>
      <c r="BV40" s="312">
        <v>8.6426900000000001E-2</v>
      </c>
    </row>
    <row r="41" spans="1:74" ht="11.15" customHeight="1" x14ac:dyDescent="0.25">
      <c r="A41" s="9" t="s">
        <v>147</v>
      </c>
      <c r="B41" s="206" t="s">
        <v>433</v>
      </c>
      <c r="C41" s="249">
        <v>0</v>
      </c>
      <c r="D41" s="249">
        <v>0</v>
      </c>
      <c r="E41" s="249">
        <v>2.8139465361</v>
      </c>
      <c r="F41" s="249">
        <v>2.0232428233999999</v>
      </c>
      <c r="G41" s="249">
        <v>58.712183852999999</v>
      </c>
      <c r="H41" s="249">
        <v>167.50152073000001</v>
      </c>
      <c r="I41" s="249">
        <v>251.66789032</v>
      </c>
      <c r="J41" s="249">
        <v>203.68161185</v>
      </c>
      <c r="K41" s="249">
        <v>77.378149249000003</v>
      </c>
      <c r="L41" s="249">
        <v>6.6282385995000004</v>
      </c>
      <c r="M41" s="249">
        <v>0</v>
      </c>
      <c r="N41" s="249">
        <v>0.15500339077</v>
      </c>
      <c r="O41" s="249">
        <v>0</v>
      </c>
      <c r="P41" s="249">
        <v>0</v>
      </c>
      <c r="Q41" s="249">
        <v>2.8139465361</v>
      </c>
      <c r="R41" s="249">
        <v>2.0093640707999998</v>
      </c>
      <c r="S41" s="249">
        <v>70.543087417999999</v>
      </c>
      <c r="T41" s="249">
        <v>169.25732601999999</v>
      </c>
      <c r="U41" s="249">
        <v>254.7595302</v>
      </c>
      <c r="V41" s="249">
        <v>211.86367129000001</v>
      </c>
      <c r="W41" s="249">
        <v>81.271179971999999</v>
      </c>
      <c r="X41" s="249">
        <v>6.7998582484999996</v>
      </c>
      <c r="Y41" s="249">
        <v>0</v>
      </c>
      <c r="Z41" s="249">
        <v>0.15500339077</v>
      </c>
      <c r="AA41" s="249">
        <v>0</v>
      </c>
      <c r="AB41" s="249">
        <v>0</v>
      </c>
      <c r="AC41" s="249">
        <v>2.7060307470999998</v>
      </c>
      <c r="AD41" s="249">
        <v>2.0484109285000001</v>
      </c>
      <c r="AE41" s="249">
        <v>70.485168181999995</v>
      </c>
      <c r="AF41" s="249">
        <v>167.85632418</v>
      </c>
      <c r="AG41" s="249">
        <v>274.77475132000001</v>
      </c>
      <c r="AH41" s="249">
        <v>215.16757898</v>
      </c>
      <c r="AI41" s="249">
        <v>88.585560810999993</v>
      </c>
      <c r="AJ41" s="249">
        <v>7.4652138867</v>
      </c>
      <c r="AK41" s="249">
        <v>0</v>
      </c>
      <c r="AL41" s="249">
        <v>0.15500339077</v>
      </c>
      <c r="AM41" s="249">
        <v>0</v>
      </c>
      <c r="AN41" s="249">
        <v>0</v>
      </c>
      <c r="AO41" s="249">
        <v>2.8648792959999998</v>
      </c>
      <c r="AP41" s="249">
        <v>1.2183132167999999</v>
      </c>
      <c r="AQ41" s="249">
        <v>66.414803031999995</v>
      </c>
      <c r="AR41" s="249">
        <v>166.52372346999999</v>
      </c>
      <c r="AS41" s="249">
        <v>276.91761152999999</v>
      </c>
      <c r="AT41" s="249">
        <v>208.20633376000001</v>
      </c>
      <c r="AU41" s="249">
        <v>86.946549578000003</v>
      </c>
      <c r="AV41" s="249">
        <v>6.7931536057999997</v>
      </c>
      <c r="AW41" s="249">
        <v>0</v>
      </c>
      <c r="AX41" s="249">
        <v>0.15500339077</v>
      </c>
      <c r="AY41" s="249">
        <v>0</v>
      </c>
      <c r="AZ41" s="249">
        <v>0</v>
      </c>
      <c r="BA41" s="249">
        <v>3.0401490357999998</v>
      </c>
      <c r="BB41" s="249">
        <v>1.1121891223</v>
      </c>
      <c r="BC41" s="249">
        <v>65.065467092000006</v>
      </c>
      <c r="BD41" s="312">
        <v>171.3672</v>
      </c>
      <c r="BE41" s="312">
        <v>263.10500000000002</v>
      </c>
      <c r="BF41" s="312">
        <v>214.7294</v>
      </c>
      <c r="BG41" s="312">
        <v>93.221400000000003</v>
      </c>
      <c r="BH41" s="312">
        <v>9.2746460000000006</v>
      </c>
      <c r="BI41" s="312">
        <v>0</v>
      </c>
      <c r="BJ41" s="312">
        <v>0.21066869999999999</v>
      </c>
      <c r="BK41" s="312">
        <v>0</v>
      </c>
      <c r="BL41" s="312">
        <v>0</v>
      </c>
      <c r="BM41" s="312">
        <v>0.92572560000000004</v>
      </c>
      <c r="BN41" s="312">
        <v>1.001109</v>
      </c>
      <c r="BO41" s="312">
        <v>61.381239999999998</v>
      </c>
      <c r="BP41" s="312">
        <v>169.27379999999999</v>
      </c>
      <c r="BQ41" s="312">
        <v>247.88300000000001</v>
      </c>
      <c r="BR41" s="312">
        <v>216.45419999999999</v>
      </c>
      <c r="BS41" s="312">
        <v>95.332250000000002</v>
      </c>
      <c r="BT41" s="312">
        <v>9.7960180000000001</v>
      </c>
      <c r="BU41" s="312">
        <v>0</v>
      </c>
      <c r="BV41" s="312">
        <v>0.21066869999999999</v>
      </c>
    </row>
    <row r="42" spans="1:74" ht="11.15" customHeight="1" x14ac:dyDescent="0.25">
      <c r="A42" s="9" t="s">
        <v>148</v>
      </c>
      <c r="B42" s="206" t="s">
        <v>434</v>
      </c>
      <c r="C42" s="249">
        <v>0</v>
      </c>
      <c r="D42" s="249">
        <v>0.30389143184</v>
      </c>
      <c r="E42" s="249">
        <v>6.4383458415000003</v>
      </c>
      <c r="F42" s="249">
        <v>7.1661697790999996</v>
      </c>
      <c r="G42" s="249">
        <v>58.963891271000001</v>
      </c>
      <c r="H42" s="249">
        <v>210.38916738</v>
      </c>
      <c r="I42" s="249">
        <v>310.79791750999999</v>
      </c>
      <c r="J42" s="249">
        <v>243.25174179000001</v>
      </c>
      <c r="K42" s="249">
        <v>104.55760531</v>
      </c>
      <c r="L42" s="249">
        <v>11.064585072</v>
      </c>
      <c r="M42" s="249">
        <v>0.27036156216000001</v>
      </c>
      <c r="N42" s="249">
        <v>0</v>
      </c>
      <c r="O42" s="249">
        <v>0</v>
      </c>
      <c r="P42" s="249">
        <v>0.30389143184</v>
      </c>
      <c r="Q42" s="249">
        <v>6.5333888652000001</v>
      </c>
      <c r="R42" s="249">
        <v>7.1384378221000002</v>
      </c>
      <c r="S42" s="249">
        <v>71.732069791000001</v>
      </c>
      <c r="T42" s="249">
        <v>219.41493249000001</v>
      </c>
      <c r="U42" s="249">
        <v>312.41979809999998</v>
      </c>
      <c r="V42" s="249">
        <v>246.92127013999999</v>
      </c>
      <c r="W42" s="249">
        <v>108.98207116</v>
      </c>
      <c r="X42" s="249">
        <v>11.017274023000001</v>
      </c>
      <c r="Y42" s="249">
        <v>0.27036156216000001</v>
      </c>
      <c r="Z42" s="249">
        <v>0</v>
      </c>
      <c r="AA42" s="249">
        <v>0</v>
      </c>
      <c r="AB42" s="249">
        <v>0.30389143184</v>
      </c>
      <c r="AC42" s="249">
        <v>6.2161816512000003</v>
      </c>
      <c r="AD42" s="249">
        <v>7.5877094532999996</v>
      </c>
      <c r="AE42" s="249">
        <v>70.420797342</v>
      </c>
      <c r="AF42" s="249">
        <v>218.02336489000001</v>
      </c>
      <c r="AG42" s="249">
        <v>325.87660417000001</v>
      </c>
      <c r="AH42" s="249">
        <v>251.24602024999999</v>
      </c>
      <c r="AI42" s="249">
        <v>118.92269518000001</v>
      </c>
      <c r="AJ42" s="249">
        <v>11.257438065000001</v>
      </c>
      <c r="AK42" s="249">
        <v>0.19802665338</v>
      </c>
      <c r="AL42" s="249">
        <v>0</v>
      </c>
      <c r="AM42" s="249">
        <v>0</v>
      </c>
      <c r="AN42" s="249">
        <v>0.30389143184</v>
      </c>
      <c r="AO42" s="249">
        <v>6.5643937261999996</v>
      </c>
      <c r="AP42" s="249">
        <v>5.7076668296999999</v>
      </c>
      <c r="AQ42" s="249">
        <v>68.485883663999999</v>
      </c>
      <c r="AR42" s="249">
        <v>219.83877734999999</v>
      </c>
      <c r="AS42" s="249">
        <v>326.77987223999997</v>
      </c>
      <c r="AT42" s="249">
        <v>242.41255869</v>
      </c>
      <c r="AU42" s="249">
        <v>116.62787213999999</v>
      </c>
      <c r="AV42" s="249">
        <v>10.058068539000001</v>
      </c>
      <c r="AW42" s="249">
        <v>0.22652121352999999</v>
      </c>
      <c r="AX42" s="249">
        <v>0</v>
      </c>
      <c r="AY42" s="249">
        <v>0</v>
      </c>
      <c r="AZ42" s="249">
        <v>0.30389143184</v>
      </c>
      <c r="BA42" s="249">
        <v>7.1669224169000003</v>
      </c>
      <c r="BB42" s="249">
        <v>5.4000263112000004</v>
      </c>
      <c r="BC42" s="249">
        <v>68.148037260999999</v>
      </c>
      <c r="BD42" s="312">
        <v>225.12719999999999</v>
      </c>
      <c r="BE42" s="312">
        <v>312.96960000000001</v>
      </c>
      <c r="BF42" s="312">
        <v>242.63130000000001</v>
      </c>
      <c r="BG42" s="312">
        <v>125.52419999999999</v>
      </c>
      <c r="BH42" s="312">
        <v>11.05683</v>
      </c>
      <c r="BI42" s="312">
        <v>0.22652120000000001</v>
      </c>
      <c r="BJ42" s="312">
        <v>0.1275705</v>
      </c>
      <c r="BK42" s="312">
        <v>0</v>
      </c>
      <c r="BL42" s="312">
        <v>0.30389139999999998</v>
      </c>
      <c r="BM42" s="312">
        <v>3.715255</v>
      </c>
      <c r="BN42" s="312">
        <v>4.1694300000000002</v>
      </c>
      <c r="BO42" s="312">
        <v>64.689869999999999</v>
      </c>
      <c r="BP42" s="312">
        <v>221.364</v>
      </c>
      <c r="BQ42" s="312">
        <v>297.32</v>
      </c>
      <c r="BR42" s="312">
        <v>244.67740000000001</v>
      </c>
      <c r="BS42" s="312">
        <v>126.9353</v>
      </c>
      <c r="BT42" s="312">
        <v>11.559609999999999</v>
      </c>
      <c r="BU42" s="312">
        <v>0.25501170000000001</v>
      </c>
      <c r="BV42" s="312">
        <v>0.1275705</v>
      </c>
    </row>
    <row r="43" spans="1:74" ht="11.15" customHeight="1" x14ac:dyDescent="0.25">
      <c r="A43" s="9" t="s">
        <v>149</v>
      </c>
      <c r="B43" s="206" t="s">
        <v>466</v>
      </c>
      <c r="C43" s="249">
        <v>29.874561639</v>
      </c>
      <c r="D43" s="249">
        <v>32.894184774999999</v>
      </c>
      <c r="E43" s="249">
        <v>56.371267312999997</v>
      </c>
      <c r="F43" s="249">
        <v>94.014602767</v>
      </c>
      <c r="G43" s="249">
        <v>209.2362493</v>
      </c>
      <c r="H43" s="249">
        <v>371.30413635999997</v>
      </c>
      <c r="I43" s="249">
        <v>453.75964026999998</v>
      </c>
      <c r="J43" s="249">
        <v>419.55203753000001</v>
      </c>
      <c r="K43" s="249">
        <v>286.58423957000002</v>
      </c>
      <c r="L43" s="249">
        <v>127.57045711000001</v>
      </c>
      <c r="M43" s="249">
        <v>53.541152775</v>
      </c>
      <c r="N43" s="249">
        <v>45.608046039999998</v>
      </c>
      <c r="O43" s="249">
        <v>28.907060607999998</v>
      </c>
      <c r="P43" s="249">
        <v>36.484777016999999</v>
      </c>
      <c r="Q43" s="249">
        <v>54.819787910999999</v>
      </c>
      <c r="R43" s="249">
        <v>94.934834589000005</v>
      </c>
      <c r="S43" s="249">
        <v>217.9463121</v>
      </c>
      <c r="T43" s="249">
        <v>370.79284911000002</v>
      </c>
      <c r="U43" s="249">
        <v>456.27991579000002</v>
      </c>
      <c r="V43" s="249">
        <v>425.11785308999998</v>
      </c>
      <c r="W43" s="249">
        <v>297.93068871999998</v>
      </c>
      <c r="X43" s="249">
        <v>135.32460817</v>
      </c>
      <c r="Y43" s="249">
        <v>57.490151726000001</v>
      </c>
      <c r="Z43" s="249">
        <v>45.889180201000002</v>
      </c>
      <c r="AA43" s="249">
        <v>29.589421770000001</v>
      </c>
      <c r="AB43" s="249">
        <v>41.354824743000002</v>
      </c>
      <c r="AC43" s="249">
        <v>55.718092579</v>
      </c>
      <c r="AD43" s="249">
        <v>97.756230183</v>
      </c>
      <c r="AE43" s="249">
        <v>226.97267335000001</v>
      </c>
      <c r="AF43" s="249">
        <v>370.65570758000001</v>
      </c>
      <c r="AG43" s="249">
        <v>465.99654665000003</v>
      </c>
      <c r="AH43" s="249">
        <v>425.94480482</v>
      </c>
      <c r="AI43" s="249">
        <v>308.81307909999998</v>
      </c>
      <c r="AJ43" s="249">
        <v>142.06318225999999</v>
      </c>
      <c r="AK43" s="249">
        <v>57.203339204000002</v>
      </c>
      <c r="AL43" s="249">
        <v>47.464885858000002</v>
      </c>
      <c r="AM43" s="249">
        <v>33.325646519999999</v>
      </c>
      <c r="AN43" s="249">
        <v>45.183680955</v>
      </c>
      <c r="AO43" s="249">
        <v>64.220965518</v>
      </c>
      <c r="AP43" s="249">
        <v>100.61600099</v>
      </c>
      <c r="AQ43" s="249">
        <v>218.47453879</v>
      </c>
      <c r="AR43" s="249">
        <v>359.93243851</v>
      </c>
      <c r="AS43" s="249">
        <v>466.40987955000003</v>
      </c>
      <c r="AT43" s="249">
        <v>424.14213243</v>
      </c>
      <c r="AU43" s="249">
        <v>303.63841504999999</v>
      </c>
      <c r="AV43" s="249">
        <v>148.70229019000001</v>
      </c>
      <c r="AW43" s="249">
        <v>62.014555317000003</v>
      </c>
      <c r="AX43" s="249">
        <v>49.233279797999998</v>
      </c>
      <c r="AY43" s="249">
        <v>34.432026528999998</v>
      </c>
      <c r="AZ43" s="249">
        <v>46.579282020000001</v>
      </c>
      <c r="BA43" s="249">
        <v>65.931237934999999</v>
      </c>
      <c r="BB43" s="249">
        <v>97.120129527000003</v>
      </c>
      <c r="BC43" s="249">
        <v>216.26736434</v>
      </c>
      <c r="BD43" s="312">
        <v>354.4692</v>
      </c>
      <c r="BE43" s="312">
        <v>460.39760000000001</v>
      </c>
      <c r="BF43" s="312">
        <v>424.13380000000001</v>
      </c>
      <c r="BG43" s="312">
        <v>304.05399999999997</v>
      </c>
      <c r="BH43" s="312">
        <v>157.15469999999999</v>
      </c>
      <c r="BI43" s="312">
        <v>60.3949</v>
      </c>
      <c r="BJ43" s="312">
        <v>51.377330000000001</v>
      </c>
      <c r="BK43" s="312">
        <v>34.186039999999998</v>
      </c>
      <c r="BL43" s="312">
        <v>46.419060000000002</v>
      </c>
      <c r="BM43" s="312">
        <v>63.669539999999998</v>
      </c>
      <c r="BN43" s="312">
        <v>98.190799999999996</v>
      </c>
      <c r="BO43" s="312">
        <v>217.3158</v>
      </c>
      <c r="BP43" s="312">
        <v>359.83550000000002</v>
      </c>
      <c r="BQ43" s="312">
        <v>455.82209999999998</v>
      </c>
      <c r="BR43" s="312">
        <v>426.61829999999998</v>
      </c>
      <c r="BS43" s="312">
        <v>305.63630000000001</v>
      </c>
      <c r="BT43" s="312">
        <v>158.5017</v>
      </c>
      <c r="BU43" s="312">
        <v>63.627560000000003</v>
      </c>
      <c r="BV43" s="312">
        <v>51.174720000000001</v>
      </c>
    </row>
    <row r="44" spans="1:74" ht="11.15" customHeight="1" x14ac:dyDescent="0.25">
      <c r="A44" s="9" t="s">
        <v>150</v>
      </c>
      <c r="B44" s="206" t="s">
        <v>436</v>
      </c>
      <c r="C44" s="249">
        <v>5.5876476534000004</v>
      </c>
      <c r="D44" s="249">
        <v>4.0441892946999998</v>
      </c>
      <c r="E44" s="249">
        <v>24.483179419999999</v>
      </c>
      <c r="F44" s="249">
        <v>40.377039441000001</v>
      </c>
      <c r="G44" s="249">
        <v>152.22506686</v>
      </c>
      <c r="H44" s="249">
        <v>346.15796879999999</v>
      </c>
      <c r="I44" s="249">
        <v>417.80143061000001</v>
      </c>
      <c r="J44" s="249">
        <v>383.64177235</v>
      </c>
      <c r="K44" s="249">
        <v>230.05625003</v>
      </c>
      <c r="L44" s="249">
        <v>52.914371080000002</v>
      </c>
      <c r="M44" s="249">
        <v>5.3112401904000004</v>
      </c>
      <c r="N44" s="249">
        <v>4.6908550311999999</v>
      </c>
      <c r="O44" s="249">
        <v>5.4118153160000002</v>
      </c>
      <c r="P44" s="249">
        <v>5.9122326194000001</v>
      </c>
      <c r="Q44" s="249">
        <v>24.544709830999999</v>
      </c>
      <c r="R44" s="249">
        <v>38.588507151000002</v>
      </c>
      <c r="S44" s="249">
        <v>166.89952983000001</v>
      </c>
      <c r="T44" s="249">
        <v>349.05827309</v>
      </c>
      <c r="U44" s="249">
        <v>420.81192049999999</v>
      </c>
      <c r="V44" s="249">
        <v>387.84579574000003</v>
      </c>
      <c r="W44" s="249">
        <v>240.36804813000001</v>
      </c>
      <c r="X44" s="249">
        <v>57.157606741000002</v>
      </c>
      <c r="Y44" s="249">
        <v>5.2505774224000001</v>
      </c>
      <c r="Z44" s="249">
        <v>4.6073996637999999</v>
      </c>
      <c r="AA44" s="249">
        <v>5.4796746010000001</v>
      </c>
      <c r="AB44" s="249">
        <v>7.0247932411000003</v>
      </c>
      <c r="AC44" s="249">
        <v>23.383505224</v>
      </c>
      <c r="AD44" s="249">
        <v>39.514658857999997</v>
      </c>
      <c r="AE44" s="249">
        <v>173.95665104</v>
      </c>
      <c r="AF44" s="249">
        <v>343.54366900999997</v>
      </c>
      <c r="AG44" s="249">
        <v>431.82315038000002</v>
      </c>
      <c r="AH44" s="249">
        <v>394.71248200000002</v>
      </c>
      <c r="AI44" s="249">
        <v>255.72021547</v>
      </c>
      <c r="AJ44" s="249">
        <v>61.896927548999997</v>
      </c>
      <c r="AK44" s="249">
        <v>5.0077400734999999</v>
      </c>
      <c r="AL44" s="249">
        <v>5.1153743605999997</v>
      </c>
      <c r="AM44" s="249">
        <v>6.6836769076999998</v>
      </c>
      <c r="AN44" s="249">
        <v>7.4562638487999999</v>
      </c>
      <c r="AO44" s="249">
        <v>28.146963451000001</v>
      </c>
      <c r="AP44" s="249">
        <v>37.000342406999998</v>
      </c>
      <c r="AQ44" s="249">
        <v>164.30350067000001</v>
      </c>
      <c r="AR44" s="249">
        <v>330.60656781</v>
      </c>
      <c r="AS44" s="249">
        <v>429.77554504</v>
      </c>
      <c r="AT44" s="249">
        <v>384.40435063000001</v>
      </c>
      <c r="AU44" s="249">
        <v>250.57858052</v>
      </c>
      <c r="AV44" s="249">
        <v>63.396208002000002</v>
      </c>
      <c r="AW44" s="249">
        <v>5.7122584342999998</v>
      </c>
      <c r="AX44" s="249">
        <v>5.2126920299000004</v>
      </c>
      <c r="AY44" s="249">
        <v>7.0745049608999997</v>
      </c>
      <c r="AZ44" s="249">
        <v>7.2642659042000002</v>
      </c>
      <c r="BA44" s="249">
        <v>29.263578065000001</v>
      </c>
      <c r="BB44" s="249">
        <v>33.256976745000003</v>
      </c>
      <c r="BC44" s="249">
        <v>162.27269378</v>
      </c>
      <c r="BD44" s="312">
        <v>322.5523</v>
      </c>
      <c r="BE44" s="312">
        <v>420.77190000000002</v>
      </c>
      <c r="BF44" s="312">
        <v>381.8621</v>
      </c>
      <c r="BG44" s="312">
        <v>254.77850000000001</v>
      </c>
      <c r="BH44" s="312">
        <v>70.775729999999996</v>
      </c>
      <c r="BI44" s="312">
        <v>5.3618480000000002</v>
      </c>
      <c r="BJ44" s="312">
        <v>7.5216209999999997</v>
      </c>
      <c r="BK44" s="312">
        <v>6.0993550000000001</v>
      </c>
      <c r="BL44" s="312">
        <v>6.8969189999999996</v>
      </c>
      <c r="BM44" s="312">
        <v>22.74164</v>
      </c>
      <c r="BN44" s="312">
        <v>31.34647</v>
      </c>
      <c r="BO44" s="312">
        <v>161.47059999999999</v>
      </c>
      <c r="BP44" s="312">
        <v>324.17110000000002</v>
      </c>
      <c r="BQ44" s="312">
        <v>413.35239999999999</v>
      </c>
      <c r="BR44" s="312">
        <v>386.09570000000002</v>
      </c>
      <c r="BS44" s="312">
        <v>257.45929999999998</v>
      </c>
      <c r="BT44" s="312">
        <v>73.134360000000001</v>
      </c>
      <c r="BU44" s="312">
        <v>5.9715290000000003</v>
      </c>
      <c r="BV44" s="312">
        <v>7.1351979999999999</v>
      </c>
    </row>
    <row r="45" spans="1:74" ht="11.15" customHeight="1" x14ac:dyDescent="0.25">
      <c r="A45" s="9" t="s">
        <v>151</v>
      </c>
      <c r="B45" s="206" t="s">
        <v>437</v>
      </c>
      <c r="C45" s="249">
        <v>14.041375132000001</v>
      </c>
      <c r="D45" s="249">
        <v>22.071579469</v>
      </c>
      <c r="E45" s="249">
        <v>63.642188085999997</v>
      </c>
      <c r="F45" s="249">
        <v>122.29957477000001</v>
      </c>
      <c r="G45" s="249">
        <v>269.42706883</v>
      </c>
      <c r="H45" s="249">
        <v>494.84694013000001</v>
      </c>
      <c r="I45" s="249">
        <v>576.24843899999996</v>
      </c>
      <c r="J45" s="249">
        <v>573.62285935</v>
      </c>
      <c r="K45" s="249">
        <v>381.76613803999999</v>
      </c>
      <c r="L45" s="249">
        <v>152.00905336</v>
      </c>
      <c r="M45" s="249">
        <v>40.954237884999998</v>
      </c>
      <c r="N45" s="249">
        <v>10.848786934</v>
      </c>
      <c r="O45" s="249">
        <v>13.506319655</v>
      </c>
      <c r="P45" s="249">
        <v>22.79016644</v>
      </c>
      <c r="Q45" s="249">
        <v>67.133380153000004</v>
      </c>
      <c r="R45" s="249">
        <v>118.12870721</v>
      </c>
      <c r="S45" s="249">
        <v>279.91427042999999</v>
      </c>
      <c r="T45" s="249">
        <v>498.96208739999997</v>
      </c>
      <c r="U45" s="249">
        <v>582.23497032</v>
      </c>
      <c r="V45" s="249">
        <v>578.81612722</v>
      </c>
      <c r="W45" s="249">
        <v>391.05113847000001</v>
      </c>
      <c r="X45" s="249">
        <v>155.29187715</v>
      </c>
      <c r="Y45" s="249">
        <v>38.734791727000001</v>
      </c>
      <c r="Z45" s="249">
        <v>10.899572094</v>
      </c>
      <c r="AA45" s="249">
        <v>13.161827914</v>
      </c>
      <c r="AB45" s="249">
        <v>21.889602190000002</v>
      </c>
      <c r="AC45" s="249">
        <v>64.825201632000002</v>
      </c>
      <c r="AD45" s="249">
        <v>118.15744201</v>
      </c>
      <c r="AE45" s="249">
        <v>281.52088786000002</v>
      </c>
      <c r="AF45" s="249">
        <v>492.21756963000001</v>
      </c>
      <c r="AG45" s="249">
        <v>578.69250913999997</v>
      </c>
      <c r="AH45" s="249">
        <v>585.60093318999998</v>
      </c>
      <c r="AI45" s="249">
        <v>411.45130022000001</v>
      </c>
      <c r="AJ45" s="249">
        <v>157.98010626999999</v>
      </c>
      <c r="AK45" s="249">
        <v>36.965941747000002</v>
      </c>
      <c r="AL45" s="249">
        <v>12.087423981000001</v>
      </c>
      <c r="AM45" s="249">
        <v>15.421625683</v>
      </c>
      <c r="AN45" s="249">
        <v>23.106727961000001</v>
      </c>
      <c r="AO45" s="249">
        <v>75.598868350999993</v>
      </c>
      <c r="AP45" s="249">
        <v>118.40155970000001</v>
      </c>
      <c r="AQ45" s="249">
        <v>277.69227706999999</v>
      </c>
      <c r="AR45" s="249">
        <v>484.44818694000003</v>
      </c>
      <c r="AS45" s="249">
        <v>583.79933333999998</v>
      </c>
      <c r="AT45" s="249">
        <v>580.01357818999998</v>
      </c>
      <c r="AU45" s="249">
        <v>403.84072784</v>
      </c>
      <c r="AV45" s="249">
        <v>157.38501943</v>
      </c>
      <c r="AW45" s="249">
        <v>40.607776770999997</v>
      </c>
      <c r="AX45" s="249">
        <v>12.175149018999999</v>
      </c>
      <c r="AY45" s="249">
        <v>16.147870316999999</v>
      </c>
      <c r="AZ45" s="249">
        <v>22.526790260999999</v>
      </c>
      <c r="BA45" s="249">
        <v>74.316395647999997</v>
      </c>
      <c r="BB45" s="249">
        <v>108.33876539000001</v>
      </c>
      <c r="BC45" s="249">
        <v>272.77647446999998</v>
      </c>
      <c r="BD45" s="312">
        <v>471.77390000000003</v>
      </c>
      <c r="BE45" s="312">
        <v>566.96050000000002</v>
      </c>
      <c r="BF45" s="312">
        <v>563.57240000000002</v>
      </c>
      <c r="BG45" s="312">
        <v>405.57279999999997</v>
      </c>
      <c r="BH45" s="312">
        <v>164.97229999999999</v>
      </c>
      <c r="BI45" s="312">
        <v>39.74653</v>
      </c>
      <c r="BJ45" s="312">
        <v>18.93047</v>
      </c>
      <c r="BK45" s="312">
        <v>14.27881</v>
      </c>
      <c r="BL45" s="312">
        <v>20.87575</v>
      </c>
      <c r="BM45" s="312">
        <v>65.917910000000006</v>
      </c>
      <c r="BN45" s="312">
        <v>106.1451</v>
      </c>
      <c r="BO45" s="312">
        <v>277.5204</v>
      </c>
      <c r="BP45" s="312">
        <v>469.05099999999999</v>
      </c>
      <c r="BQ45" s="312">
        <v>564.98689999999999</v>
      </c>
      <c r="BR45" s="312">
        <v>562.46190000000001</v>
      </c>
      <c r="BS45" s="312">
        <v>404.58530000000002</v>
      </c>
      <c r="BT45" s="312">
        <v>167.71950000000001</v>
      </c>
      <c r="BU45" s="312">
        <v>39.77816</v>
      </c>
      <c r="BV45" s="312">
        <v>18.14396</v>
      </c>
    </row>
    <row r="46" spans="1:74" ht="11.15" customHeight="1" x14ac:dyDescent="0.25">
      <c r="A46" s="9" t="s">
        <v>152</v>
      </c>
      <c r="B46" s="206" t="s">
        <v>438</v>
      </c>
      <c r="C46" s="249">
        <v>0.91022446698000004</v>
      </c>
      <c r="D46" s="249">
        <v>4.1649178062000001</v>
      </c>
      <c r="E46" s="249">
        <v>18.907602497999999</v>
      </c>
      <c r="F46" s="249">
        <v>41.733195322</v>
      </c>
      <c r="G46" s="249">
        <v>104.66120831000001</v>
      </c>
      <c r="H46" s="249">
        <v>277.90610177999997</v>
      </c>
      <c r="I46" s="249">
        <v>383.37731317999999</v>
      </c>
      <c r="J46" s="249">
        <v>333.65196465000002</v>
      </c>
      <c r="K46" s="249">
        <v>202.47964777000001</v>
      </c>
      <c r="L46" s="249">
        <v>72.312277656000006</v>
      </c>
      <c r="M46" s="249">
        <v>11.261249936</v>
      </c>
      <c r="N46" s="249">
        <v>0.11454523375</v>
      </c>
      <c r="O46" s="249">
        <v>1.3278743791000001</v>
      </c>
      <c r="P46" s="249">
        <v>4.2478021607000001</v>
      </c>
      <c r="Q46" s="249">
        <v>18.991456207999999</v>
      </c>
      <c r="R46" s="249">
        <v>44.776337269999999</v>
      </c>
      <c r="S46" s="249">
        <v>109.98170422</v>
      </c>
      <c r="T46" s="249">
        <v>280.95744703000003</v>
      </c>
      <c r="U46" s="249">
        <v>386.84536394000003</v>
      </c>
      <c r="V46" s="249">
        <v>335.07348507</v>
      </c>
      <c r="W46" s="249">
        <v>206.43561919999999</v>
      </c>
      <c r="X46" s="249">
        <v>69.664718593999993</v>
      </c>
      <c r="Y46" s="249">
        <v>10.371729301</v>
      </c>
      <c r="Z46" s="249">
        <v>0.11454523375</v>
      </c>
      <c r="AA46" s="249">
        <v>1.1578918005000001</v>
      </c>
      <c r="AB46" s="249">
        <v>3.9863661991999999</v>
      </c>
      <c r="AC46" s="249">
        <v>18.523686728000001</v>
      </c>
      <c r="AD46" s="249">
        <v>46.542946864000001</v>
      </c>
      <c r="AE46" s="249">
        <v>98.992477046000005</v>
      </c>
      <c r="AF46" s="249">
        <v>284.04624009999998</v>
      </c>
      <c r="AG46" s="249">
        <v>387.24530555000001</v>
      </c>
      <c r="AH46" s="249">
        <v>341.44056274000002</v>
      </c>
      <c r="AI46" s="249">
        <v>205.50339568999999</v>
      </c>
      <c r="AJ46" s="249">
        <v>70.180170883000002</v>
      </c>
      <c r="AK46" s="249">
        <v>10.118634155000001</v>
      </c>
      <c r="AL46" s="249">
        <v>0.11454523375</v>
      </c>
      <c r="AM46" s="249">
        <v>1.0419904555999999</v>
      </c>
      <c r="AN46" s="249">
        <v>3.9847417124</v>
      </c>
      <c r="AO46" s="249">
        <v>18.759069203999999</v>
      </c>
      <c r="AP46" s="249">
        <v>48.272318663999997</v>
      </c>
      <c r="AQ46" s="249">
        <v>107.71199608000001</v>
      </c>
      <c r="AR46" s="249">
        <v>285.37502281000002</v>
      </c>
      <c r="AS46" s="249">
        <v>390.17676404999997</v>
      </c>
      <c r="AT46" s="249">
        <v>352.92544591000001</v>
      </c>
      <c r="AU46" s="249">
        <v>205.64010134</v>
      </c>
      <c r="AV46" s="249">
        <v>73.576857989000004</v>
      </c>
      <c r="AW46" s="249">
        <v>11.227323198000001</v>
      </c>
      <c r="AX46" s="249">
        <v>0.11454523375</v>
      </c>
      <c r="AY46" s="249">
        <v>1.0463523964999999</v>
      </c>
      <c r="AZ46" s="249">
        <v>4.2724850679999999</v>
      </c>
      <c r="BA46" s="249">
        <v>17.853544088</v>
      </c>
      <c r="BB46" s="249">
        <v>49.611285109999997</v>
      </c>
      <c r="BC46" s="249">
        <v>112.68162427</v>
      </c>
      <c r="BD46" s="312">
        <v>296.05270000000002</v>
      </c>
      <c r="BE46" s="312">
        <v>393.72120000000001</v>
      </c>
      <c r="BF46" s="312">
        <v>345.76749999999998</v>
      </c>
      <c r="BG46" s="312">
        <v>205.7593</v>
      </c>
      <c r="BH46" s="312">
        <v>70.729110000000006</v>
      </c>
      <c r="BI46" s="312">
        <v>13.143940000000001</v>
      </c>
      <c r="BJ46" s="312">
        <v>0.1145452</v>
      </c>
      <c r="BK46" s="312">
        <v>0.89763559999999998</v>
      </c>
      <c r="BL46" s="312">
        <v>4.214817</v>
      </c>
      <c r="BM46" s="312">
        <v>18.28088</v>
      </c>
      <c r="BN46" s="312">
        <v>50.196060000000003</v>
      </c>
      <c r="BO46" s="312">
        <v>110.52419999999999</v>
      </c>
      <c r="BP46" s="312">
        <v>292.43650000000002</v>
      </c>
      <c r="BQ46" s="312">
        <v>393.73610000000002</v>
      </c>
      <c r="BR46" s="312">
        <v>342.44369999999998</v>
      </c>
      <c r="BS46" s="312">
        <v>204.7978</v>
      </c>
      <c r="BT46" s="312">
        <v>69.79222</v>
      </c>
      <c r="BU46" s="312">
        <v>12.47001</v>
      </c>
      <c r="BV46" s="312">
        <v>0.14345810000000001</v>
      </c>
    </row>
    <row r="47" spans="1:74" ht="11.15" customHeight="1" x14ac:dyDescent="0.25">
      <c r="A47" s="9" t="s">
        <v>153</v>
      </c>
      <c r="B47" s="206" t="s">
        <v>439</v>
      </c>
      <c r="C47" s="249">
        <v>8.8606414946999994</v>
      </c>
      <c r="D47" s="249">
        <v>8.4846008953999998</v>
      </c>
      <c r="E47" s="249">
        <v>13.123273409999999</v>
      </c>
      <c r="F47" s="249">
        <v>20.098010633000001</v>
      </c>
      <c r="G47" s="249">
        <v>44.606119780999997</v>
      </c>
      <c r="H47" s="249">
        <v>120.60930388</v>
      </c>
      <c r="I47" s="249">
        <v>228.93005875</v>
      </c>
      <c r="J47" s="249">
        <v>231.53090953</v>
      </c>
      <c r="K47" s="249">
        <v>160.66642747</v>
      </c>
      <c r="L47" s="249">
        <v>54.577284464999998</v>
      </c>
      <c r="M47" s="249">
        <v>15.021968386999999</v>
      </c>
      <c r="N47" s="249">
        <v>8.6591529099999995</v>
      </c>
      <c r="O47" s="249">
        <v>9.7214140986000004</v>
      </c>
      <c r="P47" s="249">
        <v>8.5510235731000002</v>
      </c>
      <c r="Q47" s="249">
        <v>12.787634143</v>
      </c>
      <c r="R47" s="249">
        <v>20.804988015999999</v>
      </c>
      <c r="S47" s="249">
        <v>45.141724037000003</v>
      </c>
      <c r="T47" s="249">
        <v>119.33123870999999</v>
      </c>
      <c r="U47" s="249">
        <v>238.43895866</v>
      </c>
      <c r="V47" s="249">
        <v>233.43649970999999</v>
      </c>
      <c r="W47" s="249">
        <v>158.99776251</v>
      </c>
      <c r="X47" s="249">
        <v>53.146864610000002</v>
      </c>
      <c r="Y47" s="249">
        <v>14.777405291999999</v>
      </c>
      <c r="Z47" s="249">
        <v>8.7907317565999996</v>
      </c>
      <c r="AA47" s="249">
        <v>9.5796498894000006</v>
      </c>
      <c r="AB47" s="249">
        <v>8.5266481549000002</v>
      </c>
      <c r="AC47" s="249">
        <v>12.89274331</v>
      </c>
      <c r="AD47" s="249">
        <v>22.100011044999999</v>
      </c>
      <c r="AE47" s="249">
        <v>39.948129971999997</v>
      </c>
      <c r="AF47" s="249">
        <v>123.26232714</v>
      </c>
      <c r="AG47" s="249">
        <v>233.86952901999999</v>
      </c>
      <c r="AH47" s="249">
        <v>236.94117328999999</v>
      </c>
      <c r="AI47" s="249">
        <v>153.24824518</v>
      </c>
      <c r="AJ47" s="249">
        <v>54.405424381000003</v>
      </c>
      <c r="AK47" s="249">
        <v>14.980170824</v>
      </c>
      <c r="AL47" s="249">
        <v>9.0774946504000003</v>
      </c>
      <c r="AM47" s="249">
        <v>9.6923711008000009</v>
      </c>
      <c r="AN47" s="249">
        <v>8.6967782480999993</v>
      </c>
      <c r="AO47" s="249">
        <v>12.917330991</v>
      </c>
      <c r="AP47" s="249">
        <v>23.067705349000001</v>
      </c>
      <c r="AQ47" s="249">
        <v>44.450194211000003</v>
      </c>
      <c r="AR47" s="249">
        <v>125.69343812</v>
      </c>
      <c r="AS47" s="249">
        <v>236.84444968</v>
      </c>
      <c r="AT47" s="249">
        <v>249.58408180000001</v>
      </c>
      <c r="AU47" s="249">
        <v>161.61894662</v>
      </c>
      <c r="AV47" s="249">
        <v>61.212266204999999</v>
      </c>
      <c r="AW47" s="249">
        <v>15.548735411999999</v>
      </c>
      <c r="AX47" s="249">
        <v>9.274523598</v>
      </c>
      <c r="AY47" s="249">
        <v>9.9421874016</v>
      </c>
      <c r="AZ47" s="249">
        <v>8.6619287950999997</v>
      </c>
      <c r="BA47" s="249">
        <v>12.655826195</v>
      </c>
      <c r="BB47" s="249">
        <v>23.788776088999999</v>
      </c>
      <c r="BC47" s="249">
        <v>47.297203004000004</v>
      </c>
      <c r="BD47" s="312">
        <v>136.5472</v>
      </c>
      <c r="BE47" s="312">
        <v>248.13120000000001</v>
      </c>
      <c r="BF47" s="312">
        <v>254.31720000000001</v>
      </c>
      <c r="BG47" s="312">
        <v>161.6737</v>
      </c>
      <c r="BH47" s="312">
        <v>59.437289999999997</v>
      </c>
      <c r="BI47" s="312">
        <v>16.709440000000001</v>
      </c>
      <c r="BJ47" s="312">
        <v>9.1794410000000006</v>
      </c>
      <c r="BK47" s="312">
        <v>9.7898019999999999</v>
      </c>
      <c r="BL47" s="312">
        <v>8.716094</v>
      </c>
      <c r="BM47" s="312">
        <v>13.18929</v>
      </c>
      <c r="BN47" s="312">
        <v>24.361689999999999</v>
      </c>
      <c r="BO47" s="312">
        <v>45.41581</v>
      </c>
      <c r="BP47" s="312">
        <v>137.55420000000001</v>
      </c>
      <c r="BQ47" s="312">
        <v>251.56469999999999</v>
      </c>
      <c r="BR47" s="312">
        <v>247.64359999999999</v>
      </c>
      <c r="BS47" s="312">
        <v>155.95339999999999</v>
      </c>
      <c r="BT47" s="312">
        <v>58.090249999999997</v>
      </c>
      <c r="BU47" s="312">
        <v>16.615300000000001</v>
      </c>
      <c r="BV47" s="312">
        <v>9.1817159999999998</v>
      </c>
    </row>
    <row r="48" spans="1:74" ht="11.15" customHeight="1" x14ac:dyDescent="0.25">
      <c r="A48" s="9" t="s">
        <v>154</v>
      </c>
      <c r="B48" s="207" t="s">
        <v>467</v>
      </c>
      <c r="C48" s="247">
        <v>9.3328118056000005</v>
      </c>
      <c r="D48" s="247">
        <v>10.984666298</v>
      </c>
      <c r="E48" s="247">
        <v>24.408130406000001</v>
      </c>
      <c r="F48" s="247">
        <v>42.395032237999999</v>
      </c>
      <c r="G48" s="247">
        <v>114.12184495</v>
      </c>
      <c r="H48" s="247">
        <v>250.90762265999999</v>
      </c>
      <c r="I48" s="247">
        <v>351.60476514999999</v>
      </c>
      <c r="J48" s="247">
        <v>315.97977828</v>
      </c>
      <c r="K48" s="247">
        <v>186.65371976</v>
      </c>
      <c r="L48" s="247">
        <v>62.766920659999997</v>
      </c>
      <c r="M48" s="247">
        <v>18.960847637000001</v>
      </c>
      <c r="N48" s="247">
        <v>11.94620332</v>
      </c>
      <c r="O48" s="247">
        <v>9.2595207199999994</v>
      </c>
      <c r="P48" s="247">
        <v>11.950670123</v>
      </c>
      <c r="Q48" s="247">
        <v>24.551162604000002</v>
      </c>
      <c r="R48" s="247">
        <v>42.409558771999997</v>
      </c>
      <c r="S48" s="247">
        <v>122.14778922000001</v>
      </c>
      <c r="T48" s="247">
        <v>251.62899161000001</v>
      </c>
      <c r="U48" s="247">
        <v>356.01580310000003</v>
      </c>
      <c r="V48" s="247">
        <v>322.87499946999998</v>
      </c>
      <c r="W48" s="247">
        <v>192.59414867999999</v>
      </c>
      <c r="X48" s="247">
        <v>64.729047205000001</v>
      </c>
      <c r="Y48" s="247">
        <v>19.405155929999999</v>
      </c>
      <c r="Z48" s="247">
        <v>12.050147329</v>
      </c>
      <c r="AA48" s="247">
        <v>9.3434969693000003</v>
      </c>
      <c r="AB48" s="247">
        <v>12.879715705000001</v>
      </c>
      <c r="AC48" s="247">
        <v>24.386037819999999</v>
      </c>
      <c r="AD48" s="247">
        <v>43.511100097000003</v>
      </c>
      <c r="AE48" s="247">
        <v>123.17608190999999</v>
      </c>
      <c r="AF48" s="247">
        <v>252.04361754000001</v>
      </c>
      <c r="AG48" s="247">
        <v>364.61954308000003</v>
      </c>
      <c r="AH48" s="247">
        <v>326.05716647999998</v>
      </c>
      <c r="AI48" s="247">
        <v>199.88921779</v>
      </c>
      <c r="AJ48" s="247">
        <v>67.276632556999999</v>
      </c>
      <c r="AK48" s="247">
        <v>19.180538357</v>
      </c>
      <c r="AL48" s="247">
        <v>12.607345597</v>
      </c>
      <c r="AM48" s="247">
        <v>10.455622817</v>
      </c>
      <c r="AN48" s="247">
        <v>13.851358558999999</v>
      </c>
      <c r="AO48" s="247">
        <v>27.777521098000001</v>
      </c>
      <c r="AP48" s="247">
        <v>44.102421012000001</v>
      </c>
      <c r="AQ48" s="247">
        <v>120.86322291</v>
      </c>
      <c r="AR48" s="247">
        <v>248.38498526000001</v>
      </c>
      <c r="AS48" s="247">
        <v>366.85441859999997</v>
      </c>
      <c r="AT48" s="247">
        <v>326.50653333000002</v>
      </c>
      <c r="AU48" s="247">
        <v>198.43417094</v>
      </c>
      <c r="AV48" s="247">
        <v>69.977440154000007</v>
      </c>
      <c r="AW48" s="247">
        <v>20.860180193000001</v>
      </c>
      <c r="AX48" s="247">
        <v>13.015620879</v>
      </c>
      <c r="AY48" s="247">
        <v>10.846690839000001</v>
      </c>
      <c r="AZ48" s="247">
        <v>14.092313419</v>
      </c>
      <c r="BA48" s="247">
        <v>28.067079583999998</v>
      </c>
      <c r="BB48" s="247">
        <v>42.308951096000001</v>
      </c>
      <c r="BC48" s="247">
        <v>120.24678806</v>
      </c>
      <c r="BD48" s="313">
        <v>249.7953</v>
      </c>
      <c r="BE48" s="313">
        <v>360.98090000000002</v>
      </c>
      <c r="BF48" s="313">
        <v>327.20580000000001</v>
      </c>
      <c r="BG48" s="313">
        <v>200.84129999999999</v>
      </c>
      <c r="BH48" s="313">
        <v>73.413920000000005</v>
      </c>
      <c r="BI48" s="313">
        <v>20.80217</v>
      </c>
      <c r="BJ48" s="313">
        <v>14.457839999999999</v>
      </c>
      <c r="BK48" s="313">
        <v>10.506959999999999</v>
      </c>
      <c r="BL48" s="313">
        <v>13.881169999999999</v>
      </c>
      <c r="BM48" s="313">
        <v>25.872859999999999</v>
      </c>
      <c r="BN48" s="313">
        <v>42.359099999999998</v>
      </c>
      <c r="BO48" s="313">
        <v>119.9699</v>
      </c>
      <c r="BP48" s="313">
        <v>250.71799999999999</v>
      </c>
      <c r="BQ48" s="313">
        <v>356.05220000000003</v>
      </c>
      <c r="BR48" s="313">
        <v>326.97739999999999</v>
      </c>
      <c r="BS48" s="313">
        <v>201.04349999999999</v>
      </c>
      <c r="BT48" s="313">
        <v>74.168660000000003</v>
      </c>
      <c r="BU48" s="313">
        <v>21.478770000000001</v>
      </c>
      <c r="BV48" s="313">
        <v>14.33469</v>
      </c>
    </row>
    <row r="49" spans="1:74" s="192" customFormat="1" ht="12" customHeight="1" x14ac:dyDescent="0.25">
      <c r="A49" s="148"/>
      <c r="B49" s="780" t="s">
        <v>808</v>
      </c>
      <c r="C49" s="737"/>
      <c r="D49" s="737"/>
      <c r="E49" s="737"/>
      <c r="F49" s="737"/>
      <c r="G49" s="737"/>
      <c r="H49" s="737"/>
      <c r="I49" s="737"/>
      <c r="J49" s="737"/>
      <c r="K49" s="737"/>
      <c r="L49" s="737"/>
      <c r="M49" s="737"/>
      <c r="N49" s="737"/>
      <c r="O49" s="737"/>
      <c r="P49" s="737"/>
      <c r="Q49" s="737"/>
      <c r="AY49" s="454"/>
      <c r="AZ49" s="454"/>
      <c r="BA49" s="454"/>
      <c r="BB49" s="454"/>
      <c r="BC49" s="673"/>
      <c r="BD49" s="673"/>
      <c r="BE49" s="673"/>
      <c r="BF49" s="673"/>
      <c r="BG49" s="454"/>
      <c r="BH49" s="454"/>
      <c r="BI49" s="454"/>
      <c r="BJ49" s="454"/>
    </row>
    <row r="50" spans="1:74" s="429" customFormat="1" ht="12" customHeight="1" x14ac:dyDescent="0.25">
      <c r="A50" s="426"/>
      <c r="B50" s="773" t="str">
        <f>"Notes: "&amp;"EIA completed modeling and analysis for this report on " &amp;Dates!D2&amp;"."</f>
        <v>Notes: EIA completed modeling and analysis for this report on Thursday June 2, 2022.</v>
      </c>
      <c r="C50" s="773"/>
      <c r="D50" s="773"/>
      <c r="E50" s="773"/>
      <c r="F50" s="773"/>
      <c r="G50" s="773"/>
      <c r="H50" s="773"/>
      <c r="I50" s="773"/>
      <c r="J50" s="773"/>
      <c r="K50" s="773"/>
      <c r="L50" s="773"/>
      <c r="M50" s="773"/>
      <c r="N50" s="773"/>
      <c r="O50" s="773"/>
      <c r="P50" s="773"/>
      <c r="Q50" s="773"/>
      <c r="AY50" s="455"/>
      <c r="AZ50" s="455"/>
      <c r="BA50" s="455"/>
      <c r="BB50" s="455"/>
      <c r="BC50" s="632"/>
      <c r="BD50" s="632"/>
      <c r="BE50" s="632"/>
      <c r="BF50" s="632"/>
      <c r="BG50" s="455"/>
      <c r="BH50" s="455"/>
      <c r="BI50" s="455"/>
      <c r="BJ50" s="455"/>
    </row>
    <row r="51" spans="1:74" s="429" customFormat="1" ht="12" customHeight="1" x14ac:dyDescent="0.25">
      <c r="A51" s="426"/>
      <c r="B51" s="763" t="s">
        <v>351</v>
      </c>
      <c r="C51" s="762"/>
      <c r="D51" s="762"/>
      <c r="E51" s="762"/>
      <c r="F51" s="762"/>
      <c r="G51" s="762"/>
      <c r="H51" s="762"/>
      <c r="I51" s="762"/>
      <c r="J51" s="762"/>
      <c r="K51" s="762"/>
      <c r="L51" s="762"/>
      <c r="M51" s="762"/>
      <c r="N51" s="762"/>
      <c r="O51" s="762"/>
      <c r="P51" s="762"/>
      <c r="Q51" s="762"/>
      <c r="AY51" s="455"/>
      <c r="AZ51" s="455"/>
      <c r="BA51" s="455"/>
      <c r="BB51" s="455"/>
      <c r="BC51" s="632"/>
      <c r="BD51" s="632"/>
      <c r="BE51" s="632"/>
      <c r="BF51" s="632"/>
      <c r="BG51" s="455"/>
      <c r="BH51" s="455"/>
      <c r="BI51" s="455"/>
      <c r="BJ51" s="455"/>
    </row>
    <row r="52" spans="1:74" s="429" customFormat="1" ht="12" customHeight="1" x14ac:dyDescent="0.25">
      <c r="A52" s="430"/>
      <c r="B52" s="773" t="s">
        <v>1353</v>
      </c>
      <c r="C52" s="755"/>
      <c r="D52" s="755"/>
      <c r="E52" s="755"/>
      <c r="F52" s="755"/>
      <c r="G52" s="755"/>
      <c r="H52" s="755"/>
      <c r="I52" s="755"/>
      <c r="J52" s="755"/>
      <c r="K52" s="755"/>
      <c r="L52" s="755"/>
      <c r="M52" s="755"/>
      <c r="N52" s="755"/>
      <c r="O52" s="755"/>
      <c r="P52" s="755"/>
      <c r="Q52" s="752"/>
      <c r="AY52" s="455"/>
      <c r="AZ52" s="455"/>
      <c r="BA52" s="455"/>
      <c r="BB52" s="455"/>
      <c r="BC52" s="455"/>
      <c r="BD52" s="632"/>
      <c r="BE52" s="632"/>
      <c r="BF52" s="632"/>
      <c r="BG52" s="455"/>
      <c r="BH52" s="455"/>
      <c r="BI52" s="455"/>
      <c r="BJ52" s="455"/>
    </row>
    <row r="53" spans="1:74" s="429" customFormat="1" ht="12" customHeight="1" x14ac:dyDescent="0.25">
      <c r="A53" s="430"/>
      <c r="B53" s="773" t="s">
        <v>159</v>
      </c>
      <c r="C53" s="755"/>
      <c r="D53" s="755"/>
      <c r="E53" s="755"/>
      <c r="F53" s="755"/>
      <c r="G53" s="755"/>
      <c r="H53" s="755"/>
      <c r="I53" s="755"/>
      <c r="J53" s="755"/>
      <c r="K53" s="755"/>
      <c r="L53" s="755"/>
      <c r="M53" s="755"/>
      <c r="N53" s="755"/>
      <c r="O53" s="755"/>
      <c r="P53" s="755"/>
      <c r="Q53" s="752"/>
      <c r="AY53" s="455"/>
      <c r="AZ53" s="455"/>
      <c r="BA53" s="455"/>
      <c r="BB53" s="455"/>
      <c r="BC53" s="455"/>
      <c r="BD53" s="632"/>
      <c r="BE53" s="632"/>
      <c r="BF53" s="632"/>
      <c r="BG53" s="455"/>
      <c r="BH53" s="455"/>
      <c r="BI53" s="455"/>
      <c r="BJ53" s="455"/>
    </row>
    <row r="54" spans="1:74" s="429" customFormat="1" ht="12" customHeight="1" x14ac:dyDescent="0.25">
      <c r="A54" s="430"/>
      <c r="B54" s="773" t="s">
        <v>351</v>
      </c>
      <c r="C54" s="755"/>
      <c r="D54" s="755"/>
      <c r="E54" s="755"/>
      <c r="F54" s="755"/>
      <c r="G54" s="755"/>
      <c r="H54" s="755"/>
      <c r="I54" s="755"/>
      <c r="J54" s="755"/>
      <c r="K54" s="755"/>
      <c r="L54" s="755"/>
      <c r="M54" s="755"/>
      <c r="N54" s="755"/>
      <c r="O54" s="755"/>
      <c r="P54" s="755"/>
      <c r="Q54" s="752"/>
      <c r="AY54" s="455"/>
      <c r="AZ54" s="455"/>
      <c r="BA54" s="455"/>
      <c r="BB54" s="455"/>
      <c r="BC54" s="455"/>
      <c r="BD54" s="632"/>
      <c r="BE54" s="632"/>
      <c r="BF54" s="632"/>
      <c r="BG54" s="455"/>
      <c r="BH54" s="455"/>
      <c r="BI54" s="455"/>
      <c r="BJ54" s="455"/>
    </row>
    <row r="55" spans="1:74" s="431" customFormat="1" ht="12" customHeight="1" x14ac:dyDescent="0.25">
      <c r="A55" s="430"/>
      <c r="B55" s="773" t="s">
        <v>160</v>
      </c>
      <c r="C55" s="755"/>
      <c r="D55" s="755"/>
      <c r="E55" s="755"/>
      <c r="F55" s="755"/>
      <c r="G55" s="755"/>
      <c r="H55" s="755"/>
      <c r="I55" s="755"/>
      <c r="J55" s="755"/>
      <c r="K55" s="755"/>
      <c r="L55" s="755"/>
      <c r="M55" s="755"/>
      <c r="N55" s="755"/>
      <c r="O55" s="755"/>
      <c r="P55" s="755"/>
      <c r="Q55" s="752"/>
      <c r="AY55" s="456"/>
      <c r="AZ55" s="456"/>
      <c r="BA55" s="456"/>
      <c r="BB55" s="456"/>
      <c r="BC55" s="456"/>
      <c r="BD55" s="633"/>
      <c r="BE55" s="633"/>
      <c r="BF55" s="633"/>
      <c r="BG55" s="456"/>
      <c r="BH55" s="456"/>
      <c r="BI55" s="456"/>
      <c r="BJ55" s="456"/>
    </row>
    <row r="56" spans="1:74" s="431" customFormat="1" ht="12" customHeight="1" x14ac:dyDescent="0.25">
      <c r="A56" s="430"/>
      <c r="B56" s="756" t="s">
        <v>161</v>
      </c>
      <c r="C56" s="755"/>
      <c r="D56" s="755"/>
      <c r="E56" s="755"/>
      <c r="F56" s="755"/>
      <c r="G56" s="755"/>
      <c r="H56" s="755"/>
      <c r="I56" s="755"/>
      <c r="J56" s="755"/>
      <c r="K56" s="755"/>
      <c r="L56" s="755"/>
      <c r="M56" s="755"/>
      <c r="N56" s="755"/>
      <c r="O56" s="755"/>
      <c r="P56" s="755"/>
      <c r="Q56" s="752"/>
      <c r="AY56" s="456"/>
      <c r="AZ56" s="456"/>
      <c r="BA56" s="456"/>
      <c r="BB56" s="456"/>
      <c r="BC56" s="456"/>
      <c r="BD56" s="633"/>
      <c r="BE56" s="633"/>
      <c r="BF56" s="633"/>
      <c r="BG56" s="456"/>
      <c r="BH56" s="456"/>
      <c r="BI56" s="456"/>
      <c r="BJ56" s="456"/>
    </row>
    <row r="57" spans="1:74" s="431" customFormat="1" ht="12" customHeight="1" x14ac:dyDescent="0.25">
      <c r="A57" s="393"/>
      <c r="B57" s="764" t="s">
        <v>1360</v>
      </c>
      <c r="C57" s="752"/>
      <c r="D57" s="752"/>
      <c r="E57" s="752"/>
      <c r="F57" s="752"/>
      <c r="G57" s="752"/>
      <c r="H57" s="752"/>
      <c r="I57" s="752"/>
      <c r="J57" s="752"/>
      <c r="K57" s="752"/>
      <c r="L57" s="752"/>
      <c r="M57" s="752"/>
      <c r="N57" s="752"/>
      <c r="O57" s="752"/>
      <c r="P57" s="752"/>
      <c r="Q57" s="752"/>
      <c r="AY57" s="456"/>
      <c r="AZ57" s="456"/>
      <c r="BA57" s="456"/>
      <c r="BB57" s="456"/>
      <c r="BC57" s="456"/>
      <c r="BD57" s="633"/>
      <c r="BE57" s="633"/>
      <c r="BF57" s="633"/>
      <c r="BG57" s="456"/>
      <c r="BH57" s="456"/>
      <c r="BI57" s="456"/>
      <c r="BJ57" s="456"/>
    </row>
    <row r="58" spans="1:74" x14ac:dyDescent="0.2">
      <c r="BK58" s="314"/>
      <c r="BL58" s="314"/>
      <c r="BM58" s="314"/>
      <c r="BN58" s="314"/>
      <c r="BO58" s="314"/>
      <c r="BP58" s="314"/>
      <c r="BQ58" s="314"/>
      <c r="BR58" s="314"/>
      <c r="BS58" s="314"/>
      <c r="BT58" s="314"/>
      <c r="BU58" s="314"/>
      <c r="BV58" s="314"/>
    </row>
    <row r="59" spans="1:74" x14ac:dyDescent="0.2">
      <c r="BK59" s="314"/>
      <c r="BL59" s="314"/>
      <c r="BM59" s="314"/>
      <c r="BN59" s="314"/>
      <c r="BO59" s="314"/>
      <c r="BP59" s="314"/>
      <c r="BQ59" s="314"/>
      <c r="BR59" s="314"/>
      <c r="BS59" s="314"/>
      <c r="BT59" s="314"/>
      <c r="BU59" s="314"/>
      <c r="BV59" s="314"/>
    </row>
    <row r="60" spans="1:74" x14ac:dyDescent="0.2">
      <c r="BK60" s="314"/>
      <c r="BL60" s="314"/>
      <c r="BM60" s="314"/>
      <c r="BN60" s="314"/>
      <c r="BO60" s="314"/>
      <c r="BP60" s="314"/>
      <c r="BQ60" s="314"/>
      <c r="BR60" s="314"/>
      <c r="BS60" s="314"/>
      <c r="BT60" s="314"/>
      <c r="BU60" s="314"/>
      <c r="BV60" s="314"/>
    </row>
    <row r="61" spans="1:74" x14ac:dyDescent="0.2">
      <c r="BK61" s="314"/>
      <c r="BL61" s="314"/>
      <c r="BM61" s="314"/>
      <c r="BN61" s="314"/>
      <c r="BO61" s="314"/>
      <c r="BP61" s="314"/>
      <c r="BQ61" s="314"/>
      <c r="BR61" s="314"/>
      <c r="BS61" s="314"/>
      <c r="BT61" s="314"/>
      <c r="BU61" s="314"/>
      <c r="BV61" s="314"/>
    </row>
    <row r="62" spans="1:74" x14ac:dyDescent="0.2">
      <c r="BK62" s="314"/>
      <c r="BL62" s="314"/>
      <c r="BM62" s="314"/>
      <c r="BN62" s="314"/>
      <c r="BO62" s="314"/>
      <c r="BP62" s="314"/>
      <c r="BQ62" s="314"/>
      <c r="BR62" s="314"/>
      <c r="BS62" s="314"/>
      <c r="BT62" s="314"/>
      <c r="BU62" s="314"/>
      <c r="BV62" s="314"/>
    </row>
    <row r="63" spans="1:74" x14ac:dyDescent="0.2">
      <c r="BK63" s="314"/>
      <c r="BL63" s="314"/>
      <c r="BM63" s="314"/>
      <c r="BN63" s="314"/>
      <c r="BO63" s="314"/>
      <c r="BP63" s="314"/>
      <c r="BQ63" s="314"/>
      <c r="BR63" s="314"/>
      <c r="BS63" s="314"/>
      <c r="BT63" s="314"/>
      <c r="BU63" s="314"/>
      <c r="BV63" s="314"/>
    </row>
    <row r="64" spans="1:74" x14ac:dyDescent="0.2">
      <c r="BK64" s="314"/>
      <c r="BL64" s="314"/>
      <c r="BM64" s="314"/>
      <c r="BN64" s="314"/>
      <c r="BO64" s="314"/>
      <c r="BP64" s="314"/>
      <c r="BQ64" s="314"/>
      <c r="BR64" s="314"/>
      <c r="BS64" s="314"/>
      <c r="BT64" s="314"/>
      <c r="BU64" s="314"/>
      <c r="BV64" s="314"/>
    </row>
    <row r="65" spans="63:74" x14ac:dyDescent="0.2">
      <c r="BK65" s="314"/>
      <c r="BL65" s="314"/>
      <c r="BM65" s="314"/>
      <c r="BN65" s="314"/>
      <c r="BO65" s="314"/>
      <c r="BP65" s="314"/>
      <c r="BQ65" s="314"/>
      <c r="BR65" s="314"/>
      <c r="BS65" s="314"/>
      <c r="BT65" s="314"/>
      <c r="BU65" s="314"/>
      <c r="BV65" s="314"/>
    </row>
    <row r="66" spans="63:74" x14ac:dyDescent="0.2">
      <c r="BK66" s="314"/>
      <c r="BL66" s="314"/>
      <c r="BM66" s="314"/>
      <c r="BN66" s="314"/>
      <c r="BO66" s="314"/>
      <c r="BP66" s="314"/>
      <c r="BQ66" s="314"/>
      <c r="BR66" s="314"/>
      <c r="BS66" s="314"/>
      <c r="BT66" s="314"/>
      <c r="BU66" s="314"/>
      <c r="BV66" s="314"/>
    </row>
    <row r="67" spans="63:74" x14ac:dyDescent="0.2">
      <c r="BK67" s="314"/>
      <c r="BL67" s="314"/>
      <c r="BM67" s="314"/>
      <c r="BN67" s="314"/>
      <c r="BO67" s="314"/>
      <c r="BP67" s="314"/>
      <c r="BQ67" s="314"/>
      <c r="BR67" s="314"/>
      <c r="BS67" s="314"/>
      <c r="BT67" s="314"/>
      <c r="BU67" s="314"/>
      <c r="BV67" s="314"/>
    </row>
    <row r="68" spans="63:74" x14ac:dyDescent="0.2">
      <c r="BK68" s="314"/>
      <c r="BL68" s="314"/>
      <c r="BM68" s="314"/>
      <c r="BN68" s="314"/>
      <c r="BO68" s="314"/>
      <c r="BP68" s="314"/>
      <c r="BQ68" s="314"/>
      <c r="BR68" s="314"/>
      <c r="BS68" s="314"/>
      <c r="BT68" s="314"/>
      <c r="BU68" s="314"/>
      <c r="BV68" s="314"/>
    </row>
    <row r="69" spans="63:74" x14ac:dyDescent="0.2">
      <c r="BK69" s="314"/>
      <c r="BL69" s="314"/>
      <c r="BM69" s="314"/>
      <c r="BN69" s="314"/>
      <c r="BO69" s="314"/>
      <c r="BP69" s="314"/>
      <c r="BQ69" s="314"/>
      <c r="BR69" s="314"/>
      <c r="BS69" s="314"/>
      <c r="BT69" s="314"/>
      <c r="BU69" s="314"/>
      <c r="BV69" s="314"/>
    </row>
    <row r="70" spans="63:74" x14ac:dyDescent="0.2">
      <c r="BK70" s="314"/>
      <c r="BL70" s="314"/>
      <c r="BM70" s="314"/>
      <c r="BN70" s="314"/>
      <c r="BO70" s="314"/>
      <c r="BP70" s="314"/>
      <c r="BQ70" s="314"/>
      <c r="BR70" s="314"/>
      <c r="BS70" s="314"/>
      <c r="BT70" s="314"/>
      <c r="BU70" s="314"/>
      <c r="BV70" s="314"/>
    </row>
    <row r="71" spans="63:74" x14ac:dyDescent="0.2">
      <c r="BK71" s="314"/>
      <c r="BL71" s="314"/>
      <c r="BM71" s="314"/>
      <c r="BN71" s="314"/>
      <c r="BO71" s="314"/>
      <c r="BP71" s="314"/>
      <c r="BQ71" s="314"/>
      <c r="BR71" s="314"/>
      <c r="BS71" s="314"/>
      <c r="BT71" s="314"/>
      <c r="BU71" s="314"/>
      <c r="BV71" s="314"/>
    </row>
    <row r="72" spans="63:74" x14ac:dyDescent="0.2">
      <c r="BK72" s="314"/>
      <c r="BL72" s="314"/>
      <c r="BM72" s="314"/>
      <c r="BN72" s="314"/>
      <c r="BO72" s="314"/>
      <c r="BP72" s="314"/>
      <c r="BQ72" s="314"/>
      <c r="BR72" s="314"/>
      <c r="BS72" s="314"/>
      <c r="BT72" s="314"/>
      <c r="BU72" s="314"/>
      <c r="BV72" s="314"/>
    </row>
    <row r="73" spans="63:74" x14ac:dyDescent="0.2">
      <c r="BK73" s="314"/>
      <c r="BL73" s="314"/>
      <c r="BM73" s="314"/>
      <c r="BN73" s="314"/>
      <c r="BO73" s="314"/>
      <c r="BP73" s="314"/>
      <c r="BQ73" s="314"/>
      <c r="BR73" s="314"/>
      <c r="BS73" s="314"/>
      <c r="BT73" s="314"/>
      <c r="BU73" s="314"/>
      <c r="BV73" s="314"/>
    </row>
    <row r="74" spans="63:74" x14ac:dyDescent="0.2">
      <c r="BK74" s="314"/>
      <c r="BL74" s="314"/>
      <c r="BM74" s="314"/>
      <c r="BN74" s="314"/>
      <c r="BO74" s="314"/>
      <c r="BP74" s="314"/>
      <c r="BQ74" s="314"/>
      <c r="BR74" s="314"/>
      <c r="BS74" s="314"/>
      <c r="BT74" s="314"/>
      <c r="BU74" s="314"/>
      <c r="BV74" s="314"/>
    </row>
    <row r="75" spans="63:74" x14ac:dyDescent="0.2">
      <c r="BK75" s="314"/>
      <c r="BL75" s="314"/>
      <c r="BM75" s="314"/>
      <c r="BN75" s="314"/>
      <c r="BO75" s="314"/>
      <c r="BP75" s="314"/>
      <c r="BQ75" s="314"/>
      <c r="BR75" s="314"/>
      <c r="BS75" s="314"/>
      <c r="BT75" s="314"/>
      <c r="BU75" s="314"/>
      <c r="BV75" s="314"/>
    </row>
    <row r="76" spans="63:74" x14ac:dyDescent="0.2">
      <c r="BK76" s="314"/>
      <c r="BL76" s="314"/>
      <c r="BM76" s="314"/>
      <c r="BN76" s="314"/>
      <c r="BO76" s="314"/>
      <c r="BP76" s="314"/>
      <c r="BQ76" s="314"/>
      <c r="BR76" s="314"/>
      <c r="BS76" s="314"/>
      <c r="BT76" s="314"/>
      <c r="BU76" s="314"/>
      <c r="BV76" s="314"/>
    </row>
    <row r="77" spans="63:74" x14ac:dyDescent="0.2">
      <c r="BK77" s="314"/>
      <c r="BL77" s="314"/>
      <c r="BM77" s="314"/>
      <c r="BN77" s="314"/>
      <c r="BO77" s="314"/>
      <c r="BP77" s="314"/>
      <c r="BQ77" s="314"/>
      <c r="BR77" s="314"/>
      <c r="BS77" s="314"/>
      <c r="BT77" s="314"/>
      <c r="BU77" s="314"/>
      <c r="BV77" s="314"/>
    </row>
    <row r="78" spans="63:74" x14ac:dyDescent="0.2">
      <c r="BK78" s="314"/>
      <c r="BL78" s="314"/>
      <c r="BM78" s="314"/>
      <c r="BN78" s="314"/>
      <c r="BO78" s="314"/>
      <c r="BP78" s="314"/>
      <c r="BQ78" s="314"/>
      <c r="BR78" s="314"/>
      <c r="BS78" s="314"/>
      <c r="BT78" s="314"/>
      <c r="BU78" s="314"/>
      <c r="BV78" s="314"/>
    </row>
    <row r="79" spans="63:74" x14ac:dyDescent="0.2">
      <c r="BK79" s="314"/>
      <c r="BL79" s="314"/>
      <c r="BM79" s="314"/>
      <c r="BN79" s="314"/>
      <c r="BO79" s="314"/>
      <c r="BP79" s="314"/>
      <c r="BQ79" s="314"/>
      <c r="BR79" s="314"/>
      <c r="BS79" s="314"/>
      <c r="BT79" s="314"/>
      <c r="BU79" s="314"/>
      <c r="BV79" s="314"/>
    </row>
    <row r="80" spans="63:74" x14ac:dyDescent="0.2">
      <c r="BK80" s="314"/>
      <c r="BL80" s="314"/>
      <c r="BM80" s="314"/>
      <c r="BN80" s="314"/>
      <c r="BO80" s="314"/>
      <c r="BP80" s="314"/>
      <c r="BQ80" s="314"/>
      <c r="BR80" s="314"/>
      <c r="BS80" s="314"/>
      <c r="BT80" s="314"/>
      <c r="BU80" s="314"/>
      <c r="BV80" s="314"/>
    </row>
    <row r="81" spans="63:74" x14ac:dyDescent="0.2">
      <c r="BK81" s="314"/>
      <c r="BL81" s="314"/>
      <c r="BM81" s="314"/>
      <c r="BN81" s="314"/>
      <c r="BO81" s="314"/>
      <c r="BP81" s="314"/>
      <c r="BQ81" s="314"/>
      <c r="BR81" s="314"/>
      <c r="BS81" s="314"/>
      <c r="BT81" s="314"/>
      <c r="BU81" s="314"/>
      <c r="BV81" s="314"/>
    </row>
    <row r="82" spans="63:74" x14ac:dyDescent="0.2">
      <c r="BK82" s="314"/>
      <c r="BL82" s="314"/>
      <c r="BM82" s="314"/>
      <c r="BN82" s="314"/>
      <c r="BO82" s="314"/>
      <c r="BP82" s="314"/>
      <c r="BQ82" s="314"/>
      <c r="BR82" s="314"/>
      <c r="BS82" s="314"/>
      <c r="BT82" s="314"/>
      <c r="BU82" s="314"/>
      <c r="BV82" s="314"/>
    </row>
    <row r="83" spans="63:74" x14ac:dyDescent="0.2">
      <c r="BK83" s="314"/>
      <c r="BL83" s="314"/>
      <c r="BM83" s="314"/>
      <c r="BN83" s="314"/>
      <c r="BO83" s="314"/>
      <c r="BP83" s="314"/>
      <c r="BQ83" s="314"/>
      <c r="BR83" s="314"/>
      <c r="BS83" s="314"/>
      <c r="BT83" s="314"/>
      <c r="BU83" s="314"/>
      <c r="BV83" s="314"/>
    </row>
    <row r="84" spans="63:74" x14ac:dyDescent="0.2">
      <c r="BK84" s="314"/>
      <c r="BL84" s="314"/>
      <c r="BM84" s="314"/>
      <c r="BN84" s="314"/>
      <c r="BO84" s="314"/>
      <c r="BP84" s="314"/>
      <c r="BQ84" s="314"/>
      <c r="BR84" s="314"/>
      <c r="BS84" s="314"/>
      <c r="BT84" s="314"/>
      <c r="BU84" s="314"/>
      <c r="BV84" s="314"/>
    </row>
    <row r="85" spans="63:74" x14ac:dyDescent="0.2">
      <c r="BK85" s="314"/>
      <c r="BL85" s="314"/>
      <c r="BM85" s="314"/>
      <c r="BN85" s="314"/>
      <c r="BO85" s="314"/>
      <c r="BP85" s="314"/>
      <c r="BQ85" s="314"/>
      <c r="BR85" s="314"/>
      <c r="BS85" s="314"/>
      <c r="BT85" s="314"/>
      <c r="BU85" s="314"/>
      <c r="BV85" s="314"/>
    </row>
    <row r="86" spans="63:74" x14ac:dyDescent="0.2">
      <c r="BK86" s="314"/>
      <c r="BL86" s="314"/>
      <c r="BM86" s="314"/>
      <c r="BN86" s="314"/>
      <c r="BO86" s="314"/>
      <c r="BP86" s="314"/>
      <c r="BQ86" s="314"/>
      <c r="BR86" s="314"/>
      <c r="BS86" s="314"/>
      <c r="BT86" s="314"/>
      <c r="BU86" s="314"/>
      <c r="BV86" s="314"/>
    </row>
    <row r="87" spans="63:74" x14ac:dyDescent="0.2">
      <c r="BK87" s="314"/>
      <c r="BL87" s="314"/>
      <c r="BM87" s="314"/>
      <c r="BN87" s="314"/>
      <c r="BO87" s="314"/>
      <c r="BP87" s="314"/>
      <c r="BQ87" s="314"/>
      <c r="BR87" s="314"/>
      <c r="BS87" s="314"/>
      <c r="BT87" s="314"/>
      <c r="BU87" s="314"/>
      <c r="BV87" s="314"/>
    </row>
    <row r="88" spans="63:74" x14ac:dyDescent="0.2">
      <c r="BK88" s="314"/>
      <c r="BL88" s="314"/>
      <c r="BM88" s="314"/>
      <c r="BN88" s="314"/>
      <c r="BO88" s="314"/>
      <c r="BP88" s="314"/>
      <c r="BQ88" s="314"/>
      <c r="BR88" s="314"/>
      <c r="BS88" s="314"/>
      <c r="BT88" s="314"/>
      <c r="BU88" s="314"/>
      <c r="BV88" s="314"/>
    </row>
    <row r="89" spans="63:74" x14ac:dyDescent="0.2">
      <c r="BK89" s="314"/>
      <c r="BL89" s="314"/>
      <c r="BM89" s="314"/>
      <c r="BN89" s="314"/>
      <c r="BO89" s="314"/>
      <c r="BP89" s="314"/>
      <c r="BQ89" s="314"/>
      <c r="BR89" s="314"/>
      <c r="BS89" s="314"/>
      <c r="BT89" s="314"/>
      <c r="BU89" s="314"/>
      <c r="BV89" s="314"/>
    </row>
    <row r="90" spans="63:74" x14ac:dyDescent="0.2">
      <c r="BK90" s="314"/>
      <c r="BL90" s="314"/>
      <c r="BM90" s="314"/>
      <c r="BN90" s="314"/>
      <c r="BO90" s="314"/>
      <c r="BP90" s="314"/>
      <c r="BQ90" s="314"/>
      <c r="BR90" s="314"/>
      <c r="BS90" s="314"/>
      <c r="BT90" s="314"/>
      <c r="BU90" s="314"/>
      <c r="BV90" s="314"/>
    </row>
    <row r="91" spans="63:74" x14ac:dyDescent="0.2">
      <c r="BK91" s="314"/>
      <c r="BL91" s="314"/>
      <c r="BM91" s="314"/>
      <c r="BN91" s="314"/>
      <c r="BO91" s="314"/>
      <c r="BP91" s="314"/>
      <c r="BQ91" s="314"/>
      <c r="BR91" s="314"/>
      <c r="BS91" s="314"/>
      <c r="BT91" s="314"/>
      <c r="BU91" s="314"/>
      <c r="BV91" s="314"/>
    </row>
    <row r="92" spans="63:74" x14ac:dyDescent="0.2">
      <c r="BK92" s="314"/>
      <c r="BL92" s="314"/>
      <c r="BM92" s="314"/>
      <c r="BN92" s="314"/>
      <c r="BO92" s="314"/>
      <c r="BP92" s="314"/>
      <c r="BQ92" s="314"/>
      <c r="BR92" s="314"/>
      <c r="BS92" s="314"/>
      <c r="BT92" s="314"/>
      <c r="BU92" s="314"/>
      <c r="BV92" s="314"/>
    </row>
    <row r="93" spans="63:74" x14ac:dyDescent="0.2">
      <c r="BK93" s="314"/>
      <c r="BL93" s="314"/>
      <c r="BM93" s="314"/>
      <c r="BN93" s="314"/>
      <c r="BO93" s="314"/>
      <c r="BP93" s="314"/>
      <c r="BQ93" s="314"/>
      <c r="BR93" s="314"/>
      <c r="BS93" s="314"/>
      <c r="BT93" s="314"/>
      <c r="BU93" s="314"/>
      <c r="BV93" s="314"/>
    </row>
    <row r="94" spans="63:74" x14ac:dyDescent="0.2">
      <c r="BK94" s="314"/>
      <c r="BL94" s="314"/>
      <c r="BM94" s="314"/>
      <c r="BN94" s="314"/>
      <c r="BO94" s="314"/>
      <c r="BP94" s="314"/>
      <c r="BQ94" s="314"/>
      <c r="BR94" s="314"/>
      <c r="BS94" s="314"/>
      <c r="BT94" s="314"/>
      <c r="BU94" s="314"/>
      <c r="BV94" s="314"/>
    </row>
    <row r="95" spans="63:74" x14ac:dyDescent="0.2">
      <c r="BK95" s="314"/>
      <c r="BL95" s="314"/>
      <c r="BM95" s="314"/>
      <c r="BN95" s="314"/>
      <c r="BO95" s="314"/>
      <c r="BP95" s="314"/>
      <c r="BQ95" s="314"/>
      <c r="BR95" s="314"/>
      <c r="BS95" s="314"/>
      <c r="BT95" s="314"/>
      <c r="BU95" s="314"/>
      <c r="BV95" s="314"/>
    </row>
    <row r="96" spans="63:74" x14ac:dyDescent="0.2">
      <c r="BK96" s="314"/>
      <c r="BL96" s="314"/>
      <c r="BM96" s="314"/>
      <c r="BN96" s="314"/>
      <c r="BO96" s="314"/>
      <c r="BP96" s="314"/>
      <c r="BQ96" s="314"/>
      <c r="BR96" s="314"/>
      <c r="BS96" s="314"/>
      <c r="BT96" s="314"/>
      <c r="BU96" s="314"/>
      <c r="BV96" s="314"/>
    </row>
    <row r="97" spans="63:74" x14ac:dyDescent="0.2">
      <c r="BK97" s="314"/>
      <c r="BL97" s="314"/>
      <c r="BM97" s="314"/>
      <c r="BN97" s="314"/>
      <c r="BO97" s="314"/>
      <c r="BP97" s="314"/>
      <c r="BQ97" s="314"/>
      <c r="BR97" s="314"/>
      <c r="BS97" s="314"/>
      <c r="BT97" s="314"/>
      <c r="BU97" s="314"/>
      <c r="BV97" s="314"/>
    </row>
    <row r="98" spans="63:74" x14ac:dyDescent="0.2">
      <c r="BK98" s="314"/>
      <c r="BL98" s="314"/>
      <c r="BM98" s="314"/>
      <c r="BN98" s="314"/>
      <c r="BO98" s="314"/>
      <c r="BP98" s="314"/>
      <c r="BQ98" s="314"/>
      <c r="BR98" s="314"/>
      <c r="BS98" s="314"/>
      <c r="BT98" s="314"/>
      <c r="BU98" s="314"/>
      <c r="BV98" s="314"/>
    </row>
    <row r="99" spans="63:74" x14ac:dyDescent="0.2">
      <c r="BK99" s="314"/>
      <c r="BL99" s="314"/>
      <c r="BM99" s="314"/>
      <c r="BN99" s="314"/>
      <c r="BO99" s="314"/>
      <c r="BP99" s="314"/>
      <c r="BQ99" s="314"/>
      <c r="BR99" s="314"/>
      <c r="BS99" s="314"/>
      <c r="BT99" s="314"/>
      <c r="BU99" s="314"/>
      <c r="BV99" s="314"/>
    </row>
    <row r="100" spans="63:74" x14ac:dyDescent="0.2">
      <c r="BK100" s="314"/>
      <c r="BL100" s="314"/>
      <c r="BM100" s="314"/>
      <c r="BN100" s="314"/>
      <c r="BO100" s="314"/>
      <c r="BP100" s="314"/>
      <c r="BQ100" s="314"/>
      <c r="BR100" s="314"/>
      <c r="BS100" s="314"/>
      <c r="BT100" s="314"/>
      <c r="BU100" s="314"/>
      <c r="BV100" s="314"/>
    </row>
    <row r="101" spans="63:74" x14ac:dyDescent="0.2">
      <c r="BK101" s="314"/>
      <c r="BL101" s="314"/>
      <c r="BM101" s="314"/>
      <c r="BN101" s="314"/>
      <c r="BO101" s="314"/>
      <c r="BP101" s="314"/>
      <c r="BQ101" s="314"/>
      <c r="BR101" s="314"/>
      <c r="BS101" s="314"/>
      <c r="BT101" s="314"/>
      <c r="BU101" s="314"/>
      <c r="BV101" s="314"/>
    </row>
    <row r="102" spans="63:74" x14ac:dyDescent="0.2">
      <c r="BK102" s="314"/>
      <c r="BL102" s="314"/>
      <c r="BM102" s="314"/>
      <c r="BN102" s="314"/>
      <c r="BO102" s="314"/>
      <c r="BP102" s="314"/>
      <c r="BQ102" s="314"/>
      <c r="BR102" s="314"/>
      <c r="BS102" s="314"/>
      <c r="BT102" s="314"/>
      <c r="BU102" s="314"/>
      <c r="BV102" s="314"/>
    </row>
    <row r="103" spans="63:74" x14ac:dyDescent="0.2">
      <c r="BK103" s="314"/>
      <c r="BL103" s="314"/>
      <c r="BM103" s="314"/>
      <c r="BN103" s="314"/>
      <c r="BO103" s="314"/>
      <c r="BP103" s="314"/>
      <c r="BQ103" s="314"/>
      <c r="BR103" s="314"/>
      <c r="BS103" s="314"/>
      <c r="BT103" s="314"/>
      <c r="BU103" s="314"/>
      <c r="BV103" s="314"/>
    </row>
    <row r="104" spans="63:74" x14ac:dyDescent="0.2">
      <c r="BK104" s="314"/>
      <c r="BL104" s="314"/>
      <c r="BM104" s="314"/>
      <c r="BN104" s="314"/>
      <c r="BO104" s="314"/>
      <c r="BP104" s="314"/>
      <c r="BQ104" s="314"/>
      <c r="BR104" s="314"/>
      <c r="BS104" s="314"/>
      <c r="BT104" s="314"/>
      <c r="BU104" s="314"/>
      <c r="BV104" s="314"/>
    </row>
    <row r="105" spans="63:74" x14ac:dyDescent="0.2">
      <c r="BK105" s="314"/>
      <c r="BL105" s="314"/>
      <c r="BM105" s="314"/>
      <c r="BN105" s="314"/>
      <c r="BO105" s="314"/>
      <c r="BP105" s="314"/>
      <c r="BQ105" s="314"/>
      <c r="BR105" s="314"/>
      <c r="BS105" s="314"/>
      <c r="BT105" s="314"/>
      <c r="BU105" s="314"/>
      <c r="BV105" s="314"/>
    </row>
    <row r="106" spans="63:74" x14ac:dyDescent="0.2">
      <c r="BK106" s="314"/>
      <c r="BL106" s="314"/>
      <c r="BM106" s="314"/>
      <c r="BN106" s="314"/>
      <c r="BO106" s="314"/>
      <c r="BP106" s="314"/>
      <c r="BQ106" s="314"/>
      <c r="BR106" s="314"/>
      <c r="BS106" s="314"/>
      <c r="BT106" s="314"/>
      <c r="BU106" s="314"/>
      <c r="BV106" s="314"/>
    </row>
    <row r="107" spans="63:74" x14ac:dyDescent="0.2">
      <c r="BK107" s="314"/>
      <c r="BL107" s="314"/>
      <c r="BM107" s="314"/>
      <c r="BN107" s="314"/>
      <c r="BO107" s="314"/>
      <c r="BP107" s="314"/>
      <c r="BQ107" s="314"/>
      <c r="BR107" s="314"/>
      <c r="BS107" s="314"/>
      <c r="BT107" s="314"/>
      <c r="BU107" s="314"/>
      <c r="BV107" s="314"/>
    </row>
    <row r="108" spans="63:74" x14ac:dyDescent="0.2">
      <c r="BK108" s="314"/>
      <c r="BL108" s="314"/>
      <c r="BM108" s="314"/>
      <c r="BN108" s="314"/>
      <c r="BO108" s="314"/>
      <c r="BP108" s="314"/>
      <c r="BQ108" s="314"/>
      <c r="BR108" s="314"/>
      <c r="BS108" s="314"/>
      <c r="BT108" s="314"/>
      <c r="BU108" s="314"/>
      <c r="BV108" s="314"/>
    </row>
    <row r="109" spans="63:74" x14ac:dyDescent="0.2">
      <c r="BK109" s="314"/>
      <c r="BL109" s="314"/>
      <c r="BM109" s="314"/>
      <c r="BN109" s="314"/>
      <c r="BO109" s="314"/>
      <c r="BP109" s="314"/>
      <c r="BQ109" s="314"/>
      <c r="BR109" s="314"/>
      <c r="BS109" s="314"/>
      <c r="BT109" s="314"/>
      <c r="BU109" s="314"/>
      <c r="BV109" s="314"/>
    </row>
    <row r="110" spans="63:74" x14ac:dyDescent="0.2">
      <c r="BK110" s="314"/>
      <c r="BL110" s="314"/>
      <c r="BM110" s="314"/>
      <c r="BN110" s="314"/>
      <c r="BO110" s="314"/>
      <c r="BP110" s="314"/>
      <c r="BQ110" s="314"/>
      <c r="BR110" s="314"/>
      <c r="BS110" s="314"/>
      <c r="BT110" s="314"/>
      <c r="BU110" s="314"/>
      <c r="BV110" s="314"/>
    </row>
    <row r="111" spans="63:74" x14ac:dyDescent="0.2">
      <c r="BK111" s="314"/>
      <c r="BL111" s="314"/>
      <c r="BM111" s="314"/>
      <c r="BN111" s="314"/>
      <c r="BO111" s="314"/>
      <c r="BP111" s="314"/>
      <c r="BQ111" s="314"/>
      <c r="BR111" s="314"/>
      <c r="BS111" s="314"/>
      <c r="BT111" s="314"/>
      <c r="BU111" s="314"/>
      <c r="BV111" s="314"/>
    </row>
    <row r="112" spans="63:74" x14ac:dyDescent="0.2">
      <c r="BK112" s="314"/>
      <c r="BL112" s="314"/>
      <c r="BM112" s="314"/>
      <c r="BN112" s="314"/>
      <c r="BO112" s="314"/>
      <c r="BP112" s="314"/>
      <c r="BQ112" s="314"/>
      <c r="BR112" s="314"/>
      <c r="BS112" s="314"/>
      <c r="BT112" s="314"/>
      <c r="BU112" s="314"/>
      <c r="BV112" s="314"/>
    </row>
    <row r="113" spans="63:74" x14ac:dyDescent="0.2">
      <c r="BK113" s="314"/>
      <c r="BL113" s="314"/>
      <c r="BM113" s="314"/>
      <c r="BN113" s="314"/>
      <c r="BO113" s="314"/>
      <c r="BP113" s="314"/>
      <c r="BQ113" s="314"/>
      <c r="BR113" s="314"/>
      <c r="BS113" s="314"/>
      <c r="BT113" s="314"/>
      <c r="BU113" s="314"/>
      <c r="BV113" s="314"/>
    </row>
    <row r="114" spans="63:74" x14ac:dyDescent="0.2">
      <c r="BK114" s="314"/>
      <c r="BL114" s="314"/>
      <c r="BM114" s="314"/>
      <c r="BN114" s="314"/>
      <c r="BO114" s="314"/>
      <c r="BP114" s="314"/>
      <c r="BQ114" s="314"/>
      <c r="BR114" s="314"/>
      <c r="BS114" s="314"/>
      <c r="BT114" s="314"/>
      <c r="BU114" s="314"/>
      <c r="BV114" s="314"/>
    </row>
    <row r="115" spans="63:74" x14ac:dyDescent="0.2">
      <c r="BK115" s="314"/>
      <c r="BL115" s="314"/>
      <c r="BM115" s="314"/>
      <c r="BN115" s="314"/>
      <c r="BO115" s="314"/>
      <c r="BP115" s="314"/>
      <c r="BQ115" s="314"/>
      <c r="BR115" s="314"/>
      <c r="BS115" s="314"/>
      <c r="BT115" s="314"/>
      <c r="BU115" s="314"/>
      <c r="BV115" s="314"/>
    </row>
    <row r="116" spans="63:74" x14ac:dyDescent="0.2">
      <c r="BK116" s="314"/>
      <c r="BL116" s="314"/>
      <c r="BM116" s="314"/>
      <c r="BN116" s="314"/>
      <c r="BO116" s="314"/>
      <c r="BP116" s="314"/>
      <c r="BQ116" s="314"/>
      <c r="BR116" s="314"/>
      <c r="BS116" s="314"/>
      <c r="BT116" s="314"/>
      <c r="BU116" s="314"/>
      <c r="BV116" s="314"/>
    </row>
    <row r="117" spans="63:74" x14ac:dyDescent="0.2">
      <c r="BK117" s="314"/>
      <c r="BL117" s="314"/>
      <c r="BM117" s="314"/>
      <c r="BN117" s="314"/>
      <c r="BO117" s="314"/>
      <c r="BP117" s="314"/>
      <c r="BQ117" s="314"/>
      <c r="BR117" s="314"/>
      <c r="BS117" s="314"/>
      <c r="BT117" s="314"/>
      <c r="BU117" s="314"/>
      <c r="BV117" s="314"/>
    </row>
    <row r="118" spans="63:74" x14ac:dyDescent="0.2">
      <c r="BK118" s="314"/>
      <c r="BL118" s="314"/>
      <c r="BM118" s="314"/>
      <c r="BN118" s="314"/>
      <c r="BO118" s="314"/>
      <c r="BP118" s="314"/>
      <c r="BQ118" s="314"/>
      <c r="BR118" s="314"/>
      <c r="BS118" s="314"/>
      <c r="BT118" s="314"/>
      <c r="BU118" s="314"/>
      <c r="BV118" s="314"/>
    </row>
    <row r="119" spans="63:74" x14ac:dyDescent="0.2">
      <c r="BK119" s="314"/>
      <c r="BL119" s="314"/>
      <c r="BM119" s="314"/>
      <c r="BN119" s="314"/>
      <c r="BO119" s="314"/>
      <c r="BP119" s="314"/>
      <c r="BQ119" s="314"/>
      <c r="BR119" s="314"/>
      <c r="BS119" s="314"/>
      <c r="BT119" s="314"/>
      <c r="BU119" s="314"/>
      <c r="BV119" s="314"/>
    </row>
    <row r="120" spans="63:74" x14ac:dyDescent="0.2">
      <c r="BK120" s="314"/>
      <c r="BL120" s="314"/>
      <c r="BM120" s="314"/>
      <c r="BN120" s="314"/>
      <c r="BO120" s="314"/>
      <c r="BP120" s="314"/>
      <c r="BQ120" s="314"/>
      <c r="BR120" s="314"/>
      <c r="BS120" s="314"/>
      <c r="BT120" s="314"/>
      <c r="BU120" s="314"/>
      <c r="BV120" s="314"/>
    </row>
    <row r="121" spans="63:74" x14ac:dyDescent="0.2">
      <c r="BK121" s="314"/>
      <c r="BL121" s="314"/>
      <c r="BM121" s="314"/>
      <c r="BN121" s="314"/>
      <c r="BO121" s="314"/>
      <c r="BP121" s="314"/>
      <c r="BQ121" s="314"/>
      <c r="BR121" s="314"/>
      <c r="BS121" s="314"/>
      <c r="BT121" s="314"/>
      <c r="BU121" s="314"/>
      <c r="BV121" s="314"/>
    </row>
    <row r="122" spans="63:74" x14ac:dyDescent="0.2">
      <c r="BK122" s="314"/>
      <c r="BL122" s="314"/>
      <c r="BM122" s="314"/>
      <c r="BN122" s="314"/>
      <c r="BO122" s="314"/>
      <c r="BP122" s="314"/>
      <c r="BQ122" s="314"/>
      <c r="BR122" s="314"/>
      <c r="BS122" s="314"/>
      <c r="BT122" s="314"/>
      <c r="BU122" s="314"/>
      <c r="BV122" s="314"/>
    </row>
    <row r="123" spans="63:74" x14ac:dyDescent="0.2">
      <c r="BK123" s="314"/>
      <c r="BL123" s="314"/>
      <c r="BM123" s="314"/>
      <c r="BN123" s="314"/>
      <c r="BO123" s="314"/>
      <c r="BP123" s="314"/>
      <c r="BQ123" s="314"/>
      <c r="BR123" s="314"/>
      <c r="BS123" s="314"/>
      <c r="BT123" s="314"/>
      <c r="BU123" s="314"/>
      <c r="BV123" s="314"/>
    </row>
    <row r="124" spans="63:74" x14ac:dyDescent="0.2">
      <c r="BK124" s="314"/>
      <c r="BL124" s="314"/>
      <c r="BM124" s="314"/>
      <c r="BN124" s="314"/>
      <c r="BO124" s="314"/>
      <c r="BP124" s="314"/>
      <c r="BQ124" s="314"/>
      <c r="BR124" s="314"/>
      <c r="BS124" s="314"/>
      <c r="BT124" s="314"/>
      <c r="BU124" s="314"/>
      <c r="BV124" s="314"/>
    </row>
    <row r="125" spans="63:74" x14ac:dyDescent="0.2">
      <c r="BK125" s="314"/>
      <c r="BL125" s="314"/>
      <c r="BM125" s="314"/>
      <c r="BN125" s="314"/>
      <c r="BO125" s="314"/>
      <c r="BP125" s="314"/>
      <c r="BQ125" s="314"/>
      <c r="BR125" s="314"/>
      <c r="BS125" s="314"/>
      <c r="BT125" s="314"/>
      <c r="BU125" s="314"/>
      <c r="BV125" s="314"/>
    </row>
    <row r="126" spans="63:74" x14ac:dyDescent="0.2">
      <c r="BK126" s="314"/>
      <c r="BL126" s="314"/>
      <c r="BM126" s="314"/>
      <c r="BN126" s="314"/>
      <c r="BO126" s="314"/>
      <c r="BP126" s="314"/>
      <c r="BQ126" s="314"/>
      <c r="BR126" s="314"/>
      <c r="BS126" s="314"/>
      <c r="BT126" s="314"/>
      <c r="BU126" s="314"/>
      <c r="BV126" s="314"/>
    </row>
    <row r="127" spans="63:74" x14ac:dyDescent="0.2">
      <c r="BK127" s="314"/>
      <c r="BL127" s="314"/>
      <c r="BM127" s="314"/>
      <c r="BN127" s="314"/>
      <c r="BO127" s="314"/>
      <c r="BP127" s="314"/>
      <c r="BQ127" s="314"/>
      <c r="BR127" s="314"/>
      <c r="BS127" s="314"/>
      <c r="BT127" s="314"/>
      <c r="BU127" s="314"/>
      <c r="BV127" s="314"/>
    </row>
    <row r="128" spans="63:74" x14ac:dyDescent="0.2">
      <c r="BK128" s="314"/>
      <c r="BL128" s="314"/>
      <c r="BM128" s="314"/>
      <c r="BN128" s="314"/>
      <c r="BO128" s="314"/>
      <c r="BP128" s="314"/>
      <c r="BQ128" s="314"/>
      <c r="BR128" s="314"/>
      <c r="BS128" s="314"/>
      <c r="BT128" s="314"/>
      <c r="BU128" s="314"/>
      <c r="BV128" s="314"/>
    </row>
    <row r="129" spans="63:74" x14ac:dyDescent="0.2">
      <c r="BK129" s="314"/>
      <c r="BL129" s="314"/>
      <c r="BM129" s="314"/>
      <c r="BN129" s="314"/>
      <c r="BO129" s="314"/>
      <c r="BP129" s="314"/>
      <c r="BQ129" s="314"/>
      <c r="BR129" s="314"/>
      <c r="BS129" s="314"/>
      <c r="BT129" s="314"/>
      <c r="BU129" s="314"/>
      <c r="BV129" s="314"/>
    </row>
    <row r="130" spans="63:74" x14ac:dyDescent="0.2">
      <c r="BK130" s="314"/>
      <c r="BL130" s="314"/>
      <c r="BM130" s="314"/>
      <c r="BN130" s="314"/>
      <c r="BO130" s="314"/>
      <c r="BP130" s="314"/>
      <c r="BQ130" s="314"/>
      <c r="BR130" s="314"/>
      <c r="BS130" s="314"/>
      <c r="BT130" s="314"/>
      <c r="BU130" s="314"/>
      <c r="BV130" s="314"/>
    </row>
    <row r="131" spans="63:74" x14ac:dyDescent="0.2">
      <c r="BK131" s="314"/>
      <c r="BL131" s="314"/>
      <c r="BM131" s="314"/>
      <c r="BN131" s="314"/>
      <c r="BO131" s="314"/>
      <c r="BP131" s="314"/>
      <c r="BQ131" s="314"/>
      <c r="BR131" s="314"/>
      <c r="BS131" s="314"/>
      <c r="BT131" s="314"/>
      <c r="BU131" s="314"/>
      <c r="BV131" s="314"/>
    </row>
    <row r="132" spans="63:74" x14ac:dyDescent="0.2">
      <c r="BK132" s="314"/>
      <c r="BL132" s="314"/>
      <c r="BM132" s="314"/>
      <c r="BN132" s="314"/>
      <c r="BO132" s="314"/>
      <c r="BP132" s="314"/>
      <c r="BQ132" s="314"/>
      <c r="BR132" s="314"/>
      <c r="BS132" s="314"/>
      <c r="BT132" s="314"/>
      <c r="BU132" s="314"/>
      <c r="BV132" s="314"/>
    </row>
    <row r="133" spans="63:74" x14ac:dyDescent="0.2">
      <c r="BK133" s="314"/>
      <c r="BL133" s="314"/>
      <c r="BM133" s="314"/>
      <c r="BN133" s="314"/>
      <c r="BO133" s="314"/>
      <c r="BP133" s="314"/>
      <c r="BQ133" s="314"/>
      <c r="BR133" s="314"/>
      <c r="BS133" s="314"/>
      <c r="BT133" s="314"/>
      <c r="BU133" s="314"/>
      <c r="BV133" s="314"/>
    </row>
    <row r="134" spans="63:74" x14ac:dyDescent="0.2">
      <c r="BK134" s="314"/>
      <c r="BL134" s="314"/>
      <c r="BM134" s="314"/>
      <c r="BN134" s="314"/>
      <c r="BO134" s="314"/>
      <c r="BP134" s="314"/>
      <c r="BQ134" s="314"/>
      <c r="BR134" s="314"/>
      <c r="BS134" s="314"/>
      <c r="BT134" s="314"/>
      <c r="BU134" s="314"/>
      <c r="BV134" s="314"/>
    </row>
    <row r="135" spans="63:74" x14ac:dyDescent="0.2">
      <c r="BK135" s="314"/>
      <c r="BL135" s="314"/>
      <c r="BM135" s="314"/>
      <c r="BN135" s="314"/>
      <c r="BO135" s="314"/>
      <c r="BP135" s="314"/>
      <c r="BQ135" s="314"/>
      <c r="BR135" s="314"/>
      <c r="BS135" s="314"/>
      <c r="BT135" s="314"/>
      <c r="BU135" s="314"/>
      <c r="BV135" s="314"/>
    </row>
    <row r="136" spans="63:74" x14ac:dyDescent="0.2">
      <c r="BK136" s="314"/>
      <c r="BL136" s="314"/>
      <c r="BM136" s="314"/>
      <c r="BN136" s="314"/>
      <c r="BO136" s="314"/>
      <c r="BP136" s="314"/>
      <c r="BQ136" s="314"/>
      <c r="BR136" s="314"/>
      <c r="BS136" s="314"/>
      <c r="BT136" s="314"/>
      <c r="BU136" s="314"/>
      <c r="BV136" s="314"/>
    </row>
    <row r="137" spans="63:74" x14ac:dyDescent="0.2">
      <c r="BK137" s="314"/>
      <c r="BL137" s="314"/>
      <c r="BM137" s="314"/>
      <c r="BN137" s="314"/>
      <c r="BO137" s="314"/>
      <c r="BP137" s="314"/>
      <c r="BQ137" s="314"/>
      <c r="BR137" s="314"/>
      <c r="BS137" s="314"/>
      <c r="BT137" s="314"/>
      <c r="BU137" s="314"/>
      <c r="BV137" s="314"/>
    </row>
    <row r="138" spans="63:74" x14ac:dyDescent="0.2">
      <c r="BK138" s="314"/>
      <c r="BL138" s="314"/>
      <c r="BM138" s="314"/>
      <c r="BN138" s="314"/>
      <c r="BO138" s="314"/>
      <c r="BP138" s="314"/>
      <c r="BQ138" s="314"/>
      <c r="BR138" s="314"/>
      <c r="BS138" s="314"/>
      <c r="BT138" s="314"/>
      <c r="BU138" s="314"/>
      <c r="BV138" s="314"/>
    </row>
    <row r="139" spans="63:74" x14ac:dyDescent="0.2">
      <c r="BK139" s="314"/>
      <c r="BL139" s="314"/>
      <c r="BM139" s="314"/>
      <c r="BN139" s="314"/>
      <c r="BO139" s="314"/>
      <c r="BP139" s="314"/>
      <c r="BQ139" s="314"/>
      <c r="BR139" s="314"/>
      <c r="BS139" s="314"/>
      <c r="BT139" s="314"/>
      <c r="BU139" s="314"/>
      <c r="BV139" s="314"/>
    </row>
    <row r="140" spans="63:74" x14ac:dyDescent="0.2">
      <c r="BK140" s="314"/>
      <c r="BL140" s="314"/>
      <c r="BM140" s="314"/>
      <c r="BN140" s="314"/>
      <c r="BO140" s="314"/>
      <c r="BP140" s="314"/>
      <c r="BQ140" s="314"/>
      <c r="BR140" s="314"/>
      <c r="BS140" s="314"/>
      <c r="BT140" s="314"/>
      <c r="BU140" s="314"/>
      <c r="BV140" s="314"/>
    </row>
    <row r="141" spans="63:74" x14ac:dyDescent="0.2">
      <c r="BK141" s="314"/>
      <c r="BL141" s="314"/>
      <c r="BM141" s="314"/>
      <c r="BN141" s="314"/>
      <c r="BO141" s="314"/>
      <c r="BP141" s="314"/>
      <c r="BQ141" s="314"/>
      <c r="BR141" s="314"/>
      <c r="BS141" s="314"/>
      <c r="BT141" s="314"/>
      <c r="BU141" s="314"/>
      <c r="BV141" s="314"/>
    </row>
    <row r="142" spans="63:74" x14ac:dyDescent="0.2">
      <c r="BK142" s="314"/>
      <c r="BL142" s="314"/>
      <c r="BM142" s="314"/>
      <c r="BN142" s="314"/>
      <c r="BO142" s="314"/>
      <c r="BP142" s="314"/>
      <c r="BQ142" s="314"/>
      <c r="BR142" s="314"/>
      <c r="BS142" s="314"/>
      <c r="BT142" s="314"/>
      <c r="BU142" s="314"/>
      <c r="BV142" s="314"/>
    </row>
    <row r="143" spans="63:74" x14ac:dyDescent="0.2">
      <c r="BK143" s="314"/>
      <c r="BL143" s="314"/>
      <c r="BM143" s="314"/>
      <c r="BN143" s="314"/>
      <c r="BO143" s="314"/>
      <c r="BP143" s="314"/>
      <c r="BQ143" s="314"/>
      <c r="BR143" s="314"/>
      <c r="BS143" s="314"/>
      <c r="BT143" s="314"/>
      <c r="BU143" s="314"/>
      <c r="BV143" s="314"/>
    </row>
  </sheetData>
  <mergeCells count="17">
    <mergeCell ref="B56:Q56"/>
    <mergeCell ref="B57:Q57"/>
    <mergeCell ref="A1:A2"/>
    <mergeCell ref="B49:Q49"/>
    <mergeCell ref="B50:Q50"/>
    <mergeCell ref="B52:Q52"/>
    <mergeCell ref="B53:Q53"/>
    <mergeCell ref="B54:Q54"/>
    <mergeCell ref="B55:Q55"/>
    <mergeCell ref="B51:Q51"/>
    <mergeCell ref="AM3:AX3"/>
    <mergeCell ref="AY3:BJ3"/>
    <mergeCell ref="BK3:BV3"/>
    <mergeCell ref="B1:AL1"/>
    <mergeCell ref="C3:N3"/>
    <mergeCell ref="O3:Z3"/>
    <mergeCell ref="AA3:AL3"/>
  </mergeCells>
  <phoneticPr fontId="3" type="noConversion"/>
  <hyperlinks>
    <hyperlink ref="A1:A2" location="Contents!A1" display="Table of Contents"/>
  </hyperlinks>
  <pageMargins left="0.25" right="0.25" top="0.25" bottom="0.25" header="0.5" footer="0.5"/>
  <pageSetup scale="86" orientation="portrait" horizontalDpi="4294967293"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syncVertical="1" syncRef="AP5" transitionEvaluation="1" transitionEntry="1">
    <pageSetUpPr fitToPage="1"/>
  </sheetPr>
  <dimension ref="A1:BV144"/>
  <sheetViews>
    <sheetView showGridLines="0" tabSelected="1" zoomScaleNormal="100" workbookViewId="0">
      <pane xSplit="2" ySplit="4" topLeftCell="AP5" activePane="bottomRight" state="frozen"/>
      <selection activeCell="BF1" sqref="BF1"/>
      <selection pane="topRight" activeCell="BF1" sqref="BF1"/>
      <selection pane="bottomLeft" activeCell="BF1" sqref="BF1"/>
      <selection pane="bottomRight" activeCell="AR19" sqref="AR19"/>
    </sheetView>
  </sheetViews>
  <sheetFormatPr defaultColWidth="9.54296875" defaultRowHeight="10.5" x14ac:dyDescent="0.25"/>
  <cols>
    <col min="1" max="1" width="10.54296875" style="12" bestFit="1" customWidth="1"/>
    <col min="2" max="2" width="36.1796875" style="12" customWidth="1"/>
    <col min="3" max="12" width="6.54296875" style="12" customWidth="1"/>
    <col min="13" max="13" width="7.453125" style="12" customWidth="1"/>
    <col min="14" max="50" width="6.54296875" style="12" customWidth="1"/>
    <col min="51" max="55" width="6.54296875" style="308" customWidth="1"/>
    <col min="56" max="58" width="6.54296875" style="666" customWidth="1"/>
    <col min="59" max="62" width="6.54296875" style="308" customWidth="1"/>
    <col min="63" max="74" width="6.54296875" style="12" customWidth="1"/>
    <col min="75" max="16384" width="9.54296875" style="12"/>
  </cols>
  <sheetData>
    <row r="1" spans="1:74" s="11" customFormat="1" ht="13" x14ac:dyDescent="0.3">
      <c r="A1" s="734" t="s">
        <v>792</v>
      </c>
      <c r="B1" s="736" t="s">
        <v>233</v>
      </c>
      <c r="C1" s="737"/>
      <c r="D1" s="737"/>
      <c r="E1" s="737"/>
      <c r="F1" s="737"/>
      <c r="G1" s="737"/>
      <c r="H1" s="737"/>
      <c r="I1" s="737"/>
      <c r="J1" s="737"/>
      <c r="K1" s="737"/>
      <c r="L1" s="737"/>
      <c r="M1" s="737"/>
      <c r="N1" s="737"/>
      <c r="O1" s="737"/>
      <c r="P1" s="737"/>
      <c r="Q1" s="737"/>
      <c r="R1" s="737"/>
      <c r="S1" s="737"/>
      <c r="T1" s="737"/>
      <c r="U1" s="737"/>
      <c r="V1" s="737"/>
      <c r="W1" s="737"/>
      <c r="X1" s="737"/>
      <c r="Y1" s="737"/>
      <c r="Z1" s="737"/>
      <c r="AA1" s="737"/>
      <c r="AB1" s="737"/>
      <c r="AC1" s="737"/>
      <c r="AD1" s="737"/>
      <c r="AE1" s="737"/>
      <c r="AF1" s="737"/>
      <c r="AG1" s="737"/>
      <c r="AH1" s="737"/>
      <c r="AI1" s="737"/>
      <c r="AJ1" s="737"/>
      <c r="AK1" s="737"/>
      <c r="AL1" s="737"/>
      <c r="AY1" s="447"/>
      <c r="AZ1" s="447"/>
      <c r="BA1" s="447"/>
      <c r="BB1" s="447"/>
      <c r="BC1" s="447"/>
      <c r="BD1" s="664"/>
      <c r="BE1" s="664"/>
      <c r="BF1" s="664"/>
      <c r="BG1" s="447"/>
      <c r="BH1" s="447"/>
      <c r="BI1" s="447"/>
      <c r="BJ1" s="447"/>
    </row>
    <row r="2" spans="1:74" s="13" customFormat="1" ht="12.5" x14ac:dyDescent="0.25">
      <c r="A2" s="735"/>
      <c r="B2" s="486" t="str">
        <f>"U.S. Energy Information Administration  |  Short-Term Energy Outlook  - "&amp;Dates!D1</f>
        <v>U.S. Energy Information Administration  |  Short-Term Energy Outlook  - June 2022</v>
      </c>
      <c r="C2" s="487"/>
      <c r="D2" s="487"/>
      <c r="E2" s="487"/>
      <c r="F2" s="487"/>
      <c r="G2" s="487"/>
      <c r="H2" s="487"/>
      <c r="I2" s="487"/>
      <c r="J2" s="487"/>
      <c r="K2" s="487"/>
      <c r="L2" s="487"/>
      <c r="M2" s="487"/>
      <c r="N2" s="487"/>
      <c r="O2" s="487"/>
      <c r="P2" s="487"/>
      <c r="Q2" s="487"/>
      <c r="R2" s="487"/>
      <c r="S2" s="487"/>
      <c r="T2" s="487"/>
      <c r="U2" s="487"/>
      <c r="V2" s="487"/>
      <c r="W2" s="487"/>
      <c r="X2" s="487"/>
      <c r="Y2" s="487"/>
      <c r="Z2" s="487"/>
      <c r="AA2" s="487"/>
      <c r="AB2" s="487"/>
      <c r="AC2" s="487"/>
      <c r="AD2" s="487"/>
      <c r="AE2" s="487"/>
      <c r="AF2" s="487"/>
      <c r="AG2" s="487"/>
      <c r="AH2" s="487"/>
      <c r="AI2" s="487"/>
      <c r="AJ2" s="487"/>
      <c r="AK2" s="487"/>
      <c r="AL2" s="487"/>
      <c r="AM2" s="254"/>
      <c r="AY2" s="373"/>
      <c r="AZ2" s="373"/>
      <c r="BA2" s="373"/>
      <c r="BB2" s="373"/>
      <c r="BC2" s="373"/>
      <c r="BD2" s="579"/>
      <c r="BE2" s="579"/>
      <c r="BF2" s="579"/>
      <c r="BG2" s="373"/>
      <c r="BH2" s="373"/>
      <c r="BI2" s="373"/>
      <c r="BJ2" s="373"/>
    </row>
    <row r="3" spans="1:74" ht="13" x14ac:dyDescent="0.3">
      <c r="A3" s="14"/>
      <c r="B3" s="15"/>
      <c r="C3" s="738">
        <f>Dates!D3</f>
        <v>2018</v>
      </c>
      <c r="D3" s="739"/>
      <c r="E3" s="739"/>
      <c r="F3" s="739"/>
      <c r="G3" s="739"/>
      <c r="H3" s="739"/>
      <c r="I3" s="739"/>
      <c r="J3" s="739"/>
      <c r="K3" s="739"/>
      <c r="L3" s="739"/>
      <c r="M3" s="739"/>
      <c r="N3" s="740"/>
      <c r="O3" s="738">
        <f>C3+1</f>
        <v>2019</v>
      </c>
      <c r="P3" s="741"/>
      <c r="Q3" s="741"/>
      <c r="R3" s="741"/>
      <c r="S3" s="741"/>
      <c r="T3" s="741"/>
      <c r="U3" s="741"/>
      <c r="V3" s="741"/>
      <c r="W3" s="741"/>
      <c r="X3" s="739"/>
      <c r="Y3" s="739"/>
      <c r="Z3" s="740"/>
      <c r="AA3" s="742">
        <f>O3+1</f>
        <v>2020</v>
      </c>
      <c r="AB3" s="739"/>
      <c r="AC3" s="739"/>
      <c r="AD3" s="739"/>
      <c r="AE3" s="739"/>
      <c r="AF3" s="739"/>
      <c r="AG3" s="739"/>
      <c r="AH3" s="739"/>
      <c r="AI3" s="739"/>
      <c r="AJ3" s="739"/>
      <c r="AK3" s="739"/>
      <c r="AL3" s="740"/>
      <c r="AM3" s="742">
        <f>AA3+1</f>
        <v>2021</v>
      </c>
      <c r="AN3" s="739"/>
      <c r="AO3" s="739"/>
      <c r="AP3" s="739"/>
      <c r="AQ3" s="739"/>
      <c r="AR3" s="739"/>
      <c r="AS3" s="739"/>
      <c r="AT3" s="739"/>
      <c r="AU3" s="739"/>
      <c r="AV3" s="739"/>
      <c r="AW3" s="739"/>
      <c r="AX3" s="740"/>
      <c r="AY3" s="742">
        <f>AM3+1</f>
        <v>2022</v>
      </c>
      <c r="AZ3" s="743"/>
      <c r="BA3" s="743"/>
      <c r="BB3" s="743"/>
      <c r="BC3" s="743"/>
      <c r="BD3" s="743"/>
      <c r="BE3" s="743"/>
      <c r="BF3" s="743"/>
      <c r="BG3" s="743"/>
      <c r="BH3" s="743"/>
      <c r="BI3" s="743"/>
      <c r="BJ3" s="744"/>
      <c r="BK3" s="742">
        <f>AY3+1</f>
        <v>2023</v>
      </c>
      <c r="BL3" s="739"/>
      <c r="BM3" s="739"/>
      <c r="BN3" s="739"/>
      <c r="BO3" s="739"/>
      <c r="BP3" s="739"/>
      <c r="BQ3" s="739"/>
      <c r="BR3" s="739"/>
      <c r="BS3" s="739"/>
      <c r="BT3" s="739"/>
      <c r="BU3" s="739"/>
      <c r="BV3" s="740"/>
    </row>
    <row r="4" spans="1:74" x14ac:dyDescent="0.25">
      <c r="A4" s="16"/>
      <c r="B4" s="17"/>
      <c r="C4" s="18" t="s">
        <v>470</v>
      </c>
      <c r="D4" s="18" t="s">
        <v>471</v>
      </c>
      <c r="E4" s="18" t="s">
        <v>472</v>
      </c>
      <c r="F4" s="18" t="s">
        <v>473</v>
      </c>
      <c r="G4" s="18" t="s">
        <v>474</v>
      </c>
      <c r="H4" s="18" t="s">
        <v>475</v>
      </c>
      <c r="I4" s="18" t="s">
        <v>476</v>
      </c>
      <c r="J4" s="18" t="s">
        <v>477</v>
      </c>
      <c r="K4" s="18" t="s">
        <v>478</v>
      </c>
      <c r="L4" s="18" t="s">
        <v>479</v>
      </c>
      <c r="M4" s="18" t="s">
        <v>480</v>
      </c>
      <c r="N4" s="18" t="s">
        <v>481</v>
      </c>
      <c r="O4" s="18" t="s">
        <v>470</v>
      </c>
      <c r="P4" s="18" t="s">
        <v>471</v>
      </c>
      <c r="Q4" s="18" t="s">
        <v>472</v>
      </c>
      <c r="R4" s="18" t="s">
        <v>473</v>
      </c>
      <c r="S4" s="18" t="s">
        <v>474</v>
      </c>
      <c r="T4" s="18" t="s">
        <v>475</v>
      </c>
      <c r="U4" s="18" t="s">
        <v>476</v>
      </c>
      <c r="V4" s="18" t="s">
        <v>477</v>
      </c>
      <c r="W4" s="18" t="s">
        <v>478</v>
      </c>
      <c r="X4" s="18" t="s">
        <v>479</v>
      </c>
      <c r="Y4" s="18" t="s">
        <v>480</v>
      </c>
      <c r="Z4" s="18" t="s">
        <v>481</v>
      </c>
      <c r="AA4" s="18" t="s">
        <v>470</v>
      </c>
      <c r="AB4" s="18" t="s">
        <v>471</v>
      </c>
      <c r="AC4" s="18" t="s">
        <v>472</v>
      </c>
      <c r="AD4" s="18" t="s">
        <v>473</v>
      </c>
      <c r="AE4" s="18" t="s">
        <v>474</v>
      </c>
      <c r="AF4" s="18" t="s">
        <v>475</v>
      </c>
      <c r="AG4" s="18" t="s">
        <v>476</v>
      </c>
      <c r="AH4" s="18" t="s">
        <v>477</v>
      </c>
      <c r="AI4" s="18" t="s">
        <v>478</v>
      </c>
      <c r="AJ4" s="18" t="s">
        <v>479</v>
      </c>
      <c r="AK4" s="18" t="s">
        <v>480</v>
      </c>
      <c r="AL4" s="18" t="s">
        <v>481</v>
      </c>
      <c r="AM4" s="18" t="s">
        <v>470</v>
      </c>
      <c r="AN4" s="18" t="s">
        <v>471</v>
      </c>
      <c r="AO4" s="18" t="s">
        <v>472</v>
      </c>
      <c r="AP4" s="18" t="s">
        <v>473</v>
      </c>
      <c r="AQ4" s="18" t="s">
        <v>474</v>
      </c>
      <c r="AR4" s="18" t="s">
        <v>475</v>
      </c>
      <c r="AS4" s="18" t="s">
        <v>476</v>
      </c>
      <c r="AT4" s="18" t="s">
        <v>477</v>
      </c>
      <c r="AU4" s="18" t="s">
        <v>478</v>
      </c>
      <c r="AV4" s="18" t="s">
        <v>479</v>
      </c>
      <c r="AW4" s="18" t="s">
        <v>480</v>
      </c>
      <c r="AX4" s="18" t="s">
        <v>481</v>
      </c>
      <c r="AY4" s="18" t="s">
        <v>470</v>
      </c>
      <c r="AZ4" s="18" t="s">
        <v>471</v>
      </c>
      <c r="BA4" s="18" t="s">
        <v>472</v>
      </c>
      <c r="BB4" s="18" t="s">
        <v>473</v>
      </c>
      <c r="BC4" s="18" t="s">
        <v>474</v>
      </c>
      <c r="BD4" s="18" t="s">
        <v>475</v>
      </c>
      <c r="BE4" s="18" t="s">
        <v>476</v>
      </c>
      <c r="BF4" s="18" t="s">
        <v>477</v>
      </c>
      <c r="BG4" s="18" t="s">
        <v>478</v>
      </c>
      <c r="BH4" s="18" t="s">
        <v>479</v>
      </c>
      <c r="BI4" s="18" t="s">
        <v>480</v>
      </c>
      <c r="BJ4" s="18" t="s">
        <v>481</v>
      </c>
      <c r="BK4" s="18" t="s">
        <v>470</v>
      </c>
      <c r="BL4" s="18" t="s">
        <v>471</v>
      </c>
      <c r="BM4" s="18" t="s">
        <v>472</v>
      </c>
      <c r="BN4" s="18" t="s">
        <v>473</v>
      </c>
      <c r="BO4" s="18" t="s">
        <v>474</v>
      </c>
      <c r="BP4" s="18" t="s">
        <v>475</v>
      </c>
      <c r="BQ4" s="18" t="s">
        <v>476</v>
      </c>
      <c r="BR4" s="18" t="s">
        <v>477</v>
      </c>
      <c r="BS4" s="18" t="s">
        <v>478</v>
      </c>
      <c r="BT4" s="18" t="s">
        <v>479</v>
      </c>
      <c r="BU4" s="18" t="s">
        <v>480</v>
      </c>
      <c r="BV4" s="18" t="s">
        <v>481</v>
      </c>
    </row>
    <row r="5" spans="1:74" ht="11.15" customHeight="1" x14ac:dyDescent="0.25">
      <c r="A5" s="19"/>
      <c r="B5" s="20" t="s">
        <v>1385</v>
      </c>
      <c r="C5" s="21"/>
      <c r="D5" s="21"/>
      <c r="E5" s="21"/>
      <c r="F5" s="21"/>
      <c r="G5" s="21"/>
      <c r="H5" s="21"/>
      <c r="I5" s="21"/>
      <c r="J5" s="21"/>
      <c r="K5" s="21"/>
      <c r="L5" s="21"/>
      <c r="M5" s="21"/>
      <c r="N5" s="21"/>
      <c r="O5" s="21"/>
      <c r="P5" s="21"/>
      <c r="Q5" s="21"/>
      <c r="R5" s="21"/>
      <c r="S5" s="21"/>
      <c r="T5" s="21"/>
      <c r="U5" s="21"/>
      <c r="V5" s="21"/>
      <c r="W5" s="21"/>
      <c r="X5" s="21"/>
      <c r="Y5" s="21"/>
      <c r="Z5" s="21"/>
      <c r="AA5" s="21"/>
      <c r="AB5" s="21"/>
      <c r="AC5" s="21"/>
      <c r="AD5" s="21"/>
      <c r="AE5" s="21"/>
      <c r="AF5" s="21"/>
      <c r="AG5" s="21"/>
      <c r="AH5" s="21"/>
      <c r="AI5" s="21"/>
      <c r="AJ5" s="21"/>
      <c r="AK5" s="21"/>
      <c r="AL5" s="21"/>
      <c r="AM5" s="21"/>
      <c r="AN5" s="21"/>
      <c r="AO5" s="21"/>
      <c r="AP5" s="21"/>
      <c r="AQ5" s="21"/>
      <c r="AR5" s="21"/>
      <c r="AS5" s="21"/>
      <c r="AT5" s="21"/>
      <c r="AU5" s="21"/>
      <c r="AV5" s="21"/>
      <c r="AW5" s="21"/>
      <c r="AX5" s="21"/>
      <c r="AY5" s="387"/>
      <c r="AZ5" s="387"/>
      <c r="BA5" s="387"/>
      <c r="BB5" s="387"/>
      <c r="BC5" s="387"/>
      <c r="BD5" s="21"/>
      <c r="BE5" s="21"/>
      <c r="BF5" s="21"/>
      <c r="BG5" s="21"/>
      <c r="BH5" s="387"/>
      <c r="BI5" s="387"/>
      <c r="BJ5" s="387"/>
      <c r="BK5" s="387"/>
      <c r="BL5" s="387"/>
      <c r="BM5" s="387"/>
      <c r="BN5" s="387"/>
      <c r="BO5" s="387"/>
      <c r="BP5" s="387"/>
      <c r="BQ5" s="387"/>
      <c r="BR5" s="387"/>
      <c r="BS5" s="387"/>
      <c r="BT5" s="387"/>
      <c r="BU5" s="387"/>
      <c r="BV5" s="387"/>
    </row>
    <row r="6" spans="1:74" ht="11.15" customHeight="1" x14ac:dyDescent="0.25">
      <c r="A6" s="19"/>
      <c r="B6" s="20"/>
      <c r="C6" s="21"/>
      <c r="D6" s="21"/>
      <c r="E6" s="21"/>
      <c r="F6" s="21"/>
      <c r="G6" s="21"/>
      <c r="H6" s="21"/>
      <c r="I6" s="21"/>
      <c r="J6" s="21"/>
      <c r="K6" s="21"/>
      <c r="L6" s="21"/>
      <c r="M6" s="21"/>
      <c r="N6" s="21"/>
      <c r="O6" s="21"/>
      <c r="P6" s="21"/>
      <c r="Q6" s="21"/>
      <c r="R6" s="21"/>
      <c r="S6" s="21"/>
      <c r="T6" s="21"/>
      <c r="U6" s="21"/>
      <c r="V6" s="21"/>
      <c r="W6" s="21"/>
      <c r="X6" s="21"/>
      <c r="Y6" s="21"/>
      <c r="Z6" s="21"/>
      <c r="AA6" s="21"/>
      <c r="AB6" s="21"/>
      <c r="AC6" s="21"/>
      <c r="AD6" s="21"/>
      <c r="AE6" s="21"/>
      <c r="AF6" s="21"/>
      <c r="AG6" s="21"/>
      <c r="AH6" s="21"/>
      <c r="AI6" s="21"/>
      <c r="AJ6" s="21"/>
      <c r="AK6" s="21"/>
      <c r="AL6" s="21"/>
      <c r="AM6" s="21"/>
      <c r="AN6" s="21"/>
      <c r="AO6" s="21"/>
      <c r="AP6" s="21"/>
      <c r="AQ6" s="21"/>
      <c r="AR6" s="21"/>
      <c r="AS6" s="21"/>
      <c r="AT6" s="21"/>
      <c r="AU6" s="21"/>
      <c r="AV6" s="21"/>
      <c r="AW6" s="21"/>
      <c r="AX6" s="21"/>
      <c r="AY6" s="387"/>
      <c r="AZ6" s="387"/>
      <c r="BA6" s="387"/>
      <c r="BB6" s="387"/>
      <c r="BC6" s="387"/>
      <c r="BD6" s="21"/>
      <c r="BE6" s="21"/>
      <c r="BF6" s="21"/>
      <c r="BG6" s="21"/>
      <c r="BH6" s="387"/>
      <c r="BI6" s="387"/>
      <c r="BJ6" s="387"/>
      <c r="BK6" s="387"/>
      <c r="BL6" s="387"/>
      <c r="BM6" s="387" t="s">
        <v>988</v>
      </c>
      <c r="BN6" s="387"/>
      <c r="BO6" s="387"/>
      <c r="BP6" s="387"/>
      <c r="BQ6" s="387"/>
      <c r="BR6" s="387"/>
      <c r="BS6" s="387"/>
      <c r="BT6" s="387"/>
      <c r="BU6" s="387"/>
      <c r="BV6" s="387"/>
    </row>
    <row r="7" spans="1:74" ht="11.15" customHeight="1" x14ac:dyDescent="0.25">
      <c r="A7" s="19"/>
      <c r="B7" s="22" t="s">
        <v>103</v>
      </c>
      <c r="C7" s="21"/>
      <c r="D7" s="21"/>
      <c r="E7" s="21"/>
      <c r="F7" s="21"/>
      <c r="G7" s="21"/>
      <c r="H7" s="21"/>
      <c r="I7" s="21"/>
      <c r="J7" s="21"/>
      <c r="K7" s="21"/>
      <c r="L7" s="21"/>
      <c r="M7" s="21"/>
      <c r="N7" s="21"/>
      <c r="O7" s="21"/>
      <c r="P7" s="21"/>
      <c r="Q7" s="21"/>
      <c r="R7" s="21"/>
      <c r="S7" s="21"/>
      <c r="T7" s="21"/>
      <c r="U7" s="21"/>
      <c r="V7" s="21"/>
      <c r="W7" s="21"/>
      <c r="X7" s="21"/>
      <c r="Y7" s="21"/>
      <c r="Z7" s="21"/>
      <c r="AA7" s="21"/>
      <c r="AB7" s="21"/>
      <c r="AC7" s="21"/>
      <c r="AD7" s="21"/>
      <c r="AE7" s="21"/>
      <c r="AF7" s="21"/>
      <c r="AG7" s="21"/>
      <c r="AH7" s="21"/>
      <c r="AI7" s="21"/>
      <c r="AJ7" s="21"/>
      <c r="AK7" s="21"/>
      <c r="AL7" s="21"/>
      <c r="AM7" s="21"/>
      <c r="AN7" s="21"/>
      <c r="AO7" s="21"/>
      <c r="AP7" s="21"/>
      <c r="AQ7" s="21"/>
      <c r="AR7" s="21"/>
      <c r="AS7" s="21"/>
      <c r="AT7" s="21"/>
      <c r="AU7" s="21"/>
      <c r="AV7" s="21"/>
      <c r="AW7" s="21"/>
      <c r="AX7" s="21"/>
      <c r="AY7" s="387"/>
      <c r="AZ7" s="634"/>
      <c r="BA7" s="387"/>
      <c r="BB7" s="387"/>
      <c r="BC7" s="387"/>
      <c r="BD7" s="21"/>
      <c r="BE7" s="21"/>
      <c r="BF7" s="21"/>
      <c r="BG7" s="21"/>
      <c r="BH7" s="387"/>
      <c r="BI7" s="387"/>
      <c r="BJ7" s="387"/>
      <c r="BK7" s="387"/>
      <c r="BL7" s="387"/>
      <c r="BM7" s="387"/>
      <c r="BN7" s="387"/>
      <c r="BO7" s="387"/>
      <c r="BP7" s="387"/>
      <c r="BQ7" s="387"/>
      <c r="BR7" s="387"/>
      <c r="BS7" s="634"/>
      <c r="BT7" s="387"/>
      <c r="BU7" s="387"/>
      <c r="BV7" s="387"/>
    </row>
    <row r="8" spans="1:74" ht="11.15" customHeight="1" x14ac:dyDescent="0.25">
      <c r="A8" s="19" t="s">
        <v>497</v>
      </c>
      <c r="B8" s="23" t="s">
        <v>87</v>
      </c>
      <c r="C8" s="210">
        <v>9.9961610000000007</v>
      </c>
      <c r="D8" s="210">
        <v>10.275947</v>
      </c>
      <c r="E8" s="210">
        <v>10.461175000000001</v>
      </c>
      <c r="F8" s="210">
        <v>10.493442</v>
      </c>
      <c r="G8" s="210">
        <v>10.424486999999999</v>
      </c>
      <c r="H8" s="210">
        <v>10.627898999999999</v>
      </c>
      <c r="I8" s="210">
        <v>10.888398</v>
      </c>
      <c r="J8" s="210">
        <v>11.373371000000001</v>
      </c>
      <c r="K8" s="210">
        <v>11.422010999999999</v>
      </c>
      <c r="L8" s="210">
        <v>11.48831</v>
      </c>
      <c r="M8" s="210">
        <v>11.867607</v>
      </c>
      <c r="N8" s="210">
        <v>11.923994</v>
      </c>
      <c r="O8" s="210">
        <v>11.847951</v>
      </c>
      <c r="P8" s="210">
        <v>11.65258</v>
      </c>
      <c r="Q8" s="210">
        <v>11.898941000000001</v>
      </c>
      <c r="R8" s="210">
        <v>12.12458</v>
      </c>
      <c r="S8" s="210">
        <v>12.140713</v>
      </c>
      <c r="T8" s="210">
        <v>12.178872</v>
      </c>
      <c r="U8" s="210">
        <v>11.895645999999999</v>
      </c>
      <c r="V8" s="210">
        <v>12.475</v>
      </c>
      <c r="W8" s="210">
        <v>12.5723</v>
      </c>
      <c r="X8" s="210">
        <v>12.770961</v>
      </c>
      <c r="Y8" s="210">
        <v>12.966120999999999</v>
      </c>
      <c r="Z8" s="210">
        <v>12.910303000000001</v>
      </c>
      <c r="AA8" s="210">
        <v>12.784808999999999</v>
      </c>
      <c r="AB8" s="210">
        <v>12.825811</v>
      </c>
      <c r="AC8" s="210">
        <v>12.816057000000001</v>
      </c>
      <c r="AD8" s="210">
        <v>11.911472</v>
      </c>
      <c r="AE8" s="210">
        <v>9.7111169999999998</v>
      </c>
      <c r="AF8" s="210">
        <v>10.419767999999999</v>
      </c>
      <c r="AG8" s="210">
        <v>10.956484</v>
      </c>
      <c r="AH8" s="210">
        <v>10.557567000000001</v>
      </c>
      <c r="AI8" s="210">
        <v>10.868058</v>
      </c>
      <c r="AJ8" s="210">
        <v>10.413411999999999</v>
      </c>
      <c r="AK8" s="210">
        <v>11.120706999999999</v>
      </c>
      <c r="AL8" s="210">
        <v>11.083595000000001</v>
      </c>
      <c r="AM8" s="210">
        <v>11.056365</v>
      </c>
      <c r="AN8" s="210">
        <v>9.7730589999999999</v>
      </c>
      <c r="AO8" s="210">
        <v>11.159560000000001</v>
      </c>
      <c r="AP8" s="210">
        <v>11.230181</v>
      </c>
      <c r="AQ8" s="210">
        <v>11.333753</v>
      </c>
      <c r="AR8" s="210">
        <v>11.288152</v>
      </c>
      <c r="AS8" s="210">
        <v>11.329927</v>
      </c>
      <c r="AT8" s="210">
        <v>11.206238000000001</v>
      </c>
      <c r="AU8" s="210">
        <v>10.851266000000001</v>
      </c>
      <c r="AV8" s="210">
        <v>11.526268999999999</v>
      </c>
      <c r="AW8" s="210">
        <v>11.769166</v>
      </c>
      <c r="AX8" s="210">
        <v>11.603532</v>
      </c>
      <c r="AY8" s="210">
        <v>11.369338000000001</v>
      </c>
      <c r="AZ8" s="210">
        <v>11.306367</v>
      </c>
      <c r="BA8" s="210">
        <v>11.655214000000001</v>
      </c>
      <c r="BB8" s="210">
        <v>11.551482589000001</v>
      </c>
      <c r="BC8" s="210">
        <v>11.713175771</v>
      </c>
      <c r="BD8" s="299">
        <v>11.875450000000001</v>
      </c>
      <c r="BE8" s="299">
        <v>11.95074</v>
      </c>
      <c r="BF8" s="299">
        <v>12.081440000000001</v>
      </c>
      <c r="BG8" s="299">
        <v>12.22181</v>
      </c>
      <c r="BH8" s="299">
        <v>12.19984</v>
      </c>
      <c r="BI8" s="299">
        <v>12.504770000000001</v>
      </c>
      <c r="BJ8" s="299">
        <v>12.57573</v>
      </c>
      <c r="BK8" s="299">
        <v>12.58958</v>
      </c>
      <c r="BL8" s="299">
        <v>12.646660000000001</v>
      </c>
      <c r="BM8" s="299">
        <v>12.69599</v>
      </c>
      <c r="BN8" s="299">
        <v>12.774240000000001</v>
      </c>
      <c r="BO8" s="299">
        <v>12.79585</v>
      </c>
      <c r="BP8" s="299">
        <v>12.886799999999999</v>
      </c>
      <c r="BQ8" s="299">
        <v>12.970840000000001</v>
      </c>
      <c r="BR8" s="299">
        <v>13.09667</v>
      </c>
      <c r="BS8" s="299">
        <v>13.154769999999999</v>
      </c>
      <c r="BT8" s="299">
        <v>13.137040000000001</v>
      </c>
      <c r="BU8" s="299">
        <v>13.419460000000001</v>
      </c>
      <c r="BV8" s="299">
        <v>13.443809999999999</v>
      </c>
    </row>
    <row r="9" spans="1:74" ht="11.15" customHeight="1" x14ac:dyDescent="0.25">
      <c r="A9" s="19"/>
      <c r="B9" s="23"/>
      <c r="C9" s="210"/>
      <c r="D9" s="210"/>
      <c r="E9" s="210"/>
      <c r="F9" s="210"/>
      <c r="G9" s="210"/>
      <c r="H9" s="210"/>
      <c r="I9" s="210"/>
      <c r="J9" s="210"/>
      <c r="K9" s="210"/>
      <c r="L9" s="210"/>
      <c r="M9" s="210"/>
      <c r="N9" s="210"/>
      <c r="O9" s="210"/>
      <c r="P9" s="210"/>
      <c r="Q9" s="210"/>
      <c r="R9" s="210"/>
      <c r="S9" s="210"/>
      <c r="T9" s="210"/>
      <c r="U9" s="210"/>
      <c r="V9" s="210"/>
      <c r="W9" s="210"/>
      <c r="X9" s="210"/>
      <c r="Y9" s="210"/>
      <c r="Z9" s="210"/>
      <c r="AA9" s="210"/>
      <c r="AB9" s="210"/>
      <c r="AC9" s="210"/>
      <c r="AD9" s="210"/>
      <c r="AE9" s="210"/>
      <c r="AF9" s="210"/>
      <c r="AG9" s="210"/>
      <c r="AH9" s="210"/>
      <c r="AI9" s="210"/>
      <c r="AJ9" s="210"/>
      <c r="AK9" s="210"/>
      <c r="AL9" s="210"/>
      <c r="AM9" s="210"/>
      <c r="AN9" s="210"/>
      <c r="AO9" s="210"/>
      <c r="AP9" s="210"/>
      <c r="AQ9" s="210"/>
      <c r="AR9" s="210"/>
      <c r="AS9" s="210"/>
      <c r="AT9" s="210"/>
      <c r="AU9" s="210"/>
      <c r="AV9" s="210"/>
      <c r="AW9" s="210"/>
      <c r="AX9" s="210"/>
      <c r="AY9" s="210"/>
      <c r="AZ9" s="210"/>
      <c r="BA9" s="210"/>
      <c r="BB9" s="210"/>
      <c r="BC9" s="210"/>
      <c r="BD9" s="299"/>
      <c r="BE9" s="299"/>
      <c r="BF9" s="299"/>
      <c r="BG9" s="299"/>
      <c r="BH9" s="299"/>
      <c r="BI9" s="299"/>
      <c r="BJ9" s="299"/>
      <c r="BK9" s="299"/>
      <c r="BL9" s="299"/>
      <c r="BM9" s="299"/>
      <c r="BN9" s="299"/>
      <c r="BO9" s="299"/>
      <c r="BP9" s="299"/>
      <c r="BQ9" s="299"/>
      <c r="BR9" s="299"/>
      <c r="BS9" s="299"/>
      <c r="BT9" s="299"/>
      <c r="BU9" s="299"/>
      <c r="BV9" s="299"/>
    </row>
    <row r="10" spans="1:74" ht="11.15" customHeight="1" x14ac:dyDescent="0.25">
      <c r="A10" s="19"/>
      <c r="B10" s="22" t="s">
        <v>46</v>
      </c>
      <c r="C10" s="211"/>
      <c r="D10" s="211"/>
      <c r="E10" s="211"/>
      <c r="F10" s="211"/>
      <c r="G10" s="211"/>
      <c r="H10" s="211"/>
      <c r="I10" s="211"/>
      <c r="J10" s="211"/>
      <c r="K10" s="211"/>
      <c r="L10" s="211"/>
      <c r="M10" s="211"/>
      <c r="N10" s="211"/>
      <c r="O10" s="211"/>
      <c r="P10" s="211"/>
      <c r="Q10" s="211"/>
      <c r="R10" s="211"/>
      <c r="S10" s="211"/>
      <c r="T10" s="211"/>
      <c r="U10" s="211"/>
      <c r="V10" s="211"/>
      <c r="W10" s="211"/>
      <c r="X10" s="211"/>
      <c r="Y10" s="211"/>
      <c r="Z10" s="211"/>
      <c r="AA10" s="211"/>
      <c r="AB10" s="211"/>
      <c r="AC10" s="211"/>
      <c r="AD10" s="211"/>
      <c r="AE10" s="211"/>
      <c r="AF10" s="211"/>
      <c r="AG10" s="211"/>
      <c r="AH10" s="211"/>
      <c r="AI10" s="211"/>
      <c r="AJ10" s="211"/>
      <c r="AK10" s="211"/>
      <c r="AL10" s="211"/>
      <c r="AM10" s="211"/>
      <c r="AN10" s="211"/>
      <c r="AO10" s="211"/>
      <c r="AP10" s="211"/>
      <c r="AQ10" s="211"/>
      <c r="AR10" s="211"/>
      <c r="AS10" s="211"/>
      <c r="AT10" s="211"/>
      <c r="AU10" s="211"/>
      <c r="AV10" s="211"/>
      <c r="AW10" s="211"/>
      <c r="AX10" s="211"/>
      <c r="AY10" s="211"/>
      <c r="AZ10" s="211"/>
      <c r="BA10" s="211"/>
      <c r="BB10" s="211"/>
      <c r="BC10" s="211"/>
      <c r="BD10" s="300"/>
      <c r="BE10" s="300"/>
      <c r="BF10" s="300"/>
      <c r="BG10" s="300"/>
      <c r="BH10" s="300"/>
      <c r="BI10" s="300"/>
      <c r="BJ10" s="300"/>
      <c r="BK10" s="300"/>
      <c r="BL10" s="300"/>
      <c r="BM10" s="300"/>
      <c r="BN10" s="300"/>
      <c r="BO10" s="300"/>
      <c r="BP10" s="300"/>
      <c r="BQ10" s="300"/>
      <c r="BR10" s="300"/>
      <c r="BS10" s="300"/>
      <c r="BT10" s="300"/>
      <c r="BU10" s="300"/>
      <c r="BV10" s="300"/>
    </row>
    <row r="11" spans="1:74" ht="11.15" customHeight="1" x14ac:dyDescent="0.25">
      <c r="A11" s="19" t="s">
        <v>528</v>
      </c>
      <c r="B11" s="23" t="s">
        <v>92</v>
      </c>
      <c r="C11" s="210">
        <v>78.743967741999995</v>
      </c>
      <c r="D11" s="210">
        <v>80.389428570999996</v>
      </c>
      <c r="E11" s="210">
        <v>81.327419355000004</v>
      </c>
      <c r="F11" s="210">
        <v>81.189333332999993</v>
      </c>
      <c r="G11" s="210">
        <v>82.122870968000001</v>
      </c>
      <c r="H11" s="210">
        <v>82.538466666999994</v>
      </c>
      <c r="I11" s="210">
        <v>84.182322580999994</v>
      </c>
      <c r="J11" s="210">
        <v>85.880161290000004</v>
      </c>
      <c r="K11" s="210">
        <v>87.288966666999997</v>
      </c>
      <c r="L11" s="210">
        <v>88.395870967999997</v>
      </c>
      <c r="M11" s="210">
        <v>89.939233333000004</v>
      </c>
      <c r="N11" s="210">
        <v>89.498516128999995</v>
      </c>
      <c r="O11" s="210">
        <v>89.253806452000006</v>
      </c>
      <c r="P11" s="210">
        <v>89.861857142999995</v>
      </c>
      <c r="Q11" s="210">
        <v>90.273258064999993</v>
      </c>
      <c r="R11" s="210">
        <v>90.7102</v>
      </c>
      <c r="S11" s="210">
        <v>91.402483871000001</v>
      </c>
      <c r="T11" s="210">
        <v>91.654566666999997</v>
      </c>
      <c r="U11" s="210">
        <v>92.160129032</v>
      </c>
      <c r="V11" s="210">
        <v>94.400935484000001</v>
      </c>
      <c r="W11" s="210">
        <v>94.762033333000005</v>
      </c>
      <c r="X11" s="210">
        <v>95.594032257999999</v>
      </c>
      <c r="Y11" s="210">
        <v>97.1614</v>
      </c>
      <c r="Z11" s="210">
        <v>97.052064516000002</v>
      </c>
      <c r="AA11" s="210">
        <v>95.304419354999993</v>
      </c>
      <c r="AB11" s="210">
        <v>95.193275861999993</v>
      </c>
      <c r="AC11" s="210">
        <v>95.365838710000006</v>
      </c>
      <c r="AD11" s="210">
        <v>92.859566666999996</v>
      </c>
      <c r="AE11" s="210">
        <v>87.333774194</v>
      </c>
      <c r="AF11" s="210">
        <v>88.578900000000004</v>
      </c>
      <c r="AG11" s="210">
        <v>90.147225805999994</v>
      </c>
      <c r="AH11" s="210">
        <v>89.856290322999996</v>
      </c>
      <c r="AI11" s="210">
        <v>89.952966666999998</v>
      </c>
      <c r="AJ11" s="210">
        <v>89.266935484000001</v>
      </c>
      <c r="AK11" s="210">
        <v>92.017466666999994</v>
      </c>
      <c r="AL11" s="210">
        <v>92.157354839000007</v>
      </c>
      <c r="AM11" s="210">
        <v>92.804806451999994</v>
      </c>
      <c r="AN11" s="210">
        <v>86.242714285999995</v>
      </c>
      <c r="AO11" s="210">
        <v>92.288612903000001</v>
      </c>
      <c r="AP11" s="210">
        <v>93.234466667000007</v>
      </c>
      <c r="AQ11" s="210">
        <v>93.012064515999995</v>
      </c>
      <c r="AR11" s="210">
        <v>93.219466667000006</v>
      </c>
      <c r="AS11" s="210">
        <v>93.687774193999999</v>
      </c>
      <c r="AT11" s="210">
        <v>94.265419355000006</v>
      </c>
      <c r="AU11" s="210">
        <v>93.618899999999996</v>
      </c>
      <c r="AV11" s="210">
        <v>95.579161290000002</v>
      </c>
      <c r="AW11" s="210">
        <v>96.997433333000004</v>
      </c>
      <c r="AX11" s="210">
        <v>97.032161290000005</v>
      </c>
      <c r="AY11" s="210">
        <v>94.816193548000001</v>
      </c>
      <c r="AZ11" s="210">
        <v>94.001714285999995</v>
      </c>
      <c r="BA11" s="210">
        <v>94.955451612999994</v>
      </c>
      <c r="BB11" s="210">
        <v>95.189170000000004</v>
      </c>
      <c r="BC11" s="210">
        <v>95.503780000000006</v>
      </c>
      <c r="BD11" s="299">
        <v>95.746650000000002</v>
      </c>
      <c r="BE11" s="299">
        <v>96.234129999999993</v>
      </c>
      <c r="BF11" s="299">
        <v>96.968459999999993</v>
      </c>
      <c r="BG11" s="299">
        <v>97.516909999999996</v>
      </c>
      <c r="BH11" s="299">
        <v>98.180880000000002</v>
      </c>
      <c r="BI11" s="299">
        <v>99.083600000000004</v>
      </c>
      <c r="BJ11" s="299">
        <v>99.570849999999993</v>
      </c>
      <c r="BK11" s="299">
        <v>99.523960000000002</v>
      </c>
      <c r="BL11" s="299">
        <v>99.946849999999998</v>
      </c>
      <c r="BM11" s="299">
        <v>100.34059999999999</v>
      </c>
      <c r="BN11" s="299">
        <v>100.8343</v>
      </c>
      <c r="BO11" s="299">
        <v>101.3424</v>
      </c>
      <c r="BP11" s="299">
        <v>101.7205</v>
      </c>
      <c r="BQ11" s="299">
        <v>102.04179999999999</v>
      </c>
      <c r="BR11" s="299">
        <v>102.33110000000001</v>
      </c>
      <c r="BS11" s="299">
        <v>102.6253</v>
      </c>
      <c r="BT11" s="299">
        <v>102.634</v>
      </c>
      <c r="BU11" s="299">
        <v>102.7882</v>
      </c>
      <c r="BV11" s="299">
        <v>102.5532</v>
      </c>
    </row>
    <row r="12" spans="1:74" ht="11.15" customHeight="1" x14ac:dyDescent="0.25">
      <c r="A12" s="19"/>
      <c r="B12" s="24"/>
      <c r="C12" s="210"/>
      <c r="D12" s="210"/>
      <c r="E12" s="210"/>
      <c r="F12" s="210"/>
      <c r="G12" s="210"/>
      <c r="H12" s="210"/>
      <c r="I12" s="210"/>
      <c r="J12" s="210"/>
      <c r="K12" s="210"/>
      <c r="L12" s="210"/>
      <c r="M12" s="210"/>
      <c r="N12" s="210"/>
      <c r="O12" s="210"/>
      <c r="P12" s="210"/>
      <c r="Q12" s="210"/>
      <c r="R12" s="210"/>
      <c r="S12" s="210"/>
      <c r="T12" s="210"/>
      <c r="U12" s="210"/>
      <c r="V12" s="210"/>
      <c r="W12" s="210"/>
      <c r="X12" s="210"/>
      <c r="Y12" s="210"/>
      <c r="Z12" s="210"/>
      <c r="AA12" s="210"/>
      <c r="AB12" s="210"/>
      <c r="AC12" s="210"/>
      <c r="AD12" s="210"/>
      <c r="AE12" s="210"/>
      <c r="AF12" s="210"/>
      <c r="AG12" s="210"/>
      <c r="AH12" s="210"/>
      <c r="AI12" s="210"/>
      <c r="AJ12" s="210"/>
      <c r="AK12" s="210"/>
      <c r="AL12" s="210"/>
      <c r="AM12" s="210"/>
      <c r="AN12" s="210"/>
      <c r="AO12" s="210"/>
      <c r="AP12" s="210"/>
      <c r="AQ12" s="210"/>
      <c r="AR12" s="210"/>
      <c r="AS12" s="210"/>
      <c r="AT12" s="210"/>
      <c r="AU12" s="210"/>
      <c r="AV12" s="210"/>
      <c r="AW12" s="210"/>
      <c r="AX12" s="210"/>
      <c r="AY12" s="210"/>
      <c r="AZ12" s="210"/>
      <c r="BA12" s="210"/>
      <c r="BB12" s="210"/>
      <c r="BC12" s="210"/>
      <c r="BD12" s="299"/>
      <c r="BE12" s="299"/>
      <c r="BF12" s="299"/>
      <c r="BG12" s="299"/>
      <c r="BH12" s="299"/>
      <c r="BI12" s="299"/>
      <c r="BJ12" s="299"/>
      <c r="BK12" s="299"/>
      <c r="BL12" s="299"/>
      <c r="BM12" s="299"/>
      <c r="BN12" s="299"/>
      <c r="BO12" s="299"/>
      <c r="BP12" s="299"/>
      <c r="BQ12" s="299"/>
      <c r="BR12" s="299"/>
      <c r="BS12" s="299"/>
      <c r="BT12" s="299"/>
      <c r="BU12" s="299"/>
      <c r="BV12" s="299"/>
    </row>
    <row r="13" spans="1:74" ht="11.15" customHeight="1" x14ac:dyDescent="0.25">
      <c r="A13" s="19"/>
      <c r="B13" s="22" t="s">
        <v>785</v>
      </c>
      <c r="C13" s="211"/>
      <c r="D13" s="211"/>
      <c r="E13" s="211"/>
      <c r="F13" s="211"/>
      <c r="G13" s="211"/>
      <c r="H13" s="211"/>
      <c r="I13" s="211"/>
      <c r="J13" s="211"/>
      <c r="K13" s="211"/>
      <c r="L13" s="211"/>
      <c r="M13" s="211"/>
      <c r="N13" s="211"/>
      <c r="O13" s="211"/>
      <c r="P13" s="211"/>
      <c r="Q13" s="211"/>
      <c r="R13" s="211"/>
      <c r="S13" s="211"/>
      <c r="T13" s="211"/>
      <c r="U13" s="211"/>
      <c r="V13" s="211"/>
      <c r="W13" s="211"/>
      <c r="X13" s="211"/>
      <c r="Y13" s="211"/>
      <c r="Z13" s="211"/>
      <c r="AA13" s="211"/>
      <c r="AB13" s="211"/>
      <c r="AC13" s="211"/>
      <c r="AD13" s="211"/>
      <c r="AE13" s="211"/>
      <c r="AF13" s="211"/>
      <c r="AG13" s="211"/>
      <c r="AH13" s="211"/>
      <c r="AI13" s="211"/>
      <c r="AJ13" s="211"/>
      <c r="AK13" s="211"/>
      <c r="AL13" s="211"/>
      <c r="AM13" s="211"/>
      <c r="AN13" s="211"/>
      <c r="AO13" s="211"/>
      <c r="AP13" s="211"/>
      <c r="AQ13" s="211"/>
      <c r="AR13" s="211"/>
      <c r="AS13" s="211"/>
      <c r="AT13" s="211"/>
      <c r="AU13" s="211"/>
      <c r="AV13" s="211"/>
      <c r="AW13" s="211"/>
      <c r="AX13" s="211"/>
      <c r="AY13" s="211"/>
      <c r="AZ13" s="211"/>
      <c r="BA13" s="211"/>
      <c r="BB13" s="211"/>
      <c r="BC13" s="211"/>
      <c r="BD13" s="300"/>
      <c r="BE13" s="300"/>
      <c r="BF13" s="300"/>
      <c r="BG13" s="300"/>
      <c r="BH13" s="300"/>
      <c r="BI13" s="300"/>
      <c r="BJ13" s="300"/>
      <c r="BK13" s="300"/>
      <c r="BL13" s="300"/>
      <c r="BM13" s="300"/>
      <c r="BN13" s="300"/>
      <c r="BO13" s="300"/>
      <c r="BP13" s="300"/>
      <c r="BQ13" s="300"/>
      <c r="BR13" s="300"/>
      <c r="BS13" s="300"/>
      <c r="BT13" s="300"/>
      <c r="BU13" s="300"/>
      <c r="BV13" s="300"/>
    </row>
    <row r="14" spans="1:74" ht="11.15" customHeight="1" x14ac:dyDescent="0.25">
      <c r="A14" s="19" t="s">
        <v>198</v>
      </c>
      <c r="B14" s="23" t="s">
        <v>800</v>
      </c>
      <c r="C14" s="68">
        <v>61.971187999999998</v>
      </c>
      <c r="D14" s="68">
        <v>60.268717000000002</v>
      </c>
      <c r="E14" s="68">
        <v>65.503579000000002</v>
      </c>
      <c r="F14" s="68">
        <v>58.046233999999998</v>
      </c>
      <c r="G14" s="68">
        <v>61.210858999999999</v>
      </c>
      <c r="H14" s="68">
        <v>61.572367999999997</v>
      </c>
      <c r="I14" s="68">
        <v>62.967241999999999</v>
      </c>
      <c r="J14" s="68">
        <v>69.325457999999998</v>
      </c>
      <c r="K14" s="68">
        <v>62.438499</v>
      </c>
      <c r="L14" s="68">
        <v>66.532053000000005</v>
      </c>
      <c r="M14" s="68">
        <v>62.857303000000002</v>
      </c>
      <c r="N14" s="68">
        <v>63.473595000000003</v>
      </c>
      <c r="O14" s="68">
        <v>65.83569</v>
      </c>
      <c r="P14" s="68">
        <v>58.314672999999999</v>
      </c>
      <c r="Q14" s="68">
        <v>55.667043</v>
      </c>
      <c r="R14" s="68">
        <v>61.213194000000001</v>
      </c>
      <c r="S14" s="68">
        <v>61.861533000000001</v>
      </c>
      <c r="T14" s="68">
        <v>56.705832999999998</v>
      </c>
      <c r="U14" s="68">
        <v>59.068790999999997</v>
      </c>
      <c r="V14" s="68">
        <v>63.794620000000002</v>
      </c>
      <c r="W14" s="68">
        <v>58.59742</v>
      </c>
      <c r="X14" s="68">
        <v>57.674056999999998</v>
      </c>
      <c r="Y14" s="68">
        <v>54.392702</v>
      </c>
      <c r="Z14" s="68">
        <v>53.183706999999998</v>
      </c>
      <c r="AA14" s="68">
        <v>55.666972999999999</v>
      </c>
      <c r="AB14" s="68">
        <v>47.425207999999998</v>
      </c>
      <c r="AC14" s="68">
        <v>46.106031999999999</v>
      </c>
      <c r="AD14" s="68">
        <v>39.346704000000003</v>
      </c>
      <c r="AE14" s="68">
        <v>37.262844999999999</v>
      </c>
      <c r="AF14" s="68">
        <v>39.608334999999997</v>
      </c>
      <c r="AG14" s="68">
        <v>43.217199999999998</v>
      </c>
      <c r="AH14" s="68">
        <v>47.522893000000003</v>
      </c>
      <c r="AI14" s="68">
        <v>45.141308000000002</v>
      </c>
      <c r="AJ14" s="68">
        <v>44.988278999999999</v>
      </c>
      <c r="AK14" s="68">
        <v>44.344920999999999</v>
      </c>
      <c r="AL14" s="68">
        <v>44.803655999999997</v>
      </c>
      <c r="AM14" s="68">
        <v>48.556348999999997</v>
      </c>
      <c r="AN14" s="68">
        <v>40.868284000000003</v>
      </c>
      <c r="AO14" s="68">
        <v>50.881473</v>
      </c>
      <c r="AP14" s="68">
        <v>45.317715</v>
      </c>
      <c r="AQ14" s="68">
        <v>48.632001000000002</v>
      </c>
      <c r="AR14" s="68">
        <v>48.797648000000002</v>
      </c>
      <c r="AS14" s="68">
        <v>48.475408000000002</v>
      </c>
      <c r="AT14" s="68">
        <v>50.041584</v>
      </c>
      <c r="AU14" s="68">
        <v>49.762177000000001</v>
      </c>
      <c r="AV14" s="68">
        <v>49.078792999999997</v>
      </c>
      <c r="AW14" s="68">
        <v>48.949624</v>
      </c>
      <c r="AX14" s="68">
        <v>48.70017</v>
      </c>
      <c r="AY14" s="68">
        <v>49.630927</v>
      </c>
      <c r="AZ14" s="68">
        <v>47.115346000000002</v>
      </c>
      <c r="BA14" s="68">
        <v>50.692194999999998</v>
      </c>
      <c r="BB14" s="68">
        <v>45.495471999999999</v>
      </c>
      <c r="BC14" s="68">
        <v>48.525123714000003</v>
      </c>
      <c r="BD14" s="301">
        <v>49.01408</v>
      </c>
      <c r="BE14" s="301">
        <v>50.014090000000003</v>
      </c>
      <c r="BF14" s="301">
        <v>54.988480000000003</v>
      </c>
      <c r="BG14" s="301">
        <v>51.223410000000001</v>
      </c>
      <c r="BH14" s="301">
        <v>52.511800000000001</v>
      </c>
      <c r="BI14" s="301">
        <v>51.496279999999999</v>
      </c>
      <c r="BJ14" s="301">
        <v>50.04683</v>
      </c>
      <c r="BK14" s="301">
        <v>51.02899</v>
      </c>
      <c r="BL14" s="301">
        <v>45.988239999999998</v>
      </c>
      <c r="BM14" s="301">
        <v>50.40175</v>
      </c>
      <c r="BN14" s="301">
        <v>46.582079999999998</v>
      </c>
      <c r="BO14" s="301">
        <v>47.376089999999998</v>
      </c>
      <c r="BP14" s="301">
        <v>47.392829999999996</v>
      </c>
      <c r="BQ14" s="301">
        <v>49.486660000000001</v>
      </c>
      <c r="BR14" s="301">
        <v>53.738059999999997</v>
      </c>
      <c r="BS14" s="301">
        <v>50.33323</v>
      </c>
      <c r="BT14" s="301">
        <v>50.449750000000002</v>
      </c>
      <c r="BU14" s="301">
        <v>48.47645</v>
      </c>
      <c r="BV14" s="301">
        <v>46.71584</v>
      </c>
    </row>
    <row r="15" spans="1:74" ht="11.15" customHeight="1" x14ac:dyDescent="0.25">
      <c r="A15" s="19"/>
      <c r="B15" s="22"/>
      <c r="C15" s="211"/>
      <c r="D15" s="211"/>
      <c r="E15" s="211"/>
      <c r="F15" s="211"/>
      <c r="G15" s="211"/>
      <c r="H15" s="211"/>
      <c r="I15" s="211"/>
      <c r="J15" s="211"/>
      <c r="K15" s="211"/>
      <c r="L15" s="211"/>
      <c r="M15" s="211"/>
      <c r="N15" s="211"/>
      <c r="O15" s="211"/>
      <c r="P15" s="211"/>
      <c r="Q15" s="211"/>
      <c r="R15" s="211"/>
      <c r="S15" s="211"/>
      <c r="T15" s="211"/>
      <c r="U15" s="211"/>
      <c r="V15" s="211"/>
      <c r="W15" s="211"/>
      <c r="X15" s="211"/>
      <c r="Y15" s="211"/>
      <c r="Z15" s="211"/>
      <c r="AA15" s="211"/>
      <c r="AB15" s="211"/>
      <c r="AC15" s="211"/>
      <c r="AD15" s="211"/>
      <c r="AE15" s="211"/>
      <c r="AF15" s="211"/>
      <c r="AG15" s="211"/>
      <c r="AH15" s="211"/>
      <c r="AI15" s="211"/>
      <c r="AJ15" s="211"/>
      <c r="AK15" s="211"/>
      <c r="AL15" s="211"/>
      <c r="AM15" s="211"/>
      <c r="AN15" s="211"/>
      <c r="AO15" s="211"/>
      <c r="AP15" s="211"/>
      <c r="AQ15" s="211"/>
      <c r="AR15" s="211"/>
      <c r="AS15" s="211"/>
      <c r="AT15" s="211"/>
      <c r="AU15" s="211"/>
      <c r="AV15" s="211"/>
      <c r="AW15" s="211"/>
      <c r="AX15" s="211"/>
      <c r="AY15" s="211"/>
      <c r="AZ15" s="211"/>
      <c r="BA15" s="211"/>
      <c r="BB15" s="211"/>
      <c r="BC15" s="211"/>
      <c r="BD15" s="300"/>
      <c r="BE15" s="300"/>
      <c r="BF15" s="300"/>
      <c r="BG15" s="300"/>
      <c r="BH15" s="300"/>
      <c r="BI15" s="300"/>
      <c r="BJ15" s="300"/>
      <c r="BK15" s="300"/>
      <c r="BL15" s="300"/>
      <c r="BM15" s="300"/>
      <c r="BN15" s="300"/>
      <c r="BO15" s="300"/>
      <c r="BP15" s="300"/>
      <c r="BQ15" s="300"/>
      <c r="BR15" s="300"/>
      <c r="BS15" s="300"/>
      <c r="BT15" s="300"/>
      <c r="BU15" s="300"/>
      <c r="BV15" s="300"/>
    </row>
    <row r="16" spans="1:74" ht="11.15" customHeight="1" x14ac:dyDescent="0.25">
      <c r="A16" s="16"/>
      <c r="B16" s="20" t="s">
        <v>786</v>
      </c>
      <c r="C16" s="211"/>
      <c r="D16" s="211"/>
      <c r="E16" s="211"/>
      <c r="F16" s="211"/>
      <c r="G16" s="211"/>
      <c r="H16" s="211"/>
      <c r="I16" s="211"/>
      <c r="J16" s="211"/>
      <c r="K16" s="211"/>
      <c r="L16" s="211"/>
      <c r="M16" s="211"/>
      <c r="N16" s="211"/>
      <c r="O16" s="211"/>
      <c r="P16" s="211"/>
      <c r="Q16" s="211"/>
      <c r="R16" s="211"/>
      <c r="S16" s="211"/>
      <c r="T16" s="211"/>
      <c r="U16" s="211"/>
      <c r="V16" s="211"/>
      <c r="W16" s="211"/>
      <c r="X16" s="211"/>
      <c r="Y16" s="211"/>
      <c r="Z16" s="211"/>
      <c r="AA16" s="211"/>
      <c r="AB16" s="211"/>
      <c r="AC16" s="211"/>
      <c r="AD16" s="211"/>
      <c r="AE16" s="211"/>
      <c r="AF16" s="211"/>
      <c r="AG16" s="211"/>
      <c r="AH16" s="211"/>
      <c r="AI16" s="211"/>
      <c r="AJ16" s="211"/>
      <c r="AK16" s="211"/>
      <c r="AL16" s="211"/>
      <c r="AM16" s="211"/>
      <c r="AN16" s="211"/>
      <c r="AO16" s="211"/>
      <c r="AP16" s="211"/>
      <c r="AQ16" s="211"/>
      <c r="AR16" s="211"/>
      <c r="AS16" s="211"/>
      <c r="AT16" s="211"/>
      <c r="AU16" s="211"/>
      <c r="AV16" s="211"/>
      <c r="AW16" s="211"/>
      <c r="AX16" s="211"/>
      <c r="AY16" s="211"/>
      <c r="AZ16" s="211"/>
      <c r="BA16" s="211"/>
      <c r="BB16" s="211"/>
      <c r="BC16" s="211"/>
      <c r="BD16" s="300"/>
      <c r="BE16" s="300"/>
      <c r="BF16" s="300"/>
      <c r="BG16" s="300"/>
      <c r="BH16" s="300"/>
      <c r="BI16" s="300"/>
      <c r="BJ16" s="300"/>
      <c r="BK16" s="300"/>
      <c r="BL16" s="300"/>
      <c r="BM16" s="300"/>
      <c r="BN16" s="300"/>
      <c r="BO16" s="300"/>
      <c r="BP16" s="300"/>
      <c r="BQ16" s="300"/>
      <c r="BR16" s="300"/>
      <c r="BS16" s="300"/>
      <c r="BT16" s="300"/>
      <c r="BU16" s="300"/>
      <c r="BV16" s="300"/>
    </row>
    <row r="17" spans="1:74" ht="11.15" customHeight="1" x14ac:dyDescent="0.25">
      <c r="A17" s="16"/>
      <c r="B17" s="20"/>
      <c r="C17" s="211"/>
      <c r="D17" s="211"/>
      <c r="E17" s="211"/>
      <c r="F17" s="211"/>
      <c r="G17" s="211"/>
      <c r="H17" s="211"/>
      <c r="I17" s="211"/>
      <c r="J17" s="211"/>
      <c r="K17" s="211"/>
      <c r="L17" s="211"/>
      <c r="M17" s="211"/>
      <c r="N17" s="211"/>
      <c r="O17" s="211"/>
      <c r="P17" s="211"/>
      <c r="Q17" s="211"/>
      <c r="R17" s="211"/>
      <c r="S17" s="211"/>
      <c r="T17" s="211"/>
      <c r="U17" s="211"/>
      <c r="V17" s="211"/>
      <c r="W17" s="211"/>
      <c r="X17" s="211"/>
      <c r="Y17" s="211"/>
      <c r="Z17" s="211"/>
      <c r="AA17" s="211"/>
      <c r="AB17" s="211"/>
      <c r="AC17" s="211"/>
      <c r="AD17" s="211"/>
      <c r="AE17" s="211"/>
      <c r="AF17" s="211"/>
      <c r="AG17" s="211"/>
      <c r="AH17" s="211"/>
      <c r="AI17" s="211"/>
      <c r="AJ17" s="211"/>
      <c r="AK17" s="211"/>
      <c r="AL17" s="211"/>
      <c r="AM17" s="211"/>
      <c r="AN17" s="211"/>
      <c r="AO17" s="211"/>
      <c r="AP17" s="211"/>
      <c r="AQ17" s="211"/>
      <c r="AR17" s="211"/>
      <c r="AS17" s="211"/>
      <c r="AT17" s="211"/>
      <c r="AU17" s="211"/>
      <c r="AV17" s="211"/>
      <c r="AW17" s="211"/>
      <c r="AX17" s="211"/>
      <c r="AY17" s="211"/>
      <c r="AZ17" s="211"/>
      <c r="BA17" s="211"/>
      <c r="BB17" s="211"/>
      <c r="BC17" s="211"/>
      <c r="BD17" s="300"/>
      <c r="BE17" s="300"/>
      <c r="BF17" s="300"/>
      <c r="BG17" s="300"/>
      <c r="BH17" s="300"/>
      <c r="BI17" s="300"/>
      <c r="BJ17" s="300"/>
      <c r="BK17" s="300"/>
      <c r="BL17" s="300"/>
      <c r="BM17" s="300"/>
      <c r="BN17" s="300"/>
      <c r="BO17" s="300"/>
      <c r="BP17" s="300"/>
      <c r="BQ17" s="300"/>
      <c r="BR17" s="300"/>
      <c r="BS17" s="300"/>
      <c r="BT17" s="300"/>
      <c r="BU17" s="300"/>
      <c r="BV17" s="300"/>
    </row>
    <row r="18" spans="1:74" ht="11.15" customHeight="1" x14ac:dyDescent="0.25">
      <c r="A18" s="16"/>
      <c r="B18" s="25" t="s">
        <v>529</v>
      </c>
      <c r="C18" s="62"/>
      <c r="D18" s="62"/>
      <c r="E18" s="62"/>
      <c r="F18" s="62"/>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62"/>
      <c r="AG18" s="62"/>
      <c r="AH18" s="62"/>
      <c r="AI18" s="62"/>
      <c r="AJ18" s="62"/>
      <c r="AK18" s="62"/>
      <c r="AL18" s="62"/>
      <c r="AM18" s="62"/>
      <c r="AN18" s="62"/>
      <c r="AO18" s="62"/>
      <c r="AP18" s="62"/>
      <c r="AQ18" s="62"/>
      <c r="AR18" s="62"/>
      <c r="AS18" s="62"/>
      <c r="AT18" s="62"/>
      <c r="AU18" s="62"/>
      <c r="AV18" s="62"/>
      <c r="AW18" s="62"/>
      <c r="AX18" s="62"/>
      <c r="AY18" s="62"/>
      <c r="AZ18" s="62"/>
      <c r="BA18" s="62"/>
      <c r="BB18" s="62"/>
      <c r="BC18" s="62"/>
      <c r="BD18" s="302"/>
      <c r="BE18" s="302"/>
      <c r="BF18" s="302"/>
      <c r="BG18" s="302"/>
      <c r="BH18" s="302"/>
      <c r="BI18" s="302"/>
      <c r="BJ18" s="302"/>
      <c r="BK18" s="302"/>
      <c r="BL18" s="302"/>
      <c r="BM18" s="302"/>
      <c r="BN18" s="302"/>
      <c r="BO18" s="302"/>
      <c r="BP18" s="302"/>
      <c r="BQ18" s="302"/>
      <c r="BR18" s="302"/>
      <c r="BS18" s="302"/>
      <c r="BT18" s="302"/>
      <c r="BU18" s="302"/>
      <c r="BV18" s="302"/>
    </row>
    <row r="19" spans="1:74" ht="11.15" customHeight="1" x14ac:dyDescent="0.25">
      <c r="A19" s="26" t="s">
        <v>511</v>
      </c>
      <c r="B19" s="27" t="s">
        <v>87</v>
      </c>
      <c r="C19" s="210">
        <v>20.564366</v>
      </c>
      <c r="D19" s="210">
        <v>19.693135000000002</v>
      </c>
      <c r="E19" s="210">
        <v>20.731231000000001</v>
      </c>
      <c r="F19" s="210">
        <v>20.038354000000002</v>
      </c>
      <c r="G19" s="210">
        <v>20.251204999999999</v>
      </c>
      <c r="H19" s="210">
        <v>20.770271000000001</v>
      </c>
      <c r="I19" s="210">
        <v>20.671374</v>
      </c>
      <c r="J19" s="210">
        <v>21.356102</v>
      </c>
      <c r="K19" s="210">
        <v>20.084109000000002</v>
      </c>
      <c r="L19" s="210">
        <v>20.785793000000002</v>
      </c>
      <c r="M19" s="210">
        <v>20.774214000000001</v>
      </c>
      <c r="N19" s="210">
        <v>20.327480999999999</v>
      </c>
      <c r="O19" s="210">
        <v>20.614982999999999</v>
      </c>
      <c r="P19" s="210">
        <v>20.283868999999999</v>
      </c>
      <c r="Q19" s="210">
        <v>20.176247</v>
      </c>
      <c r="R19" s="210">
        <v>20.332601</v>
      </c>
      <c r="S19" s="210">
        <v>20.387087999999999</v>
      </c>
      <c r="T19" s="210">
        <v>20.653979</v>
      </c>
      <c r="U19" s="210">
        <v>20.734573999999999</v>
      </c>
      <c r="V19" s="210">
        <v>21.157913000000001</v>
      </c>
      <c r="W19" s="210">
        <v>20.248483</v>
      </c>
      <c r="X19" s="210">
        <v>20.713985999999998</v>
      </c>
      <c r="Y19" s="210">
        <v>20.736152000000001</v>
      </c>
      <c r="Z19" s="210">
        <v>20.442869000000002</v>
      </c>
      <c r="AA19" s="210">
        <v>19.933385999999999</v>
      </c>
      <c r="AB19" s="210">
        <v>20.132245999999999</v>
      </c>
      <c r="AC19" s="210">
        <v>18.462838000000001</v>
      </c>
      <c r="AD19" s="210">
        <v>14.548503</v>
      </c>
      <c r="AE19" s="210">
        <v>16.078182999999999</v>
      </c>
      <c r="AF19" s="210">
        <v>17.578056</v>
      </c>
      <c r="AG19" s="210">
        <v>18.381069</v>
      </c>
      <c r="AH19" s="210">
        <v>18.557874000000002</v>
      </c>
      <c r="AI19" s="210">
        <v>18.414828</v>
      </c>
      <c r="AJ19" s="210">
        <v>18.613648000000001</v>
      </c>
      <c r="AK19" s="210">
        <v>18.742515999999998</v>
      </c>
      <c r="AL19" s="210">
        <v>18.801689</v>
      </c>
      <c r="AM19" s="210">
        <v>18.595396000000001</v>
      </c>
      <c r="AN19" s="210">
        <v>17.444196999999999</v>
      </c>
      <c r="AO19" s="210">
        <v>19.203827</v>
      </c>
      <c r="AP19" s="210">
        <v>19.45936</v>
      </c>
      <c r="AQ19" s="210">
        <v>20.093637999999999</v>
      </c>
      <c r="AR19" s="210">
        <v>20.537154000000001</v>
      </c>
      <c r="AS19" s="210">
        <v>19.894007999999999</v>
      </c>
      <c r="AT19" s="210">
        <v>20.510579</v>
      </c>
      <c r="AU19" s="210">
        <v>20.223534999999998</v>
      </c>
      <c r="AV19" s="210">
        <v>19.891587999999999</v>
      </c>
      <c r="AW19" s="210">
        <v>20.594615999999998</v>
      </c>
      <c r="AX19" s="210">
        <v>20.764402</v>
      </c>
      <c r="AY19" s="210">
        <v>19.731010000000001</v>
      </c>
      <c r="AZ19" s="210">
        <v>20.435638000000001</v>
      </c>
      <c r="BA19" s="210">
        <v>20.511873999999999</v>
      </c>
      <c r="BB19" s="210">
        <v>20.066302251</v>
      </c>
      <c r="BC19" s="210">
        <v>20.434036187</v>
      </c>
      <c r="BD19" s="299">
        <v>20.624420000000001</v>
      </c>
      <c r="BE19" s="299">
        <v>20.662299999999998</v>
      </c>
      <c r="BF19" s="299">
        <v>20.844139999999999</v>
      </c>
      <c r="BG19" s="299">
        <v>20.329899999999999</v>
      </c>
      <c r="BH19" s="299">
        <v>20.740459999999999</v>
      </c>
      <c r="BI19" s="299">
        <v>21.055959999999999</v>
      </c>
      <c r="BJ19" s="299">
        <v>20.882960000000001</v>
      </c>
      <c r="BK19" s="299">
        <v>20.205359999999999</v>
      </c>
      <c r="BL19" s="299">
        <v>20.283470000000001</v>
      </c>
      <c r="BM19" s="299">
        <v>20.674150000000001</v>
      </c>
      <c r="BN19" s="299">
        <v>20.468820000000001</v>
      </c>
      <c r="BO19" s="299">
        <v>20.648129999999998</v>
      </c>
      <c r="BP19" s="299">
        <v>20.88448</v>
      </c>
      <c r="BQ19" s="299">
        <v>20.867760000000001</v>
      </c>
      <c r="BR19" s="299">
        <v>21.06606</v>
      </c>
      <c r="BS19" s="299">
        <v>20.617540000000002</v>
      </c>
      <c r="BT19" s="299">
        <v>20.912179999999999</v>
      </c>
      <c r="BU19" s="299">
        <v>21.00159</v>
      </c>
      <c r="BV19" s="299">
        <v>21.034310000000001</v>
      </c>
    </row>
    <row r="20" spans="1:74" ht="11.15" customHeight="1" x14ac:dyDescent="0.25">
      <c r="A20" s="26"/>
      <c r="B20" s="28"/>
      <c r="C20" s="210"/>
      <c r="D20" s="210"/>
      <c r="E20" s="210"/>
      <c r="F20" s="210"/>
      <c r="G20" s="210"/>
      <c r="H20" s="210"/>
      <c r="I20" s="210"/>
      <c r="J20" s="210"/>
      <c r="K20" s="210"/>
      <c r="L20" s="210"/>
      <c r="M20" s="210"/>
      <c r="N20" s="210"/>
      <c r="O20" s="210"/>
      <c r="P20" s="210"/>
      <c r="Q20" s="210"/>
      <c r="R20" s="210"/>
      <c r="S20" s="210"/>
      <c r="T20" s="210"/>
      <c r="U20" s="210"/>
      <c r="V20" s="210"/>
      <c r="W20" s="210"/>
      <c r="X20" s="210"/>
      <c r="Y20" s="210"/>
      <c r="Z20" s="210"/>
      <c r="AA20" s="210"/>
      <c r="AB20" s="210"/>
      <c r="AC20" s="210"/>
      <c r="AD20" s="210"/>
      <c r="AE20" s="210"/>
      <c r="AF20" s="210"/>
      <c r="AG20" s="210"/>
      <c r="AH20" s="210"/>
      <c r="AI20" s="210"/>
      <c r="AJ20" s="210"/>
      <c r="AK20" s="210"/>
      <c r="AL20" s="210"/>
      <c r="AM20" s="210"/>
      <c r="AN20" s="210"/>
      <c r="AO20" s="210"/>
      <c r="AP20" s="210"/>
      <c r="AQ20" s="210"/>
      <c r="AR20" s="210"/>
      <c r="AS20" s="210"/>
      <c r="AT20" s="210"/>
      <c r="AU20" s="210"/>
      <c r="AV20" s="210"/>
      <c r="AW20" s="210"/>
      <c r="AX20" s="210"/>
      <c r="AY20" s="210"/>
      <c r="AZ20" s="210"/>
      <c r="BA20" s="210"/>
      <c r="BB20" s="210"/>
      <c r="BC20" s="210"/>
      <c r="BD20" s="299"/>
      <c r="BE20" s="299"/>
      <c r="BF20" s="299"/>
      <c r="BG20" s="299"/>
      <c r="BH20" s="299"/>
      <c r="BI20" s="299"/>
      <c r="BJ20" s="299"/>
      <c r="BK20" s="299"/>
      <c r="BL20" s="299"/>
      <c r="BM20" s="299"/>
      <c r="BN20" s="299"/>
      <c r="BO20" s="299"/>
      <c r="BP20" s="299"/>
      <c r="BQ20" s="299"/>
      <c r="BR20" s="299"/>
      <c r="BS20" s="299"/>
      <c r="BT20" s="299"/>
      <c r="BU20" s="299"/>
      <c r="BV20" s="299"/>
    </row>
    <row r="21" spans="1:74" ht="11.15" customHeight="1" x14ac:dyDescent="0.25">
      <c r="A21" s="16"/>
      <c r="B21" s="25" t="s">
        <v>606</v>
      </c>
      <c r="C21" s="212"/>
      <c r="D21" s="212"/>
      <c r="E21" s="212"/>
      <c r="F21" s="212"/>
      <c r="G21" s="212"/>
      <c r="H21" s="212"/>
      <c r="I21" s="212"/>
      <c r="J21" s="212"/>
      <c r="K21" s="212"/>
      <c r="L21" s="212"/>
      <c r="M21" s="212"/>
      <c r="N21" s="212"/>
      <c r="O21" s="212"/>
      <c r="P21" s="212"/>
      <c r="Q21" s="212"/>
      <c r="R21" s="212"/>
      <c r="S21" s="212"/>
      <c r="T21" s="212"/>
      <c r="U21" s="212"/>
      <c r="V21" s="212"/>
      <c r="W21" s="212"/>
      <c r="X21" s="212"/>
      <c r="Y21" s="212"/>
      <c r="Z21" s="212"/>
      <c r="AA21" s="212"/>
      <c r="AB21" s="212"/>
      <c r="AC21" s="212"/>
      <c r="AD21" s="212"/>
      <c r="AE21" s="212"/>
      <c r="AF21" s="212"/>
      <c r="AG21" s="212"/>
      <c r="AH21" s="212"/>
      <c r="AI21" s="212"/>
      <c r="AJ21" s="212"/>
      <c r="AK21" s="212"/>
      <c r="AL21" s="212"/>
      <c r="AM21" s="212"/>
      <c r="AN21" s="212"/>
      <c r="AO21" s="212"/>
      <c r="AP21" s="212"/>
      <c r="AQ21" s="212"/>
      <c r="AR21" s="212"/>
      <c r="AS21" s="212"/>
      <c r="AT21" s="212"/>
      <c r="AU21" s="212"/>
      <c r="AV21" s="212"/>
      <c r="AW21" s="212"/>
      <c r="AX21" s="212"/>
      <c r="AY21" s="212"/>
      <c r="AZ21" s="212"/>
      <c r="BA21" s="212"/>
      <c r="BB21" s="212"/>
      <c r="BC21" s="212"/>
      <c r="BD21" s="303"/>
      <c r="BE21" s="303"/>
      <c r="BF21" s="303"/>
      <c r="BG21" s="303"/>
      <c r="BH21" s="303"/>
      <c r="BI21" s="303"/>
      <c r="BJ21" s="303"/>
      <c r="BK21" s="303"/>
      <c r="BL21" s="303"/>
      <c r="BM21" s="303"/>
      <c r="BN21" s="303"/>
      <c r="BO21" s="303"/>
      <c r="BP21" s="303"/>
      <c r="BQ21" s="303"/>
      <c r="BR21" s="303"/>
      <c r="BS21" s="303"/>
      <c r="BT21" s="303"/>
      <c r="BU21" s="303"/>
      <c r="BV21" s="303"/>
    </row>
    <row r="22" spans="1:74" ht="11.15" customHeight="1" x14ac:dyDescent="0.25">
      <c r="A22" s="26" t="s">
        <v>543</v>
      </c>
      <c r="B22" s="27" t="s">
        <v>92</v>
      </c>
      <c r="C22" s="210">
        <v>107.77206452</v>
      </c>
      <c r="D22" s="210">
        <v>96.811392857000001</v>
      </c>
      <c r="E22" s="210">
        <v>90.216387096999995</v>
      </c>
      <c r="F22" s="210">
        <v>78.349366666999998</v>
      </c>
      <c r="G22" s="210">
        <v>66.290935484000002</v>
      </c>
      <c r="H22" s="210">
        <v>68.771466666999999</v>
      </c>
      <c r="I22" s="210">
        <v>75.829612902999997</v>
      </c>
      <c r="J22" s="210">
        <v>74.639838710000006</v>
      </c>
      <c r="K22" s="210">
        <v>71.868766667000003</v>
      </c>
      <c r="L22" s="210">
        <v>73.737193547999993</v>
      </c>
      <c r="M22" s="210">
        <v>90.531400000000005</v>
      </c>
      <c r="N22" s="210">
        <v>96.758354839000006</v>
      </c>
      <c r="O22" s="210">
        <v>110.46132258</v>
      </c>
      <c r="P22" s="210">
        <v>107.82567856999999</v>
      </c>
      <c r="Q22" s="210">
        <v>94.445516128999998</v>
      </c>
      <c r="R22" s="210">
        <v>73.746166666999997</v>
      </c>
      <c r="S22" s="210">
        <v>68.838225805999997</v>
      </c>
      <c r="T22" s="210">
        <v>70.644666666999996</v>
      </c>
      <c r="U22" s="210">
        <v>77.222709676999997</v>
      </c>
      <c r="V22" s="210">
        <v>78.513677419000004</v>
      </c>
      <c r="W22" s="210">
        <v>73.541733332999996</v>
      </c>
      <c r="X22" s="210">
        <v>74.404645161000005</v>
      </c>
      <c r="Y22" s="210">
        <v>92.791799999999995</v>
      </c>
      <c r="Z22" s="210">
        <v>102.28116129</v>
      </c>
      <c r="AA22" s="210">
        <v>106.99520364999999</v>
      </c>
      <c r="AB22" s="210">
        <v>105.35575483</v>
      </c>
      <c r="AC22" s="210">
        <v>87.680844931999999</v>
      </c>
      <c r="AD22" s="210">
        <v>75.117903233000007</v>
      </c>
      <c r="AE22" s="210">
        <v>66.754959682000006</v>
      </c>
      <c r="AF22" s="210">
        <v>70.852076969999999</v>
      </c>
      <c r="AG22" s="210">
        <v>79.413477256999997</v>
      </c>
      <c r="AH22" s="210">
        <v>77.311273065999998</v>
      </c>
      <c r="AI22" s="210">
        <v>71.632061163000003</v>
      </c>
      <c r="AJ22" s="210">
        <v>74.612172737999998</v>
      </c>
      <c r="AK22" s="210">
        <v>81.295490936999997</v>
      </c>
      <c r="AL22" s="210">
        <v>102.56075513</v>
      </c>
      <c r="AM22" s="210">
        <v>106.20521352</v>
      </c>
      <c r="AN22" s="210">
        <v>108.63617696</v>
      </c>
      <c r="AO22" s="210">
        <v>84.376780549000003</v>
      </c>
      <c r="AP22" s="210">
        <v>74.706350637</v>
      </c>
      <c r="AQ22" s="210">
        <v>67.533791128999994</v>
      </c>
      <c r="AR22" s="210">
        <v>73.908267870000003</v>
      </c>
      <c r="AS22" s="210">
        <v>76.970407843000004</v>
      </c>
      <c r="AT22" s="210">
        <v>77.750645935999998</v>
      </c>
      <c r="AU22" s="210">
        <v>70.365483699999999</v>
      </c>
      <c r="AV22" s="210">
        <v>72.184245099999998</v>
      </c>
      <c r="AW22" s="210">
        <v>88.665649569999999</v>
      </c>
      <c r="AX22" s="210">
        <v>96.117775456000004</v>
      </c>
      <c r="AY22" s="210">
        <v>115.58863651999999</v>
      </c>
      <c r="AZ22" s="210">
        <v>108.56314089</v>
      </c>
      <c r="BA22" s="210">
        <v>89.172570968000002</v>
      </c>
      <c r="BB22" s="210">
        <v>79.0362559</v>
      </c>
      <c r="BC22" s="210">
        <v>70.602984899999996</v>
      </c>
      <c r="BD22" s="299">
        <v>73.500410000000002</v>
      </c>
      <c r="BE22" s="299">
        <v>77.525440000000003</v>
      </c>
      <c r="BF22" s="299">
        <v>76.609039999999993</v>
      </c>
      <c r="BG22" s="299">
        <v>70.846860000000007</v>
      </c>
      <c r="BH22" s="299">
        <v>73.739710000000002</v>
      </c>
      <c r="BI22" s="299">
        <v>86.745490000000004</v>
      </c>
      <c r="BJ22" s="299">
        <v>103.29219999999999</v>
      </c>
      <c r="BK22" s="299">
        <v>110.3278</v>
      </c>
      <c r="BL22" s="299">
        <v>101.8116</v>
      </c>
      <c r="BM22" s="299">
        <v>89.178870000000003</v>
      </c>
      <c r="BN22" s="299">
        <v>74.443870000000004</v>
      </c>
      <c r="BO22" s="299">
        <v>68.944000000000003</v>
      </c>
      <c r="BP22" s="299">
        <v>74.575159999999997</v>
      </c>
      <c r="BQ22" s="299">
        <v>79.822730000000007</v>
      </c>
      <c r="BR22" s="299">
        <v>79.111990000000006</v>
      </c>
      <c r="BS22" s="299">
        <v>73.198459999999997</v>
      </c>
      <c r="BT22" s="299">
        <v>75.600340000000003</v>
      </c>
      <c r="BU22" s="299">
        <v>89.242130000000003</v>
      </c>
      <c r="BV22" s="299">
        <v>106.2067</v>
      </c>
    </row>
    <row r="23" spans="1:74" ht="11.15" customHeight="1" x14ac:dyDescent="0.25">
      <c r="A23" s="16"/>
      <c r="B23" s="25"/>
      <c r="C23" s="210"/>
      <c r="D23" s="210"/>
      <c r="E23" s="210"/>
      <c r="F23" s="210"/>
      <c r="G23" s="210"/>
      <c r="H23" s="210"/>
      <c r="I23" s="210"/>
      <c r="J23" s="210"/>
      <c r="K23" s="210"/>
      <c r="L23" s="210"/>
      <c r="M23" s="210"/>
      <c r="N23" s="210"/>
      <c r="O23" s="210"/>
      <c r="P23" s="210"/>
      <c r="Q23" s="210"/>
      <c r="R23" s="210"/>
      <c r="S23" s="210"/>
      <c r="T23" s="210"/>
      <c r="U23" s="210"/>
      <c r="V23" s="210"/>
      <c r="W23" s="210"/>
      <c r="X23" s="210"/>
      <c r="Y23" s="210"/>
      <c r="Z23" s="210"/>
      <c r="AA23" s="210"/>
      <c r="AB23" s="210"/>
      <c r="AC23" s="210"/>
      <c r="AD23" s="210"/>
      <c r="AE23" s="210"/>
      <c r="AF23" s="210"/>
      <c r="AG23" s="210"/>
      <c r="AH23" s="210"/>
      <c r="AI23" s="210"/>
      <c r="AJ23" s="210"/>
      <c r="AK23" s="210"/>
      <c r="AL23" s="210"/>
      <c r="AM23" s="210"/>
      <c r="AN23" s="210"/>
      <c r="AO23" s="210"/>
      <c r="AP23" s="210"/>
      <c r="AQ23" s="210"/>
      <c r="AR23" s="210"/>
      <c r="AS23" s="210"/>
      <c r="AT23" s="210"/>
      <c r="AU23" s="210"/>
      <c r="AV23" s="210"/>
      <c r="AW23" s="210"/>
      <c r="AX23" s="210"/>
      <c r="AY23" s="210"/>
      <c r="AZ23" s="210"/>
      <c r="BA23" s="210"/>
      <c r="BB23" s="210"/>
      <c r="BC23" s="210"/>
      <c r="BD23" s="299"/>
      <c r="BE23" s="299"/>
      <c r="BF23" s="299"/>
      <c r="BG23" s="299"/>
      <c r="BH23" s="299"/>
      <c r="BI23" s="299"/>
      <c r="BJ23" s="299"/>
      <c r="BK23" s="299"/>
      <c r="BL23" s="299"/>
      <c r="BM23" s="299"/>
      <c r="BN23" s="299"/>
      <c r="BO23" s="299"/>
      <c r="BP23" s="299"/>
      <c r="BQ23" s="299"/>
      <c r="BR23" s="299"/>
      <c r="BS23" s="299"/>
      <c r="BT23" s="299"/>
      <c r="BU23" s="299"/>
      <c r="BV23" s="299"/>
    </row>
    <row r="24" spans="1:74" ht="11.15" customHeight="1" x14ac:dyDescent="0.25">
      <c r="A24" s="16"/>
      <c r="B24" s="25" t="s">
        <v>104</v>
      </c>
      <c r="C24" s="210"/>
      <c r="D24" s="210"/>
      <c r="E24" s="210"/>
      <c r="F24" s="210"/>
      <c r="G24" s="210"/>
      <c r="H24" s="210"/>
      <c r="I24" s="210"/>
      <c r="J24" s="210"/>
      <c r="K24" s="210"/>
      <c r="L24" s="210"/>
      <c r="M24" s="210"/>
      <c r="N24" s="210"/>
      <c r="O24" s="210"/>
      <c r="P24" s="210"/>
      <c r="Q24" s="210"/>
      <c r="R24" s="210"/>
      <c r="S24" s="210"/>
      <c r="T24" s="210"/>
      <c r="U24" s="210"/>
      <c r="V24" s="210"/>
      <c r="W24" s="210"/>
      <c r="X24" s="210"/>
      <c r="Y24" s="210"/>
      <c r="Z24" s="210"/>
      <c r="AA24" s="210"/>
      <c r="AB24" s="210"/>
      <c r="AC24" s="210"/>
      <c r="AD24" s="210"/>
      <c r="AE24" s="210"/>
      <c r="AF24" s="210"/>
      <c r="AG24" s="210"/>
      <c r="AH24" s="210"/>
      <c r="AI24" s="210"/>
      <c r="AJ24" s="210"/>
      <c r="AK24" s="210"/>
      <c r="AL24" s="210"/>
      <c r="AM24" s="210"/>
      <c r="AN24" s="210"/>
      <c r="AO24" s="210"/>
      <c r="AP24" s="210"/>
      <c r="AQ24" s="210"/>
      <c r="AR24" s="210"/>
      <c r="AS24" s="210"/>
      <c r="AT24" s="210"/>
      <c r="AU24" s="210"/>
      <c r="AV24" s="210"/>
      <c r="AW24" s="210"/>
      <c r="AX24" s="210"/>
      <c r="AY24" s="210"/>
      <c r="AZ24" s="210"/>
      <c r="BA24" s="210"/>
      <c r="BB24" s="210"/>
      <c r="BC24" s="210"/>
      <c r="BD24" s="299"/>
      <c r="BE24" s="299"/>
      <c r="BF24" s="299"/>
      <c r="BG24" s="299"/>
      <c r="BH24" s="299"/>
      <c r="BI24" s="299"/>
      <c r="BJ24" s="299"/>
      <c r="BK24" s="299"/>
      <c r="BL24" s="299"/>
      <c r="BM24" s="299"/>
      <c r="BN24" s="299"/>
      <c r="BO24" s="299"/>
      <c r="BP24" s="299"/>
      <c r="BQ24" s="299"/>
      <c r="BR24" s="299"/>
      <c r="BS24" s="299"/>
      <c r="BT24" s="299"/>
      <c r="BU24" s="299"/>
      <c r="BV24" s="299"/>
    </row>
    <row r="25" spans="1:74" ht="11.15" customHeight="1" x14ac:dyDescent="0.25">
      <c r="A25" s="26" t="s">
        <v>216</v>
      </c>
      <c r="B25" s="27" t="s">
        <v>800</v>
      </c>
      <c r="C25" s="68">
        <v>69.253774041</v>
      </c>
      <c r="D25" s="68">
        <v>50.024953132</v>
      </c>
      <c r="E25" s="68">
        <v>48.869908676999998</v>
      </c>
      <c r="F25" s="68">
        <v>44.793441719999997</v>
      </c>
      <c r="G25" s="68">
        <v>51.573590324000001</v>
      </c>
      <c r="H25" s="68">
        <v>60.239975909999998</v>
      </c>
      <c r="I25" s="68">
        <v>68.083151048999994</v>
      </c>
      <c r="J25" s="68">
        <v>67.976370340000003</v>
      </c>
      <c r="K25" s="68">
        <v>58.159414290000001</v>
      </c>
      <c r="L25" s="68">
        <v>52.811207013000001</v>
      </c>
      <c r="M25" s="68">
        <v>56.170449150000003</v>
      </c>
      <c r="N25" s="68">
        <v>60.149091401</v>
      </c>
      <c r="O25" s="68">
        <v>60.198764064999999</v>
      </c>
      <c r="P25" s="68">
        <v>49.199763760000003</v>
      </c>
      <c r="Q25" s="68">
        <v>48.347844962000003</v>
      </c>
      <c r="R25" s="68">
        <v>37.282224120000002</v>
      </c>
      <c r="S25" s="68">
        <v>44.060165955999999</v>
      </c>
      <c r="T25" s="68">
        <v>48.267030300000002</v>
      </c>
      <c r="U25" s="68">
        <v>59.801968033000001</v>
      </c>
      <c r="V25" s="68">
        <v>56.310744251000003</v>
      </c>
      <c r="W25" s="68">
        <v>51.113288310000002</v>
      </c>
      <c r="X25" s="68">
        <v>41.517648131999998</v>
      </c>
      <c r="Y25" s="68">
        <v>45.869143289999997</v>
      </c>
      <c r="Z25" s="68">
        <v>44.574784772999998</v>
      </c>
      <c r="AA25" s="68">
        <v>40.771261193999997</v>
      </c>
      <c r="AB25" s="68">
        <v>36.011703142999998</v>
      </c>
      <c r="AC25" s="68">
        <v>32.842827487999998</v>
      </c>
      <c r="AD25" s="68">
        <v>26.754132930000001</v>
      </c>
      <c r="AE25" s="68">
        <v>29.783501813000001</v>
      </c>
      <c r="AF25" s="68">
        <v>39.797904000000003</v>
      </c>
      <c r="AG25" s="68">
        <v>52.852355979000002</v>
      </c>
      <c r="AH25" s="68">
        <v>53.610339025000002</v>
      </c>
      <c r="AI25" s="68">
        <v>41.827720859999999</v>
      </c>
      <c r="AJ25" s="68">
        <v>37.392535729999999</v>
      </c>
      <c r="AK25" s="68">
        <v>37.873816920000003</v>
      </c>
      <c r="AL25" s="68">
        <v>47.175003052000001</v>
      </c>
      <c r="AM25" s="68">
        <v>49.154478695000002</v>
      </c>
      <c r="AN25" s="68">
        <v>51.656657136</v>
      </c>
      <c r="AO25" s="68">
        <v>38.362901946000001</v>
      </c>
      <c r="AP25" s="68">
        <v>33.691812089999999</v>
      </c>
      <c r="AQ25" s="68">
        <v>39.252921804000003</v>
      </c>
      <c r="AR25" s="68">
        <v>51.621454800000002</v>
      </c>
      <c r="AS25" s="68">
        <v>60.042771786000003</v>
      </c>
      <c r="AT25" s="68">
        <v>59.888760624</v>
      </c>
      <c r="AU25" s="68">
        <v>47.929309920000001</v>
      </c>
      <c r="AV25" s="68">
        <v>39.403025198999998</v>
      </c>
      <c r="AW25" s="68">
        <v>36.490302419999999</v>
      </c>
      <c r="AX25" s="68">
        <v>38.177002819999998</v>
      </c>
      <c r="AY25" s="68">
        <v>52.498687209000003</v>
      </c>
      <c r="AZ25" s="68">
        <v>43.432350477999996</v>
      </c>
      <c r="BA25" s="68">
        <v>37.938849249</v>
      </c>
      <c r="BB25" s="68">
        <v>34.179546000000002</v>
      </c>
      <c r="BC25" s="68">
        <v>36.826809910000001</v>
      </c>
      <c r="BD25" s="301">
        <v>48.06033</v>
      </c>
      <c r="BE25" s="301">
        <v>56.804139999999997</v>
      </c>
      <c r="BF25" s="301">
        <v>55.564630000000001</v>
      </c>
      <c r="BG25" s="301">
        <v>44.235889999999998</v>
      </c>
      <c r="BH25" s="301">
        <v>37.342739999999999</v>
      </c>
      <c r="BI25" s="301">
        <v>38.365859999999998</v>
      </c>
      <c r="BJ25" s="301">
        <v>42.81776</v>
      </c>
      <c r="BK25" s="301">
        <v>49.152270000000001</v>
      </c>
      <c r="BL25" s="301">
        <v>40.606369999999998</v>
      </c>
      <c r="BM25" s="301">
        <v>34.814160000000001</v>
      </c>
      <c r="BN25" s="301">
        <v>30.81747</v>
      </c>
      <c r="BO25" s="301">
        <v>35.858739999999997</v>
      </c>
      <c r="BP25" s="301">
        <v>45.595849999999999</v>
      </c>
      <c r="BQ25" s="301">
        <v>52.98742</v>
      </c>
      <c r="BR25" s="301">
        <v>51.963880000000003</v>
      </c>
      <c r="BS25" s="301">
        <v>43.1464</v>
      </c>
      <c r="BT25" s="301">
        <v>35.586620000000003</v>
      </c>
      <c r="BU25" s="301">
        <v>36.339869999999998</v>
      </c>
      <c r="BV25" s="301">
        <v>40.075150000000001</v>
      </c>
    </row>
    <row r="26" spans="1:74" ht="11.15" customHeight="1" x14ac:dyDescent="0.25">
      <c r="A26" s="16"/>
      <c r="B26" s="25"/>
      <c r="C26" s="212"/>
      <c r="D26" s="212"/>
      <c r="E26" s="212"/>
      <c r="F26" s="212"/>
      <c r="G26" s="212"/>
      <c r="H26" s="212"/>
      <c r="I26" s="212"/>
      <c r="J26" s="212"/>
      <c r="K26" s="212"/>
      <c r="L26" s="212"/>
      <c r="M26" s="212"/>
      <c r="N26" s="212"/>
      <c r="O26" s="212"/>
      <c r="P26" s="212"/>
      <c r="Q26" s="212"/>
      <c r="R26" s="212"/>
      <c r="S26" s="212"/>
      <c r="T26" s="212"/>
      <c r="U26" s="212"/>
      <c r="V26" s="212"/>
      <c r="W26" s="212"/>
      <c r="X26" s="212"/>
      <c r="Y26" s="212"/>
      <c r="Z26" s="212"/>
      <c r="AA26" s="212"/>
      <c r="AB26" s="212"/>
      <c r="AC26" s="212"/>
      <c r="AD26" s="212"/>
      <c r="AE26" s="212"/>
      <c r="AF26" s="212"/>
      <c r="AG26" s="212"/>
      <c r="AH26" s="212"/>
      <c r="AI26" s="212"/>
      <c r="AJ26" s="212"/>
      <c r="AK26" s="212"/>
      <c r="AL26" s="212"/>
      <c r="AM26" s="212"/>
      <c r="AN26" s="212"/>
      <c r="AO26" s="212"/>
      <c r="AP26" s="212"/>
      <c r="AQ26" s="212"/>
      <c r="AR26" s="212"/>
      <c r="AS26" s="212"/>
      <c r="AT26" s="212"/>
      <c r="AU26" s="212"/>
      <c r="AV26" s="212"/>
      <c r="AW26" s="212"/>
      <c r="AX26" s="212"/>
      <c r="AY26" s="212"/>
      <c r="AZ26" s="212"/>
      <c r="BA26" s="212"/>
      <c r="BB26" s="212"/>
      <c r="BC26" s="212"/>
      <c r="BD26" s="303"/>
      <c r="BE26" s="303"/>
      <c r="BF26" s="303"/>
      <c r="BG26" s="303"/>
      <c r="BH26" s="303"/>
      <c r="BI26" s="303"/>
      <c r="BJ26" s="303"/>
      <c r="BK26" s="303"/>
      <c r="BL26" s="303"/>
      <c r="BM26" s="303"/>
      <c r="BN26" s="303"/>
      <c r="BO26" s="303"/>
      <c r="BP26" s="303"/>
      <c r="BQ26" s="303"/>
      <c r="BR26" s="303"/>
      <c r="BS26" s="303"/>
      <c r="BT26" s="303"/>
      <c r="BU26" s="303"/>
      <c r="BV26" s="303"/>
    </row>
    <row r="27" spans="1:74" ht="11.15" customHeight="1" x14ac:dyDescent="0.25">
      <c r="A27" s="16"/>
      <c r="B27" s="29" t="s">
        <v>784</v>
      </c>
      <c r="C27" s="210"/>
      <c r="D27" s="210"/>
      <c r="E27" s="210"/>
      <c r="F27" s="210"/>
      <c r="G27" s="210"/>
      <c r="H27" s="210"/>
      <c r="I27" s="210"/>
      <c r="J27" s="210"/>
      <c r="K27" s="210"/>
      <c r="L27" s="210"/>
      <c r="M27" s="210"/>
      <c r="N27" s="210"/>
      <c r="O27" s="210"/>
      <c r="P27" s="210"/>
      <c r="Q27" s="210"/>
      <c r="R27" s="210"/>
      <c r="S27" s="210"/>
      <c r="T27" s="210"/>
      <c r="U27" s="210"/>
      <c r="V27" s="210"/>
      <c r="W27" s="210"/>
      <c r="X27" s="210"/>
      <c r="Y27" s="210"/>
      <c r="Z27" s="210"/>
      <c r="AA27" s="210"/>
      <c r="AB27" s="210"/>
      <c r="AC27" s="210"/>
      <c r="AD27" s="210"/>
      <c r="AE27" s="210"/>
      <c r="AF27" s="210"/>
      <c r="AG27" s="210"/>
      <c r="AH27" s="210"/>
      <c r="AI27" s="210"/>
      <c r="AJ27" s="210"/>
      <c r="AK27" s="210"/>
      <c r="AL27" s="210"/>
      <c r="AM27" s="210"/>
      <c r="AN27" s="210"/>
      <c r="AO27" s="210"/>
      <c r="AP27" s="210"/>
      <c r="AQ27" s="210"/>
      <c r="AR27" s="210"/>
      <c r="AS27" s="210"/>
      <c r="AT27" s="210"/>
      <c r="AU27" s="210"/>
      <c r="AV27" s="210"/>
      <c r="AW27" s="210"/>
      <c r="AX27" s="210"/>
      <c r="AY27" s="210"/>
      <c r="AZ27" s="210"/>
      <c r="BA27" s="210"/>
      <c r="BB27" s="210"/>
      <c r="BC27" s="210"/>
      <c r="BD27" s="299"/>
      <c r="BE27" s="299"/>
      <c r="BF27" s="299"/>
      <c r="BG27" s="299"/>
      <c r="BH27" s="299"/>
      <c r="BI27" s="299"/>
      <c r="BJ27" s="299"/>
      <c r="BK27" s="299"/>
      <c r="BL27" s="299"/>
      <c r="BM27" s="299"/>
      <c r="BN27" s="299"/>
      <c r="BO27" s="299"/>
      <c r="BP27" s="299"/>
      <c r="BQ27" s="299"/>
      <c r="BR27" s="299"/>
      <c r="BS27" s="299"/>
      <c r="BT27" s="299"/>
      <c r="BU27" s="299"/>
      <c r="BV27" s="299"/>
    </row>
    <row r="28" spans="1:74" ht="11.15" customHeight="1" x14ac:dyDescent="0.25">
      <c r="A28" s="16" t="s">
        <v>604</v>
      </c>
      <c r="B28" s="27" t="s">
        <v>95</v>
      </c>
      <c r="C28" s="210">
        <v>11.511747570000001</v>
      </c>
      <c r="D28" s="210">
        <v>10.84828722</v>
      </c>
      <c r="E28" s="210">
        <v>9.9517392000000005</v>
      </c>
      <c r="F28" s="210">
        <v>9.6491751990000001</v>
      </c>
      <c r="G28" s="210">
        <v>10.16034612</v>
      </c>
      <c r="H28" s="210">
        <v>11.669762540000001</v>
      </c>
      <c r="I28" s="210">
        <v>12.516078439999999</v>
      </c>
      <c r="J28" s="210">
        <v>12.715816240000001</v>
      </c>
      <c r="K28" s="210">
        <v>11.641782340000001</v>
      </c>
      <c r="L28" s="210">
        <v>10.353594920000001</v>
      </c>
      <c r="M28" s="210">
        <v>10.08221309</v>
      </c>
      <c r="N28" s="210">
        <v>10.46967609</v>
      </c>
      <c r="O28" s="210">
        <v>11.00442655</v>
      </c>
      <c r="P28" s="210">
        <v>10.95505157</v>
      </c>
      <c r="Q28" s="210">
        <v>10.11528858</v>
      </c>
      <c r="R28" s="210">
        <v>9.4936772699999992</v>
      </c>
      <c r="S28" s="210">
        <v>9.9424801679999995</v>
      </c>
      <c r="T28" s="210">
        <v>11.106312409999999</v>
      </c>
      <c r="U28" s="210">
        <v>12.54491655</v>
      </c>
      <c r="V28" s="210">
        <v>12.432330479999999</v>
      </c>
      <c r="W28" s="210">
        <v>11.749827549999999</v>
      </c>
      <c r="X28" s="210">
        <v>10.32368198</v>
      </c>
      <c r="Y28" s="210">
        <v>9.9179917779999993</v>
      </c>
      <c r="Z28" s="210">
        <v>10.39962044</v>
      </c>
      <c r="AA28" s="210">
        <v>10.588531619999999</v>
      </c>
      <c r="AB28" s="210">
        <v>10.566334599999999</v>
      </c>
      <c r="AC28" s="210">
        <v>9.7339127160000007</v>
      </c>
      <c r="AD28" s="210">
        <v>9.1044071169999992</v>
      </c>
      <c r="AE28" s="210">
        <v>9.2137381719999993</v>
      </c>
      <c r="AF28" s="210">
        <v>11.04515717</v>
      </c>
      <c r="AG28" s="210">
        <v>12.63149701</v>
      </c>
      <c r="AH28" s="210">
        <v>12.28962649</v>
      </c>
      <c r="AI28" s="210">
        <v>11.12270781</v>
      </c>
      <c r="AJ28" s="210">
        <v>9.9312222329999997</v>
      </c>
      <c r="AK28" s="210">
        <v>9.6075935569999995</v>
      </c>
      <c r="AL28" s="210">
        <v>10.56452011</v>
      </c>
      <c r="AM28" s="210">
        <v>10.75021752</v>
      </c>
      <c r="AN28" s="210">
        <v>11.022766089999999</v>
      </c>
      <c r="AO28" s="210">
        <v>9.8084845650000005</v>
      </c>
      <c r="AP28" s="210">
        <v>9.3982789909999997</v>
      </c>
      <c r="AQ28" s="210">
        <v>9.673537541</v>
      </c>
      <c r="AR28" s="210">
        <v>11.628583369999999</v>
      </c>
      <c r="AS28" s="210">
        <v>12.41308748</v>
      </c>
      <c r="AT28" s="210">
        <v>12.660304869999999</v>
      </c>
      <c r="AU28" s="210">
        <v>11.571059910000001</v>
      </c>
      <c r="AV28" s="210">
        <v>10.083293599999999</v>
      </c>
      <c r="AW28" s="210">
        <v>9.9331279949999995</v>
      </c>
      <c r="AX28" s="210">
        <v>10.278372409999999</v>
      </c>
      <c r="AY28" s="210">
        <v>11.25547272</v>
      </c>
      <c r="AZ28" s="210">
        <v>11.248277162999999</v>
      </c>
      <c r="BA28" s="210">
        <v>10.155050320000001</v>
      </c>
      <c r="BB28" s="210">
        <v>9.6912529999999997</v>
      </c>
      <c r="BC28" s="210">
        <v>10.15588</v>
      </c>
      <c r="BD28" s="299">
        <v>11.798310000000001</v>
      </c>
      <c r="BE28" s="299">
        <v>12.5684</v>
      </c>
      <c r="BF28" s="299">
        <v>12.59994</v>
      </c>
      <c r="BG28" s="299">
        <v>11.54059</v>
      </c>
      <c r="BH28" s="299">
        <v>10.150069999999999</v>
      </c>
      <c r="BI28" s="299">
        <v>9.9606340000000007</v>
      </c>
      <c r="BJ28" s="299">
        <v>10.692080000000001</v>
      </c>
      <c r="BK28" s="299">
        <v>11.41328</v>
      </c>
      <c r="BL28" s="299">
        <v>11.183249999999999</v>
      </c>
      <c r="BM28" s="299">
        <v>10.223520000000001</v>
      </c>
      <c r="BN28" s="299">
        <v>9.6651570000000007</v>
      </c>
      <c r="BO28" s="299">
        <v>9.9962169999999997</v>
      </c>
      <c r="BP28" s="299">
        <v>11.721959999999999</v>
      </c>
      <c r="BQ28" s="299">
        <v>12.543229999999999</v>
      </c>
      <c r="BR28" s="299">
        <v>12.597630000000001</v>
      </c>
      <c r="BS28" s="299">
        <v>11.64284</v>
      </c>
      <c r="BT28" s="299">
        <v>10.25482</v>
      </c>
      <c r="BU28" s="299">
        <v>10.06705</v>
      </c>
      <c r="BV28" s="299">
        <v>10.81099</v>
      </c>
    </row>
    <row r="29" spans="1:74" ht="11.15" customHeight="1" x14ac:dyDescent="0.25">
      <c r="A29" s="16"/>
      <c r="B29" s="25"/>
      <c r="C29" s="210"/>
      <c r="D29" s="210"/>
      <c r="E29" s="210"/>
      <c r="F29" s="210"/>
      <c r="G29" s="210"/>
      <c r="H29" s="210"/>
      <c r="I29" s="210"/>
      <c r="J29" s="210"/>
      <c r="K29" s="210"/>
      <c r="L29" s="210"/>
      <c r="M29" s="210"/>
      <c r="N29" s="210"/>
      <c r="O29" s="210"/>
      <c r="P29" s="210"/>
      <c r="Q29" s="210"/>
      <c r="R29" s="210"/>
      <c r="S29" s="210"/>
      <c r="T29" s="210"/>
      <c r="U29" s="210"/>
      <c r="V29" s="210"/>
      <c r="W29" s="210"/>
      <c r="X29" s="210"/>
      <c r="Y29" s="210"/>
      <c r="Z29" s="210"/>
      <c r="AA29" s="210"/>
      <c r="AB29" s="210"/>
      <c r="AC29" s="210"/>
      <c r="AD29" s="210"/>
      <c r="AE29" s="210"/>
      <c r="AF29" s="210"/>
      <c r="AG29" s="210"/>
      <c r="AH29" s="210"/>
      <c r="AI29" s="210"/>
      <c r="AJ29" s="210"/>
      <c r="AK29" s="210"/>
      <c r="AL29" s="210"/>
      <c r="AM29" s="210"/>
      <c r="AN29" s="210"/>
      <c r="AO29" s="210"/>
      <c r="AP29" s="210"/>
      <c r="AQ29" s="210"/>
      <c r="AR29" s="210"/>
      <c r="AS29" s="210"/>
      <c r="AT29" s="210"/>
      <c r="AU29" s="210"/>
      <c r="AV29" s="210"/>
      <c r="AW29" s="210"/>
      <c r="AX29" s="210"/>
      <c r="AY29" s="210"/>
      <c r="AZ29" s="210"/>
      <c r="BA29" s="210"/>
      <c r="BB29" s="210"/>
      <c r="BC29" s="210"/>
      <c r="BD29" s="299"/>
      <c r="BE29" s="299"/>
      <c r="BF29" s="299"/>
      <c r="BG29" s="299"/>
      <c r="BH29" s="299"/>
      <c r="BI29" s="299"/>
      <c r="BJ29" s="299"/>
      <c r="BK29" s="299"/>
      <c r="BL29" s="299"/>
      <c r="BM29" s="299"/>
      <c r="BN29" s="299"/>
      <c r="BO29" s="299"/>
      <c r="BP29" s="299"/>
      <c r="BQ29" s="299"/>
      <c r="BR29" s="299"/>
      <c r="BS29" s="299"/>
      <c r="BT29" s="299"/>
      <c r="BU29" s="299"/>
      <c r="BV29" s="299"/>
    </row>
    <row r="30" spans="1:74" ht="11.15" customHeight="1" x14ac:dyDescent="0.25">
      <c r="A30" s="16"/>
      <c r="B30" s="25" t="s">
        <v>225</v>
      </c>
      <c r="C30" s="210"/>
      <c r="D30" s="210"/>
      <c r="E30" s="210"/>
      <c r="F30" s="210"/>
      <c r="G30" s="210"/>
      <c r="H30" s="210"/>
      <c r="I30" s="210"/>
      <c r="J30" s="210"/>
      <c r="K30" s="210"/>
      <c r="L30" s="210"/>
      <c r="M30" s="210"/>
      <c r="N30" s="210"/>
      <c r="O30" s="210"/>
      <c r="P30" s="210"/>
      <c r="Q30" s="210"/>
      <c r="R30" s="210"/>
      <c r="S30" s="210"/>
      <c r="T30" s="210"/>
      <c r="U30" s="210"/>
      <c r="V30" s="210"/>
      <c r="W30" s="210"/>
      <c r="X30" s="210"/>
      <c r="Y30" s="210"/>
      <c r="Z30" s="210"/>
      <c r="AA30" s="210"/>
      <c r="AB30" s="210"/>
      <c r="AC30" s="210"/>
      <c r="AD30" s="210"/>
      <c r="AE30" s="210"/>
      <c r="AF30" s="210"/>
      <c r="AG30" s="210"/>
      <c r="AH30" s="210"/>
      <c r="AI30" s="210"/>
      <c r="AJ30" s="210"/>
      <c r="AK30" s="210"/>
      <c r="AL30" s="210"/>
      <c r="AM30" s="210"/>
      <c r="AN30" s="210"/>
      <c r="AO30" s="210"/>
      <c r="AP30" s="210"/>
      <c r="AQ30" s="210"/>
      <c r="AR30" s="210"/>
      <c r="AS30" s="210"/>
      <c r="AT30" s="210"/>
      <c r="AU30" s="210"/>
      <c r="AV30" s="210"/>
      <c r="AW30" s="210"/>
      <c r="AX30" s="210"/>
      <c r="AY30" s="210"/>
      <c r="AZ30" s="210"/>
      <c r="BA30" s="210"/>
      <c r="BB30" s="210"/>
      <c r="BC30" s="210"/>
      <c r="BD30" s="299"/>
      <c r="BE30" s="299"/>
      <c r="BF30" s="299"/>
      <c r="BG30" s="299"/>
      <c r="BH30" s="299"/>
      <c r="BI30" s="299"/>
      <c r="BJ30" s="299"/>
      <c r="BK30" s="299"/>
      <c r="BL30" s="299"/>
      <c r="BM30" s="299"/>
      <c r="BN30" s="299"/>
      <c r="BO30" s="299"/>
      <c r="BP30" s="299"/>
      <c r="BQ30" s="299"/>
      <c r="BR30" s="299"/>
      <c r="BS30" s="299"/>
      <c r="BT30" s="299"/>
      <c r="BU30" s="299"/>
      <c r="BV30" s="299"/>
    </row>
    <row r="31" spans="1:74" ht="11.15" customHeight="1" x14ac:dyDescent="0.25">
      <c r="A31" s="133" t="s">
        <v>24</v>
      </c>
      <c r="B31" s="30" t="s">
        <v>96</v>
      </c>
      <c r="C31" s="210">
        <v>0.95743482422000004</v>
      </c>
      <c r="D31" s="210">
        <v>0.89693483960999998</v>
      </c>
      <c r="E31" s="210">
        <v>0.99823989933000001</v>
      </c>
      <c r="F31" s="210">
        <v>1.0051536928</v>
      </c>
      <c r="G31" s="210">
        <v>1.0479373190000001</v>
      </c>
      <c r="H31" s="210">
        <v>1.0184108220000001</v>
      </c>
      <c r="I31" s="210">
        <v>0.93255059527999995</v>
      </c>
      <c r="J31" s="210">
        <v>0.93921386703999998</v>
      </c>
      <c r="K31" s="210">
        <v>0.85236152599000004</v>
      </c>
      <c r="L31" s="210">
        <v>0.89017200958999998</v>
      </c>
      <c r="M31" s="210">
        <v>0.89361533714999997</v>
      </c>
      <c r="N31" s="210">
        <v>0.93106686507000003</v>
      </c>
      <c r="O31" s="210">
        <v>0.92809581253999995</v>
      </c>
      <c r="P31" s="210">
        <v>0.86930948641000005</v>
      </c>
      <c r="Q31" s="210">
        <v>0.9885706259</v>
      </c>
      <c r="R31" s="210">
        <v>1.0234073494</v>
      </c>
      <c r="S31" s="210">
        <v>1.0650174732</v>
      </c>
      <c r="T31" s="210">
        <v>0.99733569044000003</v>
      </c>
      <c r="U31" s="210">
        <v>0.98477347082</v>
      </c>
      <c r="V31" s="210">
        <v>0.93897641871000004</v>
      </c>
      <c r="W31" s="210">
        <v>0.90074013927999996</v>
      </c>
      <c r="X31" s="210">
        <v>0.93276196385999999</v>
      </c>
      <c r="Y31" s="210">
        <v>0.89985481393</v>
      </c>
      <c r="Z31" s="210">
        <v>0.93470013406999997</v>
      </c>
      <c r="AA31" s="210">
        <v>0.96320163134000003</v>
      </c>
      <c r="AB31" s="210">
        <v>0.97175862593999995</v>
      </c>
      <c r="AC31" s="210">
        <v>0.96830343258999996</v>
      </c>
      <c r="AD31" s="210">
        <v>0.92049802562000005</v>
      </c>
      <c r="AE31" s="210">
        <v>1.0277460651000001</v>
      </c>
      <c r="AF31" s="210">
        <v>1.0429987325000001</v>
      </c>
      <c r="AG31" s="210">
        <v>0.98967479281000004</v>
      </c>
      <c r="AH31" s="210">
        <v>0.94721597129000001</v>
      </c>
      <c r="AI31" s="210">
        <v>0.87748400305999996</v>
      </c>
      <c r="AJ31" s="210">
        <v>0.92223366321</v>
      </c>
      <c r="AK31" s="210">
        <v>0.96645986518000004</v>
      </c>
      <c r="AL31" s="210">
        <v>0.97186284625999997</v>
      </c>
      <c r="AM31" s="210">
        <v>0.97980787560000004</v>
      </c>
      <c r="AN31" s="210">
        <v>0.87780381760000004</v>
      </c>
      <c r="AO31" s="210">
        <v>1.0925040797000001</v>
      </c>
      <c r="AP31" s="210">
        <v>1.0355868425000001</v>
      </c>
      <c r="AQ31" s="210">
        <v>1.0978527799</v>
      </c>
      <c r="AR31" s="210">
        <v>1.0288980997999999</v>
      </c>
      <c r="AS31" s="210">
        <v>0.98202714408000003</v>
      </c>
      <c r="AT31" s="210">
        <v>1.0057282454000001</v>
      </c>
      <c r="AU31" s="210">
        <v>0.9649441768</v>
      </c>
      <c r="AV31" s="210">
        <v>1.0055749951999999</v>
      </c>
      <c r="AW31" s="210">
        <v>1.0246981185999999</v>
      </c>
      <c r="AX31" s="210">
        <v>1.1107143713000001</v>
      </c>
      <c r="AY31" s="210">
        <v>1.0984255114000001</v>
      </c>
      <c r="AZ31" s="210">
        <v>1.0526107171000001</v>
      </c>
      <c r="BA31" s="210">
        <v>1.2002584658</v>
      </c>
      <c r="BB31" s="210">
        <v>1.1606939999999999</v>
      </c>
      <c r="BC31" s="210">
        <v>1.193395</v>
      </c>
      <c r="BD31" s="299">
        <v>1.1288370000000001</v>
      </c>
      <c r="BE31" s="299">
        <v>1.0847180000000001</v>
      </c>
      <c r="BF31" s="299">
        <v>1.0805039999999999</v>
      </c>
      <c r="BG31" s="299">
        <v>1.040197</v>
      </c>
      <c r="BH31" s="299">
        <v>1.060093</v>
      </c>
      <c r="BI31" s="299">
        <v>1.07481</v>
      </c>
      <c r="BJ31" s="299">
        <v>1.1373120000000001</v>
      </c>
      <c r="BK31" s="299">
        <v>1.1335999999999999</v>
      </c>
      <c r="BL31" s="299">
        <v>1.0938049999999999</v>
      </c>
      <c r="BM31" s="299">
        <v>1.2584660000000001</v>
      </c>
      <c r="BN31" s="299">
        <v>1.2404759999999999</v>
      </c>
      <c r="BO31" s="299">
        <v>1.297661</v>
      </c>
      <c r="BP31" s="299">
        <v>1.200906</v>
      </c>
      <c r="BQ31" s="299">
        <v>1.140657</v>
      </c>
      <c r="BR31" s="299">
        <v>1.1472739999999999</v>
      </c>
      <c r="BS31" s="299">
        <v>1.1029040000000001</v>
      </c>
      <c r="BT31" s="299">
        <v>1.118849</v>
      </c>
      <c r="BU31" s="299">
        <v>1.125024</v>
      </c>
      <c r="BV31" s="299">
        <v>1.2018899999999999</v>
      </c>
    </row>
    <row r="32" spans="1:74" ht="11.15" customHeight="1" x14ac:dyDescent="0.25">
      <c r="A32" s="16"/>
      <c r="B32" s="25"/>
      <c r="C32" s="210"/>
      <c r="D32" s="210"/>
      <c r="E32" s="210"/>
      <c r="F32" s="210"/>
      <c r="G32" s="210"/>
      <c r="H32" s="210"/>
      <c r="I32" s="210"/>
      <c r="J32" s="210"/>
      <c r="K32" s="210"/>
      <c r="L32" s="210"/>
      <c r="M32" s="210"/>
      <c r="N32" s="210"/>
      <c r="O32" s="210"/>
      <c r="P32" s="210"/>
      <c r="Q32" s="210"/>
      <c r="R32" s="210"/>
      <c r="S32" s="210"/>
      <c r="T32" s="210"/>
      <c r="U32" s="210"/>
      <c r="V32" s="210"/>
      <c r="W32" s="210"/>
      <c r="X32" s="210"/>
      <c r="Y32" s="210"/>
      <c r="Z32" s="210"/>
      <c r="AA32" s="210"/>
      <c r="AB32" s="210"/>
      <c r="AC32" s="210"/>
      <c r="AD32" s="210"/>
      <c r="AE32" s="210"/>
      <c r="AF32" s="210"/>
      <c r="AG32" s="210"/>
      <c r="AH32" s="210"/>
      <c r="AI32" s="210"/>
      <c r="AJ32" s="210"/>
      <c r="AK32" s="210"/>
      <c r="AL32" s="210"/>
      <c r="AM32" s="210"/>
      <c r="AN32" s="210"/>
      <c r="AO32" s="210"/>
      <c r="AP32" s="210"/>
      <c r="AQ32" s="210"/>
      <c r="AR32" s="210"/>
      <c r="AS32" s="210"/>
      <c r="AT32" s="210"/>
      <c r="AU32" s="210"/>
      <c r="AV32" s="210"/>
      <c r="AW32" s="210"/>
      <c r="AX32" s="210"/>
      <c r="AY32" s="210"/>
      <c r="AZ32" s="210"/>
      <c r="BA32" s="210"/>
      <c r="BB32" s="210"/>
      <c r="BC32" s="210"/>
      <c r="BD32" s="299"/>
      <c r="BE32" s="299"/>
      <c r="BF32" s="299"/>
      <c r="BG32" s="299"/>
      <c r="BH32" s="299"/>
      <c r="BI32" s="299"/>
      <c r="BJ32" s="299"/>
      <c r="BK32" s="299"/>
      <c r="BL32" s="299"/>
      <c r="BM32" s="299"/>
      <c r="BN32" s="299"/>
      <c r="BO32" s="299"/>
      <c r="BP32" s="299"/>
      <c r="BQ32" s="299"/>
      <c r="BR32" s="299"/>
      <c r="BS32" s="299"/>
      <c r="BT32" s="299"/>
      <c r="BU32" s="299"/>
      <c r="BV32" s="299"/>
    </row>
    <row r="33" spans="1:74" ht="11.15" customHeight="1" x14ac:dyDescent="0.25">
      <c r="A33" s="16"/>
      <c r="B33" s="29" t="s">
        <v>226</v>
      </c>
      <c r="C33" s="212"/>
      <c r="D33" s="212"/>
      <c r="E33" s="212"/>
      <c r="F33" s="212"/>
      <c r="G33" s="212"/>
      <c r="H33" s="212"/>
      <c r="I33" s="212"/>
      <c r="J33" s="212"/>
      <c r="K33" s="212"/>
      <c r="L33" s="212"/>
      <c r="M33" s="212"/>
      <c r="N33" s="212"/>
      <c r="O33" s="212"/>
      <c r="P33" s="212"/>
      <c r="Q33" s="212"/>
      <c r="R33" s="212"/>
      <c r="S33" s="212"/>
      <c r="T33" s="212"/>
      <c r="U33" s="212"/>
      <c r="V33" s="212"/>
      <c r="W33" s="212"/>
      <c r="X33" s="212"/>
      <c r="Y33" s="212"/>
      <c r="Z33" s="212"/>
      <c r="AA33" s="212"/>
      <c r="AB33" s="212"/>
      <c r="AC33" s="212"/>
      <c r="AD33" s="212"/>
      <c r="AE33" s="212"/>
      <c r="AF33" s="212"/>
      <c r="AG33" s="212"/>
      <c r="AH33" s="212"/>
      <c r="AI33" s="212"/>
      <c r="AJ33" s="212"/>
      <c r="AK33" s="212"/>
      <c r="AL33" s="212"/>
      <c r="AM33" s="212"/>
      <c r="AN33" s="212"/>
      <c r="AO33" s="212"/>
      <c r="AP33" s="212"/>
      <c r="AQ33" s="212"/>
      <c r="AR33" s="212"/>
      <c r="AS33" s="212"/>
      <c r="AT33" s="212"/>
      <c r="AU33" s="212"/>
      <c r="AV33" s="212"/>
      <c r="AW33" s="212"/>
      <c r="AX33" s="212"/>
      <c r="AY33" s="212"/>
      <c r="AZ33" s="212"/>
      <c r="BA33" s="212"/>
      <c r="BB33" s="212"/>
      <c r="BC33" s="212"/>
      <c r="BD33" s="303"/>
      <c r="BE33" s="303"/>
      <c r="BF33" s="303"/>
      <c r="BG33" s="303"/>
      <c r="BH33" s="303"/>
      <c r="BI33" s="303"/>
      <c r="BJ33" s="303"/>
      <c r="BK33" s="303"/>
      <c r="BL33" s="303"/>
      <c r="BM33" s="303"/>
      <c r="BN33" s="303"/>
      <c r="BO33" s="303"/>
      <c r="BP33" s="303"/>
      <c r="BQ33" s="303"/>
      <c r="BR33" s="303"/>
      <c r="BS33" s="303"/>
      <c r="BT33" s="303"/>
      <c r="BU33" s="303"/>
      <c r="BV33" s="303"/>
    </row>
    <row r="34" spans="1:74" ht="11.15" customHeight="1" x14ac:dyDescent="0.25">
      <c r="A34" s="26" t="s">
        <v>607</v>
      </c>
      <c r="B34" s="30" t="s">
        <v>96</v>
      </c>
      <c r="C34" s="210">
        <v>9.6642249919999994</v>
      </c>
      <c r="D34" s="210">
        <v>8.0634156370000003</v>
      </c>
      <c r="E34" s="210">
        <v>8.7046385280000003</v>
      </c>
      <c r="F34" s="210">
        <v>7.8855147619999997</v>
      </c>
      <c r="G34" s="210">
        <v>7.9854914790000002</v>
      </c>
      <c r="H34" s="210">
        <v>8.1422126020000007</v>
      </c>
      <c r="I34" s="210">
        <v>8.6090040919999993</v>
      </c>
      <c r="J34" s="210">
        <v>8.6885151460000003</v>
      </c>
      <c r="K34" s="210">
        <v>7.8626002699999997</v>
      </c>
      <c r="L34" s="210">
        <v>8.086035399</v>
      </c>
      <c r="M34" s="210">
        <v>8.5151873760000001</v>
      </c>
      <c r="N34" s="210">
        <v>9.0280417269999997</v>
      </c>
      <c r="O34" s="210">
        <v>9.5473696110000006</v>
      </c>
      <c r="P34" s="210">
        <v>8.3910976280000007</v>
      </c>
      <c r="Q34" s="210">
        <v>8.707579205</v>
      </c>
      <c r="R34" s="210">
        <v>7.6755602999999999</v>
      </c>
      <c r="S34" s="210">
        <v>7.9517476550000001</v>
      </c>
      <c r="T34" s="210">
        <v>7.9176875759999996</v>
      </c>
      <c r="U34" s="210">
        <v>8.5622634729999998</v>
      </c>
      <c r="V34" s="210">
        <v>8.5653908940000001</v>
      </c>
      <c r="W34" s="210">
        <v>7.8667700849999997</v>
      </c>
      <c r="X34" s="210">
        <v>7.9415983880000001</v>
      </c>
      <c r="Y34" s="210">
        <v>8.3959195859999998</v>
      </c>
      <c r="Z34" s="210">
        <v>8.9476676519999998</v>
      </c>
      <c r="AA34" s="210">
        <v>8.9714152909999996</v>
      </c>
      <c r="AB34" s="210">
        <v>8.3649831819999996</v>
      </c>
      <c r="AC34" s="210">
        <v>7.8812651010000003</v>
      </c>
      <c r="AD34" s="210">
        <v>6.5133010850000002</v>
      </c>
      <c r="AE34" s="210">
        <v>6.827187093</v>
      </c>
      <c r="AF34" s="210">
        <v>7.2742703689999999</v>
      </c>
      <c r="AG34" s="210">
        <v>8.0658119290000005</v>
      </c>
      <c r="AH34" s="210">
        <v>8.0115158179999995</v>
      </c>
      <c r="AI34" s="210">
        <v>7.2991078549999999</v>
      </c>
      <c r="AJ34" s="210">
        <v>7.4744915340000002</v>
      </c>
      <c r="AK34" s="210">
        <v>7.5800686060000002</v>
      </c>
      <c r="AL34" s="210">
        <v>8.7108210709999998</v>
      </c>
      <c r="AM34" s="210">
        <v>8.8724695839999992</v>
      </c>
      <c r="AN34" s="210">
        <v>8.0739189140000001</v>
      </c>
      <c r="AO34" s="210">
        <v>8.1076727450000003</v>
      </c>
      <c r="AP34" s="210">
        <v>7.4438623130000003</v>
      </c>
      <c r="AQ34" s="210">
        <v>7.7019072839999998</v>
      </c>
      <c r="AR34" s="210">
        <v>8.0160626799999992</v>
      </c>
      <c r="AS34" s="210">
        <v>8.3446941629999998</v>
      </c>
      <c r="AT34" s="210">
        <v>8.4901570779999993</v>
      </c>
      <c r="AU34" s="210">
        <v>7.7095150099999996</v>
      </c>
      <c r="AV34" s="210">
        <v>7.6813729220000004</v>
      </c>
      <c r="AW34" s="210">
        <v>8.1304639400000003</v>
      </c>
      <c r="AX34" s="210">
        <v>8.7590429499999995</v>
      </c>
      <c r="AY34" s="210">
        <v>9.5222973270000004</v>
      </c>
      <c r="AZ34" s="210">
        <v>8.4490441230000002</v>
      </c>
      <c r="BA34" s="210">
        <v>8.3541260000000008</v>
      </c>
      <c r="BB34" s="210">
        <v>7.7353009999999998</v>
      </c>
      <c r="BC34" s="210">
        <v>7.8162669999999999</v>
      </c>
      <c r="BD34" s="299">
        <v>8.0313250000000007</v>
      </c>
      <c r="BE34" s="299">
        <v>8.490005</v>
      </c>
      <c r="BF34" s="299">
        <v>8.4696540000000002</v>
      </c>
      <c r="BG34" s="299">
        <v>7.7220700000000004</v>
      </c>
      <c r="BH34" s="299">
        <v>7.8595269999999999</v>
      </c>
      <c r="BI34" s="299">
        <v>8.1867199999999993</v>
      </c>
      <c r="BJ34" s="299">
        <v>9.0947200000000006</v>
      </c>
      <c r="BK34" s="299">
        <v>9.3544640000000001</v>
      </c>
      <c r="BL34" s="299">
        <v>8.1873729999999991</v>
      </c>
      <c r="BM34" s="299">
        <v>8.5179019999999994</v>
      </c>
      <c r="BN34" s="299">
        <v>7.6848369999999999</v>
      </c>
      <c r="BO34" s="299">
        <v>7.9703739999999996</v>
      </c>
      <c r="BP34" s="299">
        <v>8.1264760000000003</v>
      </c>
      <c r="BQ34" s="299">
        <v>8.5882400000000008</v>
      </c>
      <c r="BR34" s="299">
        <v>8.5890529999999998</v>
      </c>
      <c r="BS34" s="299">
        <v>7.8936310000000001</v>
      </c>
      <c r="BT34" s="299">
        <v>8.0027749999999997</v>
      </c>
      <c r="BU34" s="299">
        <v>8.2874210000000001</v>
      </c>
      <c r="BV34" s="299">
        <v>9.2228169999999992</v>
      </c>
    </row>
    <row r="35" spans="1:74" ht="11.15" customHeight="1" x14ac:dyDescent="0.25">
      <c r="A35" s="16"/>
      <c r="B35" s="25"/>
      <c r="C35" s="213"/>
      <c r="D35" s="213"/>
      <c r="E35" s="213"/>
      <c r="F35" s="213"/>
      <c r="G35" s="213"/>
      <c r="H35" s="213"/>
      <c r="I35" s="213"/>
      <c r="J35" s="213"/>
      <c r="K35" s="213"/>
      <c r="L35" s="213"/>
      <c r="M35" s="213"/>
      <c r="N35" s="213"/>
      <c r="O35" s="213"/>
      <c r="P35" s="213"/>
      <c r="Q35" s="213"/>
      <c r="R35" s="213"/>
      <c r="S35" s="213"/>
      <c r="T35" s="213"/>
      <c r="U35" s="213"/>
      <c r="V35" s="213"/>
      <c r="W35" s="213"/>
      <c r="X35" s="213"/>
      <c r="Y35" s="213"/>
      <c r="Z35" s="213"/>
      <c r="AA35" s="213"/>
      <c r="AB35" s="213"/>
      <c r="AC35" s="213"/>
      <c r="AD35" s="213"/>
      <c r="AE35" s="213"/>
      <c r="AF35" s="213"/>
      <c r="AG35" s="213"/>
      <c r="AH35" s="213"/>
      <c r="AI35" s="213"/>
      <c r="AJ35" s="213"/>
      <c r="AK35" s="213"/>
      <c r="AL35" s="213"/>
      <c r="AM35" s="213"/>
      <c r="AN35" s="213"/>
      <c r="AO35" s="213"/>
      <c r="AP35" s="213"/>
      <c r="AQ35" s="213"/>
      <c r="AR35" s="213"/>
      <c r="AS35" s="213"/>
      <c r="AT35" s="213"/>
      <c r="AU35" s="213"/>
      <c r="AV35" s="213"/>
      <c r="AW35" s="213"/>
      <c r="AX35" s="213"/>
      <c r="AY35" s="213"/>
      <c r="AZ35" s="213"/>
      <c r="BA35" s="213"/>
      <c r="BB35" s="213"/>
      <c r="BC35" s="213"/>
      <c r="BD35" s="304"/>
      <c r="BE35" s="304"/>
      <c r="BF35" s="304"/>
      <c r="BG35" s="304"/>
      <c r="BH35" s="304"/>
      <c r="BI35" s="304"/>
      <c r="BJ35" s="304"/>
      <c r="BK35" s="304"/>
      <c r="BL35" s="304"/>
      <c r="BM35" s="304"/>
      <c r="BN35" s="304"/>
      <c r="BO35" s="304"/>
      <c r="BP35" s="304"/>
      <c r="BQ35" s="304"/>
      <c r="BR35" s="304"/>
      <c r="BS35" s="304"/>
      <c r="BT35" s="304"/>
      <c r="BU35" s="304"/>
      <c r="BV35" s="304"/>
    </row>
    <row r="36" spans="1:74" ht="11.15" customHeight="1" x14ac:dyDescent="0.25">
      <c r="A36" s="16"/>
      <c r="B36" s="31" t="s">
        <v>125</v>
      </c>
      <c r="C36" s="213"/>
      <c r="D36" s="213"/>
      <c r="E36" s="213"/>
      <c r="F36" s="213"/>
      <c r="G36" s="213"/>
      <c r="H36" s="213"/>
      <c r="I36" s="213"/>
      <c r="J36" s="213"/>
      <c r="K36" s="213"/>
      <c r="L36" s="213"/>
      <c r="M36" s="213"/>
      <c r="N36" s="213"/>
      <c r="O36" s="213"/>
      <c r="P36" s="213"/>
      <c r="Q36" s="213"/>
      <c r="R36" s="213"/>
      <c r="S36" s="213"/>
      <c r="T36" s="213"/>
      <c r="U36" s="213"/>
      <c r="V36" s="213"/>
      <c r="W36" s="213"/>
      <c r="X36" s="213"/>
      <c r="Y36" s="213"/>
      <c r="Z36" s="213"/>
      <c r="AA36" s="213"/>
      <c r="AB36" s="213"/>
      <c r="AC36" s="213"/>
      <c r="AD36" s="213"/>
      <c r="AE36" s="213"/>
      <c r="AF36" s="213"/>
      <c r="AG36" s="213"/>
      <c r="AH36" s="213"/>
      <c r="AI36" s="213"/>
      <c r="AJ36" s="213"/>
      <c r="AK36" s="213"/>
      <c r="AL36" s="213"/>
      <c r="AM36" s="213"/>
      <c r="AN36" s="213"/>
      <c r="AO36" s="213"/>
      <c r="AP36" s="213"/>
      <c r="AQ36" s="213"/>
      <c r="AR36" s="213"/>
      <c r="AS36" s="213"/>
      <c r="AT36" s="213"/>
      <c r="AU36" s="213"/>
      <c r="AV36" s="213"/>
      <c r="AW36" s="213"/>
      <c r="AX36" s="213"/>
      <c r="AY36" s="213"/>
      <c r="AZ36" s="213"/>
      <c r="BA36" s="213"/>
      <c r="BB36" s="213"/>
      <c r="BC36" s="213"/>
      <c r="BD36" s="304"/>
      <c r="BE36" s="304"/>
      <c r="BF36" s="304"/>
      <c r="BG36" s="304"/>
      <c r="BH36" s="304"/>
      <c r="BI36" s="304"/>
      <c r="BJ36" s="304"/>
      <c r="BK36" s="304"/>
      <c r="BL36" s="304"/>
      <c r="BM36" s="304"/>
      <c r="BN36" s="304"/>
      <c r="BO36" s="304"/>
      <c r="BP36" s="304"/>
      <c r="BQ36" s="304"/>
      <c r="BR36" s="304"/>
      <c r="BS36" s="304"/>
      <c r="BT36" s="304"/>
      <c r="BU36" s="304"/>
      <c r="BV36" s="304"/>
    </row>
    <row r="37" spans="1:74" ht="11.15" customHeight="1" x14ac:dyDescent="0.25">
      <c r="A37" s="19"/>
      <c r="B37" s="22"/>
      <c r="C37" s="211"/>
      <c r="D37" s="211"/>
      <c r="E37" s="211"/>
      <c r="F37" s="211"/>
      <c r="G37" s="211"/>
      <c r="H37" s="211"/>
      <c r="I37" s="211"/>
      <c r="J37" s="211"/>
      <c r="K37" s="211"/>
      <c r="L37" s="211"/>
      <c r="M37" s="211"/>
      <c r="N37" s="211"/>
      <c r="O37" s="211"/>
      <c r="P37" s="211"/>
      <c r="Q37" s="211"/>
      <c r="R37" s="211"/>
      <c r="S37" s="211"/>
      <c r="T37" s="211"/>
      <c r="U37" s="211"/>
      <c r="V37" s="211"/>
      <c r="W37" s="211"/>
      <c r="X37" s="211"/>
      <c r="Y37" s="211"/>
      <c r="Z37" s="211"/>
      <c r="AA37" s="211"/>
      <c r="AB37" s="211"/>
      <c r="AC37" s="211"/>
      <c r="AD37" s="211"/>
      <c r="AE37" s="211"/>
      <c r="AF37" s="211"/>
      <c r="AG37" s="211"/>
      <c r="AH37" s="211"/>
      <c r="AI37" s="211"/>
      <c r="AJ37" s="211"/>
      <c r="AK37" s="211"/>
      <c r="AL37" s="211"/>
      <c r="AM37" s="211"/>
      <c r="AN37" s="211"/>
      <c r="AO37" s="211"/>
      <c r="AP37" s="211"/>
      <c r="AQ37" s="211"/>
      <c r="AR37" s="211"/>
      <c r="AS37" s="211"/>
      <c r="AT37" s="211"/>
      <c r="AU37" s="211"/>
      <c r="AV37" s="211"/>
      <c r="AW37" s="211"/>
      <c r="AX37" s="211"/>
      <c r="AY37" s="211"/>
      <c r="AZ37" s="211"/>
      <c r="BA37" s="211"/>
      <c r="BB37" s="211"/>
      <c r="BC37" s="211"/>
      <c r="BD37" s="300"/>
      <c r="BE37" s="300"/>
      <c r="BF37" s="300"/>
      <c r="BG37" s="300"/>
      <c r="BH37" s="300"/>
      <c r="BI37" s="300"/>
      <c r="BJ37" s="300"/>
      <c r="BK37" s="300"/>
      <c r="BL37" s="300"/>
      <c r="BM37" s="300"/>
      <c r="BN37" s="300"/>
      <c r="BO37" s="300"/>
      <c r="BP37" s="300"/>
      <c r="BQ37" s="300"/>
      <c r="BR37" s="300"/>
      <c r="BS37" s="300"/>
      <c r="BT37" s="300"/>
      <c r="BU37" s="300"/>
      <c r="BV37" s="300"/>
    </row>
    <row r="38" spans="1:74" ht="11.15" customHeight="1" x14ac:dyDescent="0.25">
      <c r="A38" s="635"/>
      <c r="B38" s="22" t="s">
        <v>989</v>
      </c>
      <c r="C38" s="211"/>
      <c r="D38" s="211"/>
      <c r="E38" s="211"/>
      <c r="F38" s="211"/>
      <c r="G38" s="211"/>
      <c r="H38" s="211"/>
      <c r="I38" s="211"/>
      <c r="J38" s="211"/>
      <c r="K38" s="211"/>
      <c r="L38" s="211"/>
      <c r="M38" s="211"/>
      <c r="N38" s="211"/>
      <c r="O38" s="211"/>
      <c r="P38" s="211"/>
      <c r="Q38" s="211"/>
      <c r="R38" s="211"/>
      <c r="S38" s="211"/>
      <c r="T38" s="211"/>
      <c r="U38" s="211"/>
      <c r="V38" s="211"/>
      <c r="W38" s="211"/>
      <c r="X38" s="211"/>
      <c r="Y38" s="211"/>
      <c r="Z38" s="211"/>
      <c r="AA38" s="211"/>
      <c r="AB38" s="211"/>
      <c r="AC38" s="211"/>
      <c r="AD38" s="211"/>
      <c r="AE38" s="211"/>
      <c r="AF38" s="211"/>
      <c r="AG38" s="211"/>
      <c r="AH38" s="211"/>
      <c r="AI38" s="211"/>
      <c r="AJ38" s="211"/>
      <c r="AK38" s="211"/>
      <c r="AL38" s="211"/>
      <c r="AM38" s="211"/>
      <c r="AN38" s="211"/>
      <c r="AO38" s="211"/>
      <c r="AP38" s="211"/>
      <c r="AQ38" s="211"/>
      <c r="AR38" s="211"/>
      <c r="AS38" s="211"/>
      <c r="AT38" s="211"/>
      <c r="AU38" s="211"/>
      <c r="AV38" s="211"/>
      <c r="AW38" s="211"/>
      <c r="AX38" s="211"/>
      <c r="AY38" s="211"/>
      <c r="AZ38" s="211"/>
      <c r="BA38" s="211"/>
      <c r="BB38" s="211"/>
      <c r="BC38" s="211"/>
      <c r="BD38" s="300"/>
      <c r="BE38" s="300"/>
      <c r="BF38" s="300"/>
      <c r="BG38" s="300"/>
      <c r="BH38" s="300"/>
      <c r="BI38" s="300"/>
      <c r="BJ38" s="300"/>
      <c r="BK38" s="300"/>
      <c r="BL38" s="300"/>
      <c r="BM38" s="300"/>
      <c r="BN38" s="300"/>
      <c r="BO38" s="300"/>
      <c r="BP38" s="300"/>
      <c r="BQ38" s="300"/>
      <c r="BR38" s="300"/>
      <c r="BS38" s="300"/>
      <c r="BT38" s="300"/>
      <c r="BU38" s="300"/>
      <c r="BV38" s="300"/>
    </row>
    <row r="39" spans="1:74" ht="11.15" customHeight="1" x14ac:dyDescent="0.25">
      <c r="A39" s="635" t="s">
        <v>518</v>
      </c>
      <c r="B39" s="32" t="s">
        <v>100</v>
      </c>
      <c r="C39" s="210">
        <v>63.698</v>
      </c>
      <c r="D39" s="210">
        <v>62.228999999999999</v>
      </c>
      <c r="E39" s="210">
        <v>62.725000000000001</v>
      </c>
      <c r="F39" s="210">
        <v>66.254000000000005</v>
      </c>
      <c r="G39" s="210">
        <v>69.977999999999994</v>
      </c>
      <c r="H39" s="210">
        <v>67.873000000000005</v>
      </c>
      <c r="I39" s="210">
        <v>70.980999999999995</v>
      </c>
      <c r="J39" s="210">
        <v>68.055000000000007</v>
      </c>
      <c r="K39" s="210">
        <v>70.230999999999995</v>
      </c>
      <c r="L39" s="210">
        <v>70.748999999999995</v>
      </c>
      <c r="M39" s="210">
        <v>56.963000000000001</v>
      </c>
      <c r="N39" s="210">
        <v>49.523000000000003</v>
      </c>
      <c r="O39" s="210">
        <v>51.375999999999998</v>
      </c>
      <c r="P39" s="210">
        <v>54.954000000000001</v>
      </c>
      <c r="Q39" s="210">
        <v>58.151000000000003</v>
      </c>
      <c r="R39" s="210">
        <v>63.862000000000002</v>
      </c>
      <c r="S39" s="210">
        <v>60.826999999999998</v>
      </c>
      <c r="T39" s="210">
        <v>54.656999999999996</v>
      </c>
      <c r="U39" s="210">
        <v>57.353999999999999</v>
      </c>
      <c r="V39" s="210">
        <v>54.805</v>
      </c>
      <c r="W39" s="210">
        <v>56.947000000000003</v>
      </c>
      <c r="X39" s="210">
        <v>53.963000000000001</v>
      </c>
      <c r="Y39" s="210">
        <v>57.027000000000001</v>
      </c>
      <c r="Z39" s="210">
        <v>59.877000000000002</v>
      </c>
      <c r="AA39" s="210">
        <v>57.52</v>
      </c>
      <c r="AB39" s="210">
        <v>50.54</v>
      </c>
      <c r="AC39" s="210">
        <v>29.21</v>
      </c>
      <c r="AD39" s="210">
        <v>16.55</v>
      </c>
      <c r="AE39" s="210">
        <v>28.56</v>
      </c>
      <c r="AF39" s="210">
        <v>38.31</v>
      </c>
      <c r="AG39" s="210">
        <v>40.71</v>
      </c>
      <c r="AH39" s="210">
        <v>42.34</v>
      </c>
      <c r="AI39" s="210">
        <v>39.630000000000003</v>
      </c>
      <c r="AJ39" s="210">
        <v>39.4</v>
      </c>
      <c r="AK39" s="210">
        <v>40.94</v>
      </c>
      <c r="AL39" s="210">
        <v>47.02</v>
      </c>
      <c r="AM39" s="210">
        <v>52</v>
      </c>
      <c r="AN39" s="210">
        <v>59.04</v>
      </c>
      <c r="AO39" s="210">
        <v>62.33</v>
      </c>
      <c r="AP39" s="210">
        <v>61.72</v>
      </c>
      <c r="AQ39" s="210">
        <v>65.17</v>
      </c>
      <c r="AR39" s="210">
        <v>71.38</v>
      </c>
      <c r="AS39" s="210">
        <v>72.489999999999995</v>
      </c>
      <c r="AT39" s="210">
        <v>67.73</v>
      </c>
      <c r="AU39" s="210">
        <v>71.650000000000006</v>
      </c>
      <c r="AV39" s="210">
        <v>81.48</v>
      </c>
      <c r="AW39" s="210">
        <v>79.150000000000006</v>
      </c>
      <c r="AX39" s="210">
        <v>71.709999999999994</v>
      </c>
      <c r="AY39" s="210">
        <v>83.22</v>
      </c>
      <c r="AZ39" s="210">
        <v>91.64</v>
      </c>
      <c r="BA39" s="210">
        <v>108.5</v>
      </c>
      <c r="BB39" s="210">
        <v>101.78</v>
      </c>
      <c r="BC39" s="210">
        <v>109.55</v>
      </c>
      <c r="BD39" s="299">
        <v>112.5</v>
      </c>
      <c r="BE39" s="299">
        <v>108.5</v>
      </c>
      <c r="BF39" s="299">
        <v>106</v>
      </c>
      <c r="BG39" s="299">
        <v>104</v>
      </c>
      <c r="BH39" s="299">
        <v>102</v>
      </c>
      <c r="BI39" s="299">
        <v>100.5</v>
      </c>
      <c r="BJ39" s="299">
        <v>98.5</v>
      </c>
      <c r="BK39" s="299">
        <v>97</v>
      </c>
      <c r="BL39" s="299">
        <v>95</v>
      </c>
      <c r="BM39" s="299">
        <v>94</v>
      </c>
      <c r="BN39" s="299">
        <v>93</v>
      </c>
      <c r="BO39" s="299">
        <v>93</v>
      </c>
      <c r="BP39" s="299">
        <v>92</v>
      </c>
      <c r="BQ39" s="299">
        <v>92</v>
      </c>
      <c r="BR39" s="299">
        <v>92</v>
      </c>
      <c r="BS39" s="299">
        <v>92</v>
      </c>
      <c r="BT39" s="299">
        <v>93</v>
      </c>
      <c r="BU39" s="299">
        <v>93</v>
      </c>
      <c r="BV39" s="299">
        <v>93</v>
      </c>
    </row>
    <row r="40" spans="1:74" ht="11.15" customHeight="1" x14ac:dyDescent="0.25">
      <c r="A40" s="19"/>
      <c r="B40" s="22"/>
      <c r="C40" s="211"/>
      <c r="D40" s="211"/>
      <c r="E40" s="211"/>
      <c r="F40" s="211"/>
      <c r="G40" s="211"/>
      <c r="H40" s="211"/>
      <c r="I40" s="211"/>
      <c r="J40" s="211"/>
      <c r="K40" s="211"/>
      <c r="L40" s="211"/>
      <c r="M40" s="211"/>
      <c r="N40" s="211"/>
      <c r="O40" s="211"/>
      <c r="P40" s="211"/>
      <c r="Q40" s="211"/>
      <c r="R40" s="211"/>
      <c r="S40" s="211"/>
      <c r="T40" s="211"/>
      <c r="U40" s="211"/>
      <c r="V40" s="211"/>
      <c r="W40" s="211"/>
      <c r="X40" s="211"/>
      <c r="Y40" s="211"/>
      <c r="Z40" s="211"/>
      <c r="AA40" s="211"/>
      <c r="AB40" s="211"/>
      <c r="AC40" s="211"/>
      <c r="AD40" s="211"/>
      <c r="AE40" s="211"/>
      <c r="AF40" s="211"/>
      <c r="AG40" s="211"/>
      <c r="AH40" s="211"/>
      <c r="AI40" s="211"/>
      <c r="AJ40" s="211"/>
      <c r="AK40" s="211"/>
      <c r="AL40" s="211"/>
      <c r="AM40" s="211"/>
      <c r="AN40" s="211"/>
      <c r="AO40" s="211"/>
      <c r="AP40" s="211"/>
      <c r="AQ40" s="211"/>
      <c r="AR40" s="211"/>
      <c r="AS40" s="211"/>
      <c r="AT40" s="211"/>
      <c r="AU40" s="211"/>
      <c r="AV40" s="211"/>
      <c r="AW40" s="211"/>
      <c r="AX40" s="211"/>
      <c r="AY40" s="211"/>
      <c r="AZ40" s="211"/>
      <c r="BA40" s="211"/>
      <c r="BB40" s="211"/>
      <c r="BC40" s="211"/>
      <c r="BD40" s="300"/>
      <c r="BE40" s="300"/>
      <c r="BF40" s="300"/>
      <c r="BG40" s="300"/>
      <c r="BH40" s="300"/>
      <c r="BI40" s="300"/>
      <c r="BJ40" s="300"/>
      <c r="BK40" s="300"/>
      <c r="BL40" s="300"/>
      <c r="BM40" s="300"/>
      <c r="BN40" s="300"/>
      <c r="BO40" s="300"/>
      <c r="BP40" s="300"/>
      <c r="BQ40" s="300"/>
      <c r="BR40" s="300"/>
      <c r="BS40" s="300"/>
      <c r="BT40" s="300"/>
      <c r="BU40" s="300"/>
      <c r="BV40" s="300"/>
    </row>
    <row r="41" spans="1:74" ht="11.15" customHeight="1" x14ac:dyDescent="0.25">
      <c r="A41" s="551"/>
      <c r="B41" s="29" t="s">
        <v>812</v>
      </c>
      <c r="C41" s="213"/>
      <c r="D41" s="213"/>
      <c r="E41" s="213"/>
      <c r="F41" s="213"/>
      <c r="G41" s="213"/>
      <c r="H41" s="213"/>
      <c r="I41" s="213"/>
      <c r="J41" s="213"/>
      <c r="K41" s="213"/>
      <c r="L41" s="213"/>
      <c r="M41" s="213"/>
      <c r="N41" s="213"/>
      <c r="O41" s="213"/>
      <c r="P41" s="213"/>
      <c r="Q41" s="213"/>
      <c r="R41" s="213"/>
      <c r="S41" s="213"/>
      <c r="T41" s="213"/>
      <c r="U41" s="213"/>
      <c r="V41" s="213"/>
      <c r="W41" s="213"/>
      <c r="X41" s="213"/>
      <c r="Y41" s="213"/>
      <c r="Z41" s="213"/>
      <c r="AA41" s="213"/>
      <c r="AB41" s="213"/>
      <c r="AC41" s="213"/>
      <c r="AD41" s="213"/>
      <c r="AE41" s="213"/>
      <c r="AF41" s="213"/>
      <c r="AG41" s="213"/>
      <c r="AH41" s="213"/>
      <c r="AI41" s="213"/>
      <c r="AJ41" s="213"/>
      <c r="AK41" s="213"/>
      <c r="AL41" s="213"/>
      <c r="AM41" s="213"/>
      <c r="AN41" s="213"/>
      <c r="AO41" s="213"/>
      <c r="AP41" s="213"/>
      <c r="AQ41" s="213"/>
      <c r="AR41" s="213"/>
      <c r="AS41" s="213"/>
      <c r="AT41" s="213"/>
      <c r="AU41" s="213"/>
      <c r="AV41" s="213"/>
      <c r="AW41" s="213"/>
      <c r="AX41" s="213"/>
      <c r="AY41" s="213"/>
      <c r="AZ41" s="213"/>
      <c r="BA41" s="213"/>
      <c r="BB41" s="213"/>
      <c r="BC41" s="213"/>
      <c r="BD41" s="304"/>
      <c r="BE41" s="304"/>
      <c r="BF41" s="304"/>
      <c r="BG41" s="304"/>
      <c r="BH41" s="304"/>
      <c r="BI41" s="304"/>
      <c r="BJ41" s="304"/>
      <c r="BK41" s="304"/>
      <c r="BL41" s="304"/>
      <c r="BM41" s="304"/>
      <c r="BN41" s="304"/>
      <c r="BO41" s="304"/>
      <c r="BP41" s="304"/>
      <c r="BQ41" s="304"/>
      <c r="BR41" s="304"/>
      <c r="BS41" s="304"/>
      <c r="BT41" s="304"/>
      <c r="BU41" s="304"/>
      <c r="BV41" s="304"/>
    </row>
    <row r="42" spans="1:74" ht="11.15" customHeight="1" x14ac:dyDescent="0.25">
      <c r="A42" s="552" t="s">
        <v>131</v>
      </c>
      <c r="B42" s="30" t="s">
        <v>101</v>
      </c>
      <c r="C42" s="210">
        <v>3.69</v>
      </c>
      <c r="D42" s="210">
        <v>2.67</v>
      </c>
      <c r="E42" s="210">
        <v>2.6930000000000001</v>
      </c>
      <c r="F42" s="210">
        <v>2.7959999999999998</v>
      </c>
      <c r="G42" s="210">
        <v>2.8</v>
      </c>
      <c r="H42" s="210">
        <v>2.9670000000000001</v>
      </c>
      <c r="I42" s="210">
        <v>2.8330000000000002</v>
      </c>
      <c r="J42" s="210">
        <v>2.9609999999999999</v>
      </c>
      <c r="K42" s="210">
        <v>2.9950000000000001</v>
      </c>
      <c r="L42" s="210">
        <v>3.2759999999999998</v>
      </c>
      <c r="M42" s="210">
        <v>4.0910000000000002</v>
      </c>
      <c r="N42" s="210">
        <v>4.0410000000000004</v>
      </c>
      <c r="O42" s="210">
        <v>3.109</v>
      </c>
      <c r="P42" s="210">
        <v>2.6909999999999998</v>
      </c>
      <c r="Q42" s="210">
        <v>2.948</v>
      </c>
      <c r="R42" s="210">
        <v>2.6469999999999998</v>
      </c>
      <c r="S42" s="210">
        <v>2.6379999999999999</v>
      </c>
      <c r="T42" s="210">
        <v>2.399</v>
      </c>
      <c r="U42" s="210">
        <v>2.3660000000000001</v>
      </c>
      <c r="V42" s="210">
        <v>2.2210000000000001</v>
      </c>
      <c r="W42" s="210">
        <v>2.5590000000000002</v>
      </c>
      <c r="X42" s="210">
        <v>2.331</v>
      </c>
      <c r="Y42" s="210">
        <v>2.653</v>
      </c>
      <c r="Z42" s="210">
        <v>2.2189999999999999</v>
      </c>
      <c r="AA42" s="210">
        <v>2.02</v>
      </c>
      <c r="AB42" s="210">
        <v>1.91</v>
      </c>
      <c r="AC42" s="210">
        <v>1.79</v>
      </c>
      <c r="AD42" s="210">
        <v>1.74</v>
      </c>
      <c r="AE42" s="210">
        <v>1.748</v>
      </c>
      <c r="AF42" s="210">
        <v>1.631</v>
      </c>
      <c r="AG42" s="210">
        <v>1.7669999999999999</v>
      </c>
      <c r="AH42" s="210">
        <v>2.2999999999999998</v>
      </c>
      <c r="AI42" s="210">
        <v>1.9219999999999999</v>
      </c>
      <c r="AJ42" s="210">
        <v>2.39</v>
      </c>
      <c r="AK42" s="210">
        <v>2.61</v>
      </c>
      <c r="AL42" s="210">
        <v>2.59</v>
      </c>
      <c r="AM42" s="210">
        <v>2.71</v>
      </c>
      <c r="AN42" s="210">
        <v>5.35</v>
      </c>
      <c r="AO42" s="210">
        <v>2.62</v>
      </c>
      <c r="AP42" s="210">
        <v>2.6629999999999998</v>
      </c>
      <c r="AQ42" s="210">
        <v>2.91</v>
      </c>
      <c r="AR42" s="210">
        <v>3.26</v>
      </c>
      <c r="AS42" s="210">
        <v>3.84</v>
      </c>
      <c r="AT42" s="210">
        <v>4.07</v>
      </c>
      <c r="AU42" s="210">
        <v>5.16</v>
      </c>
      <c r="AV42" s="210">
        <v>5.51</v>
      </c>
      <c r="AW42" s="210">
        <v>5.05</v>
      </c>
      <c r="AX42" s="210">
        <v>3.76</v>
      </c>
      <c r="AY42" s="210">
        <v>4.38</v>
      </c>
      <c r="AZ42" s="210">
        <v>4.6900000000000004</v>
      </c>
      <c r="BA42" s="210">
        <v>4.9000000000000004</v>
      </c>
      <c r="BB42" s="210">
        <v>6.59</v>
      </c>
      <c r="BC42" s="210">
        <v>8.1300000000000008</v>
      </c>
      <c r="BD42" s="299">
        <v>8.6113870000000006</v>
      </c>
      <c r="BE42" s="299">
        <v>8.7608080000000008</v>
      </c>
      <c r="BF42" s="299">
        <v>8.7494479999999992</v>
      </c>
      <c r="BG42" s="299">
        <v>8.5579319999999992</v>
      </c>
      <c r="BH42" s="299">
        <v>8.4564950000000003</v>
      </c>
      <c r="BI42" s="299">
        <v>8.4851770000000002</v>
      </c>
      <c r="BJ42" s="299">
        <v>8.4940700000000007</v>
      </c>
      <c r="BK42" s="299">
        <v>8.5131720000000008</v>
      </c>
      <c r="BL42" s="299">
        <v>7.9827430000000001</v>
      </c>
      <c r="BM42" s="299">
        <v>5.8032300000000001</v>
      </c>
      <c r="BN42" s="299">
        <v>4.2562689999999996</v>
      </c>
      <c r="BO42" s="299">
        <v>3.67462</v>
      </c>
      <c r="BP42" s="299">
        <v>3.7147860000000001</v>
      </c>
      <c r="BQ42" s="299">
        <v>3.805072</v>
      </c>
      <c r="BR42" s="299">
        <v>3.7855590000000001</v>
      </c>
      <c r="BS42" s="299">
        <v>3.716091</v>
      </c>
      <c r="BT42" s="299">
        <v>3.7464819999999999</v>
      </c>
      <c r="BU42" s="299">
        <v>3.886749</v>
      </c>
      <c r="BV42" s="299">
        <v>3.94706</v>
      </c>
    </row>
    <row r="43" spans="1:74" ht="11.15" customHeight="1" x14ac:dyDescent="0.25">
      <c r="A43" s="16"/>
      <c r="B43" s="25"/>
      <c r="C43" s="212"/>
      <c r="D43" s="212"/>
      <c r="E43" s="212"/>
      <c r="F43" s="212"/>
      <c r="G43" s="212"/>
      <c r="H43" s="212"/>
      <c r="I43" s="212"/>
      <c r="J43" s="212"/>
      <c r="K43" s="212"/>
      <c r="L43" s="212"/>
      <c r="M43" s="212"/>
      <c r="N43" s="212"/>
      <c r="O43" s="212"/>
      <c r="P43" s="212"/>
      <c r="Q43" s="212"/>
      <c r="R43" s="212"/>
      <c r="S43" s="212"/>
      <c r="T43" s="212"/>
      <c r="U43" s="212"/>
      <c r="V43" s="212"/>
      <c r="W43" s="212"/>
      <c r="X43" s="212"/>
      <c r="Y43" s="212"/>
      <c r="Z43" s="212"/>
      <c r="AA43" s="212"/>
      <c r="AB43" s="212"/>
      <c r="AC43" s="212"/>
      <c r="AD43" s="212"/>
      <c r="AE43" s="212"/>
      <c r="AF43" s="212"/>
      <c r="AG43" s="212"/>
      <c r="AH43" s="212"/>
      <c r="AI43" s="212"/>
      <c r="AJ43" s="212"/>
      <c r="AK43" s="212"/>
      <c r="AL43" s="212"/>
      <c r="AM43" s="212"/>
      <c r="AN43" s="212"/>
      <c r="AO43" s="212"/>
      <c r="AP43" s="212"/>
      <c r="AQ43" s="212"/>
      <c r="AR43" s="212"/>
      <c r="AS43" s="212"/>
      <c r="AT43" s="212"/>
      <c r="AU43" s="212"/>
      <c r="AV43" s="212"/>
      <c r="AW43" s="212"/>
      <c r="AX43" s="212"/>
      <c r="AY43" s="212"/>
      <c r="AZ43" s="212"/>
      <c r="BA43" s="212"/>
      <c r="BB43" s="212"/>
      <c r="BC43" s="212"/>
      <c r="BD43" s="303"/>
      <c r="BE43" s="303"/>
      <c r="BF43" s="303"/>
      <c r="BG43" s="303"/>
      <c r="BH43" s="303"/>
      <c r="BI43" s="303"/>
      <c r="BJ43" s="303"/>
      <c r="BK43" s="303"/>
      <c r="BL43" s="303"/>
      <c r="BM43" s="303"/>
      <c r="BN43" s="303"/>
      <c r="BO43" s="303"/>
      <c r="BP43" s="303"/>
      <c r="BQ43" s="303"/>
      <c r="BR43" s="303"/>
      <c r="BS43" s="303"/>
      <c r="BT43" s="303"/>
      <c r="BU43" s="303"/>
      <c r="BV43" s="303"/>
    </row>
    <row r="44" spans="1:74" ht="11.15" customHeight="1" x14ac:dyDescent="0.25">
      <c r="A44" s="33"/>
      <c r="B44" s="29" t="s">
        <v>787</v>
      </c>
      <c r="C44" s="212"/>
      <c r="D44" s="212"/>
      <c r="E44" s="212"/>
      <c r="F44" s="212"/>
      <c r="G44" s="212"/>
      <c r="H44" s="212"/>
      <c r="I44" s="212"/>
      <c r="J44" s="212"/>
      <c r="K44" s="212"/>
      <c r="L44" s="212"/>
      <c r="M44" s="212"/>
      <c r="N44" s="212"/>
      <c r="O44" s="212"/>
      <c r="P44" s="212"/>
      <c r="Q44" s="212"/>
      <c r="R44" s="212"/>
      <c r="S44" s="212"/>
      <c r="T44" s="212"/>
      <c r="U44" s="212"/>
      <c r="V44" s="212"/>
      <c r="W44" s="212"/>
      <c r="X44" s="212"/>
      <c r="Y44" s="212"/>
      <c r="Z44" s="212"/>
      <c r="AA44" s="212"/>
      <c r="AB44" s="212"/>
      <c r="AC44" s="212"/>
      <c r="AD44" s="212"/>
      <c r="AE44" s="212"/>
      <c r="AF44" s="212"/>
      <c r="AG44" s="212"/>
      <c r="AH44" s="212"/>
      <c r="AI44" s="212"/>
      <c r="AJ44" s="212"/>
      <c r="AK44" s="212"/>
      <c r="AL44" s="212"/>
      <c r="AM44" s="212"/>
      <c r="AN44" s="212"/>
      <c r="AO44" s="212"/>
      <c r="AP44" s="212"/>
      <c r="AQ44" s="212"/>
      <c r="AR44" s="212"/>
      <c r="AS44" s="212"/>
      <c r="AT44" s="212"/>
      <c r="AU44" s="212"/>
      <c r="AV44" s="212"/>
      <c r="AW44" s="212"/>
      <c r="AX44" s="212"/>
      <c r="AY44" s="212"/>
      <c r="AZ44" s="212"/>
      <c r="BA44" s="212"/>
      <c r="BB44" s="212"/>
      <c r="BC44" s="212"/>
      <c r="BD44" s="303"/>
      <c r="BE44" s="303"/>
      <c r="BF44" s="303"/>
      <c r="BG44" s="303"/>
      <c r="BH44" s="303"/>
      <c r="BI44" s="303"/>
      <c r="BJ44" s="303"/>
      <c r="BK44" s="303"/>
      <c r="BL44" s="303"/>
      <c r="BM44" s="303"/>
      <c r="BN44" s="303"/>
      <c r="BO44" s="303"/>
      <c r="BP44" s="303"/>
      <c r="BQ44" s="303"/>
      <c r="BR44" s="303"/>
      <c r="BS44" s="303"/>
      <c r="BT44" s="303"/>
      <c r="BU44" s="303"/>
      <c r="BV44" s="303"/>
    </row>
    <row r="45" spans="1:74" ht="11.15" customHeight="1" x14ac:dyDescent="0.25">
      <c r="A45" s="26" t="s">
        <v>523</v>
      </c>
      <c r="B45" s="30" t="s">
        <v>101</v>
      </c>
      <c r="C45" s="210">
        <v>2.06</v>
      </c>
      <c r="D45" s="210">
        <v>2.0699999999999998</v>
      </c>
      <c r="E45" s="210">
        <v>2.04</v>
      </c>
      <c r="F45" s="210">
        <v>2.0699999999999998</v>
      </c>
      <c r="G45" s="210">
        <v>2.04</v>
      </c>
      <c r="H45" s="210">
        <v>2.04</v>
      </c>
      <c r="I45" s="210">
        <v>2.0499999999999998</v>
      </c>
      <c r="J45" s="210">
        <v>2.06</v>
      </c>
      <c r="K45" s="210">
        <v>2.0499999999999998</v>
      </c>
      <c r="L45" s="210">
        <v>2.04</v>
      </c>
      <c r="M45" s="210">
        <v>2.06</v>
      </c>
      <c r="N45" s="210">
        <v>2.11</v>
      </c>
      <c r="O45" s="210">
        <v>2.1</v>
      </c>
      <c r="P45" s="210">
        <v>2.0699999999999998</v>
      </c>
      <c r="Q45" s="210">
        <v>2.08</v>
      </c>
      <c r="R45" s="210">
        <v>2.0699999999999998</v>
      </c>
      <c r="S45" s="210">
        <v>2.0499999999999998</v>
      </c>
      <c r="T45" s="210">
        <v>2.0299999999999998</v>
      </c>
      <c r="U45" s="210">
        <v>2.02</v>
      </c>
      <c r="V45" s="210">
        <v>2</v>
      </c>
      <c r="W45" s="210">
        <v>1.96</v>
      </c>
      <c r="X45" s="210">
        <v>1.96</v>
      </c>
      <c r="Y45" s="210">
        <v>1.96</v>
      </c>
      <c r="Z45" s="210">
        <v>1.91</v>
      </c>
      <c r="AA45" s="210">
        <v>1.94</v>
      </c>
      <c r="AB45" s="210">
        <v>1.9</v>
      </c>
      <c r="AC45" s="210">
        <v>1.93</v>
      </c>
      <c r="AD45" s="210">
        <v>1.92</v>
      </c>
      <c r="AE45" s="210">
        <v>1.89</v>
      </c>
      <c r="AF45" s="210">
        <v>1.9</v>
      </c>
      <c r="AG45" s="210">
        <v>1.91</v>
      </c>
      <c r="AH45" s="210">
        <v>1.94</v>
      </c>
      <c r="AI45" s="210">
        <v>1.94</v>
      </c>
      <c r="AJ45" s="210">
        <v>1.91</v>
      </c>
      <c r="AK45" s="210">
        <v>1.91</v>
      </c>
      <c r="AL45" s="210">
        <v>1.92</v>
      </c>
      <c r="AM45" s="210">
        <v>1.91</v>
      </c>
      <c r="AN45" s="210">
        <v>1.93</v>
      </c>
      <c r="AO45" s="210">
        <v>1.9</v>
      </c>
      <c r="AP45" s="210">
        <v>1.9</v>
      </c>
      <c r="AQ45" s="210">
        <v>1.9</v>
      </c>
      <c r="AR45" s="210">
        <v>1.96</v>
      </c>
      <c r="AS45" s="210">
        <v>2.0099999999999998</v>
      </c>
      <c r="AT45" s="210">
        <v>2.06</v>
      </c>
      <c r="AU45" s="210">
        <v>2.0099999999999998</v>
      </c>
      <c r="AV45" s="210">
        <v>2.0299999999999998</v>
      </c>
      <c r="AW45" s="210">
        <v>2.04</v>
      </c>
      <c r="AX45" s="210">
        <v>2.08</v>
      </c>
      <c r="AY45" s="210">
        <v>2.21</v>
      </c>
      <c r="AZ45" s="210">
        <v>2.1797391165</v>
      </c>
      <c r="BA45" s="210">
        <v>2.1577266969000002</v>
      </c>
      <c r="BB45" s="210">
        <v>2.1574550000000001</v>
      </c>
      <c r="BC45" s="210">
        <v>2.1362999999999999</v>
      </c>
      <c r="BD45" s="299">
        <v>2.1294080000000002</v>
      </c>
      <c r="BE45" s="299">
        <v>1.9938819999999999</v>
      </c>
      <c r="BF45" s="299">
        <v>1.9909269999999999</v>
      </c>
      <c r="BG45" s="299">
        <v>2.02197</v>
      </c>
      <c r="BH45" s="299">
        <v>1.9675910000000001</v>
      </c>
      <c r="BI45" s="299">
        <v>1.9887729999999999</v>
      </c>
      <c r="BJ45" s="299">
        <v>1.9923409999999999</v>
      </c>
      <c r="BK45" s="299">
        <v>2.049706</v>
      </c>
      <c r="BL45" s="299">
        <v>2.0410870000000001</v>
      </c>
      <c r="BM45" s="299">
        <v>2.062033</v>
      </c>
      <c r="BN45" s="299">
        <v>2.0837300000000001</v>
      </c>
      <c r="BO45" s="299">
        <v>2.0802019999999999</v>
      </c>
      <c r="BP45" s="299">
        <v>2.0468139999999999</v>
      </c>
      <c r="BQ45" s="299">
        <v>2.0560230000000002</v>
      </c>
      <c r="BR45" s="299">
        <v>2.063415</v>
      </c>
      <c r="BS45" s="299">
        <v>2.050519</v>
      </c>
      <c r="BT45" s="299">
        <v>2.0236399999999999</v>
      </c>
      <c r="BU45" s="299">
        <v>2.0256210000000001</v>
      </c>
      <c r="BV45" s="299">
        <v>2.0293130000000001</v>
      </c>
    </row>
    <row r="46" spans="1:74" ht="11.15" customHeight="1" x14ac:dyDescent="0.25">
      <c r="A46" s="26"/>
      <c r="B46" s="34"/>
      <c r="C46" s="211"/>
      <c r="D46" s="211"/>
      <c r="E46" s="211"/>
      <c r="F46" s="211"/>
      <c r="G46" s="211"/>
      <c r="H46" s="211"/>
      <c r="I46" s="211"/>
      <c r="J46" s="211"/>
      <c r="K46" s="211"/>
      <c r="L46" s="211"/>
      <c r="M46" s="211"/>
      <c r="N46" s="211"/>
      <c r="O46" s="211"/>
      <c r="P46" s="211"/>
      <c r="Q46" s="211"/>
      <c r="R46" s="211"/>
      <c r="S46" s="211"/>
      <c r="T46" s="211"/>
      <c r="U46" s="211"/>
      <c r="V46" s="211"/>
      <c r="W46" s="211"/>
      <c r="X46" s="211"/>
      <c r="Y46" s="211"/>
      <c r="Z46" s="211"/>
      <c r="AA46" s="211"/>
      <c r="AB46" s="211"/>
      <c r="AC46" s="211"/>
      <c r="AD46" s="211"/>
      <c r="AE46" s="211"/>
      <c r="AF46" s="211"/>
      <c r="AG46" s="211"/>
      <c r="AH46" s="211"/>
      <c r="AI46" s="211"/>
      <c r="AJ46" s="211"/>
      <c r="AK46" s="211"/>
      <c r="AL46" s="211"/>
      <c r="AM46" s="211"/>
      <c r="AN46" s="211"/>
      <c r="AO46" s="211"/>
      <c r="AP46" s="211"/>
      <c r="AQ46" s="211"/>
      <c r="AR46" s="211"/>
      <c r="AS46" s="211"/>
      <c r="AT46" s="211"/>
      <c r="AU46" s="211"/>
      <c r="AV46" s="211"/>
      <c r="AW46" s="211"/>
      <c r="AX46" s="211"/>
      <c r="AY46" s="211"/>
      <c r="AZ46" s="211"/>
      <c r="BA46" s="211"/>
      <c r="BB46" s="211"/>
      <c r="BC46" s="211"/>
      <c r="BD46" s="300"/>
      <c r="BE46" s="300"/>
      <c r="BF46" s="300"/>
      <c r="BG46" s="300"/>
      <c r="BH46" s="300"/>
      <c r="BI46" s="300"/>
      <c r="BJ46" s="300"/>
      <c r="BK46" s="300"/>
      <c r="BL46" s="300"/>
      <c r="BM46" s="300"/>
      <c r="BN46" s="300"/>
      <c r="BO46" s="300"/>
      <c r="BP46" s="300"/>
      <c r="BQ46" s="300"/>
      <c r="BR46" s="300"/>
      <c r="BS46" s="300"/>
      <c r="BT46" s="300"/>
      <c r="BU46" s="300"/>
      <c r="BV46" s="300"/>
    </row>
    <row r="47" spans="1:74" ht="11.15" customHeight="1" x14ac:dyDescent="0.25">
      <c r="A47" s="19"/>
      <c r="B47" s="20" t="s">
        <v>788</v>
      </c>
      <c r="C47" s="211"/>
      <c r="D47" s="211"/>
      <c r="E47" s="211"/>
      <c r="F47" s="211"/>
      <c r="G47" s="211"/>
      <c r="H47" s="211"/>
      <c r="I47" s="211"/>
      <c r="J47" s="211"/>
      <c r="K47" s="211"/>
      <c r="L47" s="211"/>
      <c r="M47" s="211"/>
      <c r="N47" s="211"/>
      <c r="O47" s="211"/>
      <c r="P47" s="211"/>
      <c r="Q47" s="211"/>
      <c r="R47" s="211"/>
      <c r="S47" s="211"/>
      <c r="T47" s="211"/>
      <c r="U47" s="211"/>
      <c r="V47" s="211"/>
      <c r="W47" s="211"/>
      <c r="X47" s="211"/>
      <c r="Y47" s="211"/>
      <c r="Z47" s="211"/>
      <c r="AA47" s="211"/>
      <c r="AB47" s="211"/>
      <c r="AC47" s="211"/>
      <c r="AD47" s="211"/>
      <c r="AE47" s="211"/>
      <c r="AF47" s="211"/>
      <c r="AG47" s="211"/>
      <c r="AH47" s="211"/>
      <c r="AI47" s="211"/>
      <c r="AJ47" s="211"/>
      <c r="AK47" s="211"/>
      <c r="AL47" s="211"/>
      <c r="AM47" s="211"/>
      <c r="AN47" s="211"/>
      <c r="AO47" s="211"/>
      <c r="AP47" s="211"/>
      <c r="AQ47" s="211"/>
      <c r="AR47" s="211"/>
      <c r="AS47" s="211"/>
      <c r="AT47" s="211"/>
      <c r="AU47" s="211"/>
      <c r="AV47" s="211"/>
      <c r="AW47" s="211"/>
      <c r="AX47" s="211"/>
      <c r="AY47" s="211"/>
      <c r="AZ47" s="211"/>
      <c r="BA47" s="211"/>
      <c r="BB47" s="211"/>
      <c r="BC47" s="211"/>
      <c r="BD47" s="300"/>
      <c r="BE47" s="300"/>
      <c r="BF47" s="300"/>
      <c r="BG47" s="300"/>
      <c r="BH47" s="300"/>
      <c r="BI47" s="300"/>
      <c r="BJ47" s="300"/>
      <c r="BK47" s="300"/>
      <c r="BL47" s="300"/>
      <c r="BM47" s="300"/>
      <c r="BN47" s="300"/>
      <c r="BO47" s="300"/>
      <c r="BP47" s="300"/>
      <c r="BQ47" s="300"/>
      <c r="BR47" s="300"/>
      <c r="BS47" s="300"/>
      <c r="BT47" s="300"/>
      <c r="BU47" s="300"/>
      <c r="BV47" s="300"/>
    </row>
    <row r="48" spans="1:74" ht="11.15" customHeight="1" x14ac:dyDescent="0.25">
      <c r="A48" s="19"/>
      <c r="B48" s="22"/>
      <c r="C48" s="211"/>
      <c r="D48" s="211"/>
      <c r="E48" s="211"/>
      <c r="F48" s="211"/>
      <c r="G48" s="211"/>
      <c r="H48" s="211"/>
      <c r="I48" s="211"/>
      <c r="J48" s="211"/>
      <c r="K48" s="211"/>
      <c r="L48" s="211"/>
      <c r="M48" s="211"/>
      <c r="N48" s="211"/>
      <c r="O48" s="211"/>
      <c r="P48" s="211"/>
      <c r="Q48" s="211"/>
      <c r="R48" s="211"/>
      <c r="S48" s="211"/>
      <c r="T48" s="211"/>
      <c r="U48" s="211"/>
      <c r="V48" s="211"/>
      <c r="W48" s="211"/>
      <c r="X48" s="211"/>
      <c r="Y48" s="211"/>
      <c r="Z48" s="211"/>
      <c r="AA48" s="211"/>
      <c r="AB48" s="211"/>
      <c r="AC48" s="211"/>
      <c r="AD48" s="211"/>
      <c r="AE48" s="211"/>
      <c r="AF48" s="211"/>
      <c r="AG48" s="211"/>
      <c r="AH48" s="211"/>
      <c r="AI48" s="211"/>
      <c r="AJ48" s="211"/>
      <c r="AK48" s="211"/>
      <c r="AL48" s="211"/>
      <c r="AM48" s="211"/>
      <c r="AN48" s="211"/>
      <c r="AO48" s="211"/>
      <c r="AP48" s="211"/>
      <c r="AQ48" s="211"/>
      <c r="AR48" s="211"/>
      <c r="AS48" s="211"/>
      <c r="AT48" s="211"/>
      <c r="AU48" s="211"/>
      <c r="AV48" s="211"/>
      <c r="AW48" s="211"/>
      <c r="AX48" s="211"/>
      <c r="AY48" s="211"/>
      <c r="AZ48" s="211"/>
      <c r="BA48" s="211"/>
      <c r="BB48" s="211"/>
      <c r="BC48" s="211"/>
      <c r="BD48" s="300"/>
      <c r="BE48" s="300"/>
      <c r="BF48" s="300"/>
      <c r="BG48" s="300"/>
      <c r="BH48" s="300"/>
      <c r="BI48" s="300"/>
      <c r="BJ48" s="300"/>
      <c r="BK48" s="300"/>
      <c r="BL48" s="300"/>
      <c r="BM48" s="300"/>
      <c r="BN48" s="300"/>
      <c r="BO48" s="300"/>
      <c r="BP48" s="300"/>
      <c r="BQ48" s="300"/>
      <c r="BR48" s="300"/>
      <c r="BS48" s="300"/>
      <c r="BT48" s="300"/>
      <c r="BU48" s="300"/>
      <c r="BV48" s="300"/>
    </row>
    <row r="49" spans="1:74" ht="11.15" customHeight="1" x14ac:dyDescent="0.25">
      <c r="A49" s="35"/>
      <c r="B49" s="36" t="s">
        <v>553</v>
      </c>
      <c r="C49" s="211"/>
      <c r="D49" s="211"/>
      <c r="E49" s="211"/>
      <c r="F49" s="211"/>
      <c r="G49" s="211"/>
      <c r="H49" s="211"/>
      <c r="I49" s="211"/>
      <c r="J49" s="211"/>
      <c r="K49" s="211"/>
      <c r="L49" s="211"/>
      <c r="M49" s="211"/>
      <c r="N49" s="211"/>
      <c r="O49" s="211"/>
      <c r="P49" s="211"/>
      <c r="Q49" s="211"/>
      <c r="R49" s="211"/>
      <c r="S49" s="211"/>
      <c r="T49" s="211"/>
      <c r="U49" s="211"/>
      <c r="V49" s="211"/>
      <c r="W49" s="211"/>
      <c r="X49" s="211"/>
      <c r="Y49" s="211"/>
      <c r="Z49" s="211"/>
      <c r="AA49" s="211"/>
      <c r="AB49" s="211"/>
      <c r="AC49" s="211"/>
      <c r="AD49" s="211"/>
      <c r="AE49" s="211"/>
      <c r="AF49" s="211"/>
      <c r="AG49" s="211"/>
      <c r="AH49" s="211"/>
      <c r="AI49" s="211"/>
      <c r="AJ49" s="211"/>
      <c r="AK49" s="211"/>
      <c r="AL49" s="211"/>
      <c r="AM49" s="211"/>
      <c r="AN49" s="211"/>
      <c r="AO49" s="211"/>
      <c r="AP49" s="211"/>
      <c r="AQ49" s="211"/>
      <c r="AR49" s="211"/>
      <c r="AS49" s="211"/>
      <c r="AT49" s="211"/>
      <c r="AU49" s="211"/>
      <c r="AV49" s="211"/>
      <c r="AW49" s="211"/>
      <c r="AX49" s="211"/>
      <c r="AY49" s="211"/>
      <c r="AZ49" s="211"/>
      <c r="BA49" s="211"/>
      <c r="BB49" s="211"/>
      <c r="BC49" s="211"/>
      <c r="BD49" s="300"/>
      <c r="BE49" s="300"/>
      <c r="BF49" s="300"/>
      <c r="BG49" s="300"/>
      <c r="BH49" s="300"/>
      <c r="BI49" s="300"/>
      <c r="BJ49" s="300"/>
      <c r="BK49" s="300"/>
      <c r="BL49" s="300"/>
      <c r="BM49" s="300"/>
      <c r="BN49" s="300"/>
      <c r="BO49" s="300"/>
      <c r="BP49" s="300"/>
      <c r="BQ49" s="300"/>
      <c r="BR49" s="300"/>
      <c r="BS49" s="300"/>
      <c r="BT49" s="300"/>
      <c r="BU49" s="300"/>
      <c r="BV49" s="300"/>
    </row>
    <row r="50" spans="1:74" ht="11.15" customHeight="1" x14ac:dyDescent="0.25">
      <c r="A50" s="37" t="s">
        <v>554</v>
      </c>
      <c r="B50" s="38" t="s">
        <v>1098</v>
      </c>
      <c r="C50" s="232">
        <v>18436.261999999999</v>
      </c>
      <c r="D50" s="232">
        <v>18436.261999999999</v>
      </c>
      <c r="E50" s="232">
        <v>18436.261999999999</v>
      </c>
      <c r="F50" s="232">
        <v>18590.004000000001</v>
      </c>
      <c r="G50" s="232">
        <v>18590.004000000001</v>
      </c>
      <c r="H50" s="232">
        <v>18590.004000000001</v>
      </c>
      <c r="I50" s="232">
        <v>18679.598999999998</v>
      </c>
      <c r="J50" s="232">
        <v>18679.598999999998</v>
      </c>
      <c r="K50" s="232">
        <v>18679.598999999998</v>
      </c>
      <c r="L50" s="232">
        <v>18721.280999999999</v>
      </c>
      <c r="M50" s="232">
        <v>18721.280999999999</v>
      </c>
      <c r="N50" s="232">
        <v>18721.280999999999</v>
      </c>
      <c r="O50" s="232">
        <v>18833.195</v>
      </c>
      <c r="P50" s="232">
        <v>18833.195</v>
      </c>
      <c r="Q50" s="232">
        <v>18833.195</v>
      </c>
      <c r="R50" s="232">
        <v>18982.527999999998</v>
      </c>
      <c r="S50" s="232">
        <v>18982.527999999998</v>
      </c>
      <c r="T50" s="232">
        <v>18982.527999999998</v>
      </c>
      <c r="U50" s="232">
        <v>19112.652999999998</v>
      </c>
      <c r="V50" s="232">
        <v>19112.652999999998</v>
      </c>
      <c r="W50" s="232">
        <v>19112.652999999998</v>
      </c>
      <c r="X50" s="232">
        <v>19202.310000000001</v>
      </c>
      <c r="Y50" s="232">
        <v>19202.310000000001</v>
      </c>
      <c r="Z50" s="232">
        <v>19202.310000000001</v>
      </c>
      <c r="AA50" s="232">
        <v>18951.991999999998</v>
      </c>
      <c r="AB50" s="232">
        <v>18951.991999999998</v>
      </c>
      <c r="AC50" s="232">
        <v>18951.991999999998</v>
      </c>
      <c r="AD50" s="232">
        <v>17258.205000000002</v>
      </c>
      <c r="AE50" s="232">
        <v>17258.205000000002</v>
      </c>
      <c r="AF50" s="232">
        <v>17258.205000000002</v>
      </c>
      <c r="AG50" s="232">
        <v>18560.774000000001</v>
      </c>
      <c r="AH50" s="232">
        <v>18560.774000000001</v>
      </c>
      <c r="AI50" s="232">
        <v>18560.774000000001</v>
      </c>
      <c r="AJ50" s="232">
        <v>18767.777999999998</v>
      </c>
      <c r="AK50" s="232">
        <v>18767.777999999998</v>
      </c>
      <c r="AL50" s="232">
        <v>18767.777999999998</v>
      </c>
      <c r="AM50" s="232">
        <v>19055.654999999999</v>
      </c>
      <c r="AN50" s="232">
        <v>19055.654999999999</v>
      </c>
      <c r="AO50" s="232">
        <v>19055.654999999999</v>
      </c>
      <c r="AP50" s="232">
        <v>19368.310000000001</v>
      </c>
      <c r="AQ50" s="232">
        <v>19368.310000000001</v>
      </c>
      <c r="AR50" s="232">
        <v>19368.310000000001</v>
      </c>
      <c r="AS50" s="232">
        <v>19478.893</v>
      </c>
      <c r="AT50" s="232">
        <v>19478.893</v>
      </c>
      <c r="AU50" s="232">
        <v>19478.893</v>
      </c>
      <c r="AV50" s="232">
        <v>19806.29</v>
      </c>
      <c r="AW50" s="232">
        <v>19806.29</v>
      </c>
      <c r="AX50" s="232">
        <v>19806.29</v>
      </c>
      <c r="AY50" s="232">
        <v>19735.895</v>
      </c>
      <c r="AZ50" s="232">
        <v>19735.895</v>
      </c>
      <c r="BA50" s="232">
        <v>19735.895</v>
      </c>
      <c r="BB50" s="232">
        <v>19774.058333000001</v>
      </c>
      <c r="BC50" s="232">
        <v>19798.281666999999</v>
      </c>
      <c r="BD50" s="305">
        <v>19825.59</v>
      </c>
      <c r="BE50" s="305">
        <v>19856.66</v>
      </c>
      <c r="BF50" s="305">
        <v>19889.63</v>
      </c>
      <c r="BG50" s="305">
        <v>19925.189999999999</v>
      </c>
      <c r="BH50" s="305">
        <v>19968.18</v>
      </c>
      <c r="BI50" s="305">
        <v>20005.25</v>
      </c>
      <c r="BJ50" s="305">
        <v>20041.27</v>
      </c>
      <c r="BK50" s="305">
        <v>20068.95</v>
      </c>
      <c r="BL50" s="305">
        <v>20108.29</v>
      </c>
      <c r="BM50" s="305">
        <v>20152.009999999998</v>
      </c>
      <c r="BN50" s="305">
        <v>20206.560000000001</v>
      </c>
      <c r="BO50" s="305">
        <v>20254.21</v>
      </c>
      <c r="BP50" s="305">
        <v>20301.41</v>
      </c>
      <c r="BQ50" s="305">
        <v>20347.509999999998</v>
      </c>
      <c r="BR50" s="305">
        <v>20394.29</v>
      </c>
      <c r="BS50" s="305">
        <v>20441.11</v>
      </c>
      <c r="BT50" s="305">
        <v>20487.189999999999</v>
      </c>
      <c r="BU50" s="305">
        <v>20534.66</v>
      </c>
      <c r="BV50" s="305">
        <v>20582.73</v>
      </c>
    </row>
    <row r="51" spans="1:74" ht="11.15" customHeight="1" x14ac:dyDescent="0.25">
      <c r="A51" s="37" t="s">
        <v>25</v>
      </c>
      <c r="B51" s="39" t="s">
        <v>9</v>
      </c>
      <c r="C51" s="68">
        <v>3.0153118830999999</v>
      </c>
      <c r="D51" s="68">
        <v>3.0153118830999999</v>
      </c>
      <c r="E51" s="68">
        <v>3.0153118830999999</v>
      </c>
      <c r="F51" s="68">
        <v>3.2961522831000001</v>
      </c>
      <c r="G51" s="68">
        <v>3.2961522831000001</v>
      </c>
      <c r="H51" s="68">
        <v>3.2961522831000001</v>
      </c>
      <c r="I51" s="68">
        <v>3.0528859123999998</v>
      </c>
      <c r="J51" s="68">
        <v>3.0528859123999998</v>
      </c>
      <c r="K51" s="68">
        <v>3.0528859123999998</v>
      </c>
      <c r="L51" s="68">
        <v>2.3206170953999998</v>
      </c>
      <c r="M51" s="68">
        <v>2.3206170953999998</v>
      </c>
      <c r="N51" s="68">
        <v>2.3206170953999998</v>
      </c>
      <c r="O51" s="68">
        <v>2.1530015141000001</v>
      </c>
      <c r="P51" s="68">
        <v>2.1530015141000001</v>
      </c>
      <c r="Q51" s="68">
        <v>2.1530015141000001</v>
      </c>
      <c r="R51" s="68">
        <v>2.1114788355999998</v>
      </c>
      <c r="S51" s="68">
        <v>2.1114788355999998</v>
      </c>
      <c r="T51" s="68">
        <v>2.1114788355999998</v>
      </c>
      <c r="U51" s="68">
        <v>2.3183259983000002</v>
      </c>
      <c r="V51" s="68">
        <v>2.3183259983000002</v>
      </c>
      <c r="W51" s="68">
        <v>2.3183259983000002</v>
      </c>
      <c r="X51" s="68">
        <v>2.5694235345999998</v>
      </c>
      <c r="Y51" s="68">
        <v>2.5694235345999998</v>
      </c>
      <c r="Z51" s="68">
        <v>2.5694235345999998</v>
      </c>
      <c r="AA51" s="68">
        <v>0.63078516416999997</v>
      </c>
      <c r="AB51" s="68">
        <v>0.63078516416999997</v>
      </c>
      <c r="AC51" s="68">
        <v>0.63078516416999997</v>
      </c>
      <c r="AD51" s="68">
        <v>-9.0837374242000006</v>
      </c>
      <c r="AE51" s="68">
        <v>-9.0837374242000006</v>
      </c>
      <c r="AF51" s="68">
        <v>-9.0837374242000006</v>
      </c>
      <c r="AG51" s="68">
        <v>-2.8875059888000001</v>
      </c>
      <c r="AH51" s="68">
        <v>-2.8875059888000001</v>
      </c>
      <c r="AI51" s="68">
        <v>-2.8875059888000001</v>
      </c>
      <c r="AJ51" s="68">
        <v>-2.2629152430000001</v>
      </c>
      <c r="AK51" s="68">
        <v>-2.2629152430000001</v>
      </c>
      <c r="AL51" s="68">
        <v>-2.2629152430000001</v>
      </c>
      <c r="AM51" s="68">
        <v>0.54697680327999998</v>
      </c>
      <c r="AN51" s="68">
        <v>0.54697680327999998</v>
      </c>
      <c r="AO51" s="68">
        <v>0.54697680327999998</v>
      </c>
      <c r="AP51" s="68">
        <v>12.226677108000001</v>
      </c>
      <c r="AQ51" s="68">
        <v>12.226677108000001</v>
      </c>
      <c r="AR51" s="68">
        <v>12.226677108000001</v>
      </c>
      <c r="AS51" s="68">
        <v>4.9465555693000001</v>
      </c>
      <c r="AT51" s="68">
        <v>4.9465555693000001</v>
      </c>
      <c r="AU51" s="68">
        <v>4.9465555693000001</v>
      </c>
      <c r="AV51" s="68">
        <v>5.5334840384000001</v>
      </c>
      <c r="AW51" s="68">
        <v>5.5334840384000001</v>
      </c>
      <c r="AX51" s="68">
        <v>5.5334840384000001</v>
      </c>
      <c r="AY51" s="68">
        <v>3.5697539653999999</v>
      </c>
      <c r="AZ51" s="68">
        <v>3.5697539653999999</v>
      </c>
      <c r="BA51" s="68">
        <v>3.5697539653999999</v>
      </c>
      <c r="BB51" s="68">
        <v>2.0949082978</v>
      </c>
      <c r="BC51" s="68">
        <v>2.2199751381000001</v>
      </c>
      <c r="BD51" s="301">
        <v>2.36097</v>
      </c>
      <c r="BE51" s="301">
        <v>1.939341</v>
      </c>
      <c r="BF51" s="301">
        <v>2.1086239999999998</v>
      </c>
      <c r="BG51" s="301">
        <v>2.2911579999999998</v>
      </c>
      <c r="BH51" s="301">
        <v>0.81736470000000006</v>
      </c>
      <c r="BI51" s="301">
        <v>1.0045500000000001</v>
      </c>
      <c r="BJ51" s="301">
        <v>1.186372</v>
      </c>
      <c r="BK51" s="301">
        <v>1.6875800000000001</v>
      </c>
      <c r="BL51" s="301">
        <v>1.886884</v>
      </c>
      <c r="BM51" s="301">
        <v>2.1084040000000002</v>
      </c>
      <c r="BN51" s="301">
        <v>2.1872159999999998</v>
      </c>
      <c r="BO51" s="301">
        <v>2.3028719999999998</v>
      </c>
      <c r="BP51" s="301">
        <v>2.4000279999999998</v>
      </c>
      <c r="BQ51" s="301">
        <v>2.4719709999999999</v>
      </c>
      <c r="BR51" s="301">
        <v>2.5372949999999999</v>
      </c>
      <c r="BS51" s="301">
        <v>2.5892900000000001</v>
      </c>
      <c r="BT51" s="301">
        <v>2.5992039999999998</v>
      </c>
      <c r="BU51" s="301">
        <v>2.6463179999999999</v>
      </c>
      <c r="BV51" s="301">
        <v>2.7017440000000001</v>
      </c>
    </row>
    <row r="52" spans="1:74" ht="11.15" customHeight="1" x14ac:dyDescent="0.25">
      <c r="A52" s="19"/>
      <c r="B52" s="22"/>
      <c r="C52" s="211"/>
      <c r="D52" s="211"/>
      <c r="E52" s="211"/>
      <c r="F52" s="211"/>
      <c r="G52" s="211"/>
      <c r="H52" s="211"/>
      <c r="I52" s="211"/>
      <c r="J52" s="211"/>
      <c r="K52" s="211"/>
      <c r="L52" s="211"/>
      <c r="M52" s="211"/>
      <c r="N52" s="211"/>
      <c r="O52" s="211"/>
      <c r="P52" s="211"/>
      <c r="Q52" s="211"/>
      <c r="R52" s="211"/>
      <c r="S52" s="211"/>
      <c r="T52" s="211"/>
      <c r="U52" s="211"/>
      <c r="V52" s="211"/>
      <c r="W52" s="211"/>
      <c r="X52" s="211"/>
      <c r="Y52" s="211"/>
      <c r="Z52" s="211"/>
      <c r="AA52" s="211"/>
      <c r="AB52" s="211"/>
      <c r="AC52" s="211"/>
      <c r="AD52" s="211"/>
      <c r="AE52" s="211"/>
      <c r="AF52" s="211"/>
      <c r="AG52" s="211"/>
      <c r="AH52" s="211"/>
      <c r="AI52" s="211"/>
      <c r="AJ52" s="211"/>
      <c r="AK52" s="211"/>
      <c r="AL52" s="211"/>
      <c r="AM52" s="211"/>
      <c r="AN52" s="211"/>
      <c r="AO52" s="211"/>
      <c r="AP52" s="211"/>
      <c r="AQ52" s="211"/>
      <c r="AR52" s="211"/>
      <c r="AS52" s="211"/>
      <c r="AT52" s="211"/>
      <c r="AU52" s="211"/>
      <c r="AV52" s="211"/>
      <c r="AW52" s="211"/>
      <c r="AX52" s="211"/>
      <c r="AY52" s="211"/>
      <c r="AZ52" s="211"/>
      <c r="BA52" s="211"/>
      <c r="BB52" s="211"/>
      <c r="BC52" s="211"/>
      <c r="BD52" s="300"/>
      <c r="BE52" s="300"/>
      <c r="BF52" s="300"/>
      <c r="BG52" s="300"/>
      <c r="BH52" s="300"/>
      <c r="BI52" s="300"/>
      <c r="BJ52" s="300"/>
      <c r="BK52" s="300"/>
      <c r="BL52" s="300"/>
      <c r="BM52" s="300"/>
      <c r="BN52" s="300"/>
      <c r="BO52" s="300"/>
      <c r="BP52" s="300"/>
      <c r="BQ52" s="300"/>
      <c r="BR52" s="300"/>
      <c r="BS52" s="300"/>
      <c r="BT52" s="300"/>
      <c r="BU52" s="300"/>
      <c r="BV52" s="300"/>
    </row>
    <row r="53" spans="1:74" ht="11.15" customHeight="1" x14ac:dyDescent="0.25">
      <c r="A53" s="35"/>
      <c r="B53" s="36" t="s">
        <v>555</v>
      </c>
      <c r="C53" s="213"/>
      <c r="D53" s="213"/>
      <c r="E53" s="213"/>
      <c r="F53" s="213"/>
      <c r="G53" s="213"/>
      <c r="H53" s="213"/>
      <c r="I53" s="213"/>
      <c r="J53" s="213"/>
      <c r="K53" s="213"/>
      <c r="L53" s="213"/>
      <c r="M53" s="213"/>
      <c r="N53" s="213"/>
      <c r="O53" s="213"/>
      <c r="P53" s="213"/>
      <c r="Q53" s="213"/>
      <c r="R53" s="213"/>
      <c r="S53" s="213"/>
      <c r="T53" s="213"/>
      <c r="U53" s="213"/>
      <c r="V53" s="213"/>
      <c r="W53" s="213"/>
      <c r="X53" s="213"/>
      <c r="Y53" s="213"/>
      <c r="Z53" s="213"/>
      <c r="AA53" s="213"/>
      <c r="AB53" s="213"/>
      <c r="AC53" s="213"/>
      <c r="AD53" s="213"/>
      <c r="AE53" s="213"/>
      <c r="AF53" s="213"/>
      <c r="AG53" s="213"/>
      <c r="AH53" s="213"/>
      <c r="AI53" s="213"/>
      <c r="AJ53" s="213"/>
      <c r="AK53" s="213"/>
      <c r="AL53" s="213"/>
      <c r="AM53" s="213"/>
      <c r="AN53" s="213"/>
      <c r="AO53" s="213"/>
      <c r="AP53" s="213"/>
      <c r="AQ53" s="213"/>
      <c r="AR53" s="213"/>
      <c r="AS53" s="213"/>
      <c r="AT53" s="213"/>
      <c r="AU53" s="213"/>
      <c r="AV53" s="213"/>
      <c r="AW53" s="213"/>
      <c r="AX53" s="213"/>
      <c r="AY53" s="213"/>
      <c r="AZ53" s="213"/>
      <c r="BA53" s="213"/>
      <c r="BB53" s="213"/>
      <c r="BC53" s="213"/>
      <c r="BD53" s="304"/>
      <c r="BE53" s="304"/>
      <c r="BF53" s="304"/>
      <c r="BG53" s="304"/>
      <c r="BH53" s="304"/>
      <c r="BI53" s="304"/>
      <c r="BJ53" s="304"/>
      <c r="BK53" s="304"/>
      <c r="BL53" s="304"/>
      <c r="BM53" s="304"/>
      <c r="BN53" s="304"/>
      <c r="BO53" s="304"/>
      <c r="BP53" s="304"/>
      <c r="BQ53" s="304"/>
      <c r="BR53" s="304"/>
      <c r="BS53" s="304"/>
      <c r="BT53" s="304"/>
      <c r="BU53" s="304"/>
      <c r="BV53" s="304"/>
    </row>
    <row r="54" spans="1:74" ht="11.15" customHeight="1" x14ac:dyDescent="0.25">
      <c r="A54" s="37" t="s">
        <v>556</v>
      </c>
      <c r="B54" s="38" t="s">
        <v>1083</v>
      </c>
      <c r="C54" s="68">
        <v>109.312</v>
      </c>
      <c r="D54" s="68">
        <v>109.312</v>
      </c>
      <c r="E54" s="68">
        <v>109.312</v>
      </c>
      <c r="F54" s="68">
        <v>110.15600000000001</v>
      </c>
      <c r="G54" s="68">
        <v>110.15600000000001</v>
      </c>
      <c r="H54" s="68">
        <v>110.15600000000001</v>
      </c>
      <c r="I54" s="68">
        <v>110.64700000000001</v>
      </c>
      <c r="J54" s="68">
        <v>110.64700000000001</v>
      </c>
      <c r="K54" s="68">
        <v>110.64700000000001</v>
      </c>
      <c r="L54" s="68">
        <v>111.191</v>
      </c>
      <c r="M54" s="68">
        <v>111.191</v>
      </c>
      <c r="N54" s="68">
        <v>111.191</v>
      </c>
      <c r="O54" s="68">
        <v>111.502</v>
      </c>
      <c r="P54" s="68">
        <v>111.502</v>
      </c>
      <c r="Q54" s="68">
        <v>111.502</v>
      </c>
      <c r="R54" s="68">
        <v>112.142</v>
      </c>
      <c r="S54" s="68">
        <v>112.142</v>
      </c>
      <c r="T54" s="68">
        <v>112.142</v>
      </c>
      <c r="U54" s="68">
        <v>112.524</v>
      </c>
      <c r="V54" s="68">
        <v>112.524</v>
      </c>
      <c r="W54" s="68">
        <v>112.524</v>
      </c>
      <c r="X54" s="68">
        <v>112.947</v>
      </c>
      <c r="Y54" s="68">
        <v>112.947</v>
      </c>
      <c r="Z54" s="68">
        <v>112.947</v>
      </c>
      <c r="AA54" s="68">
        <v>113.39700000000001</v>
      </c>
      <c r="AB54" s="68">
        <v>113.39700000000001</v>
      </c>
      <c r="AC54" s="68">
        <v>113.39700000000001</v>
      </c>
      <c r="AD54" s="68">
        <v>112.96899999999999</v>
      </c>
      <c r="AE54" s="68">
        <v>112.96899999999999</v>
      </c>
      <c r="AF54" s="68">
        <v>112.96899999999999</v>
      </c>
      <c r="AG54" s="68">
        <v>113.98399999999999</v>
      </c>
      <c r="AH54" s="68">
        <v>113.98399999999999</v>
      </c>
      <c r="AI54" s="68">
        <v>113.98399999999999</v>
      </c>
      <c r="AJ54" s="68">
        <v>114.611</v>
      </c>
      <c r="AK54" s="68">
        <v>114.611</v>
      </c>
      <c r="AL54" s="68">
        <v>114.611</v>
      </c>
      <c r="AM54" s="68">
        <v>115.82599999999999</v>
      </c>
      <c r="AN54" s="68">
        <v>115.82599999999999</v>
      </c>
      <c r="AO54" s="68">
        <v>115.82599999999999</v>
      </c>
      <c r="AP54" s="68">
        <v>117.54600000000001</v>
      </c>
      <c r="AQ54" s="68">
        <v>117.54600000000001</v>
      </c>
      <c r="AR54" s="68">
        <v>117.54600000000001</v>
      </c>
      <c r="AS54" s="68">
        <v>119.259</v>
      </c>
      <c r="AT54" s="68">
        <v>119.259</v>
      </c>
      <c r="AU54" s="68">
        <v>119.259</v>
      </c>
      <c r="AV54" s="68">
        <v>121.331</v>
      </c>
      <c r="AW54" s="68">
        <v>121.331</v>
      </c>
      <c r="AX54" s="68">
        <v>121.331</v>
      </c>
      <c r="AY54" s="68">
        <v>123.67700000000001</v>
      </c>
      <c r="AZ54" s="68">
        <v>123.67700000000001</v>
      </c>
      <c r="BA54" s="68">
        <v>123.67700000000001</v>
      </c>
      <c r="BB54" s="68">
        <v>124.65819999999999</v>
      </c>
      <c r="BC54" s="68">
        <v>125.1413</v>
      </c>
      <c r="BD54" s="301">
        <v>125.6199</v>
      </c>
      <c r="BE54" s="301">
        <v>126.1371</v>
      </c>
      <c r="BF54" s="301">
        <v>126.5744</v>
      </c>
      <c r="BG54" s="301">
        <v>126.9748</v>
      </c>
      <c r="BH54" s="301">
        <v>127.33329999999999</v>
      </c>
      <c r="BI54" s="301">
        <v>127.6641</v>
      </c>
      <c r="BJ54" s="301">
        <v>127.962</v>
      </c>
      <c r="BK54" s="301">
        <v>128.19470000000001</v>
      </c>
      <c r="BL54" s="301">
        <v>128.4512</v>
      </c>
      <c r="BM54" s="301">
        <v>128.69900000000001</v>
      </c>
      <c r="BN54" s="301">
        <v>128.904</v>
      </c>
      <c r="BO54" s="301">
        <v>129.16040000000001</v>
      </c>
      <c r="BP54" s="301">
        <v>129.43389999999999</v>
      </c>
      <c r="BQ54" s="301">
        <v>129.75299999999999</v>
      </c>
      <c r="BR54" s="301">
        <v>130.0394</v>
      </c>
      <c r="BS54" s="301">
        <v>130.32159999999999</v>
      </c>
      <c r="BT54" s="301">
        <v>130.61439999999999</v>
      </c>
      <c r="BU54" s="301">
        <v>130.8768</v>
      </c>
      <c r="BV54" s="301">
        <v>131.12389999999999</v>
      </c>
    </row>
    <row r="55" spans="1:74" ht="11.15" customHeight="1" x14ac:dyDescent="0.25">
      <c r="A55" s="37" t="s">
        <v>26</v>
      </c>
      <c r="B55" s="39" t="s">
        <v>9</v>
      </c>
      <c r="C55" s="68">
        <v>2.1540646874</v>
      </c>
      <c r="D55" s="68">
        <v>2.1540646874</v>
      </c>
      <c r="E55" s="68">
        <v>2.1540646874</v>
      </c>
      <c r="F55" s="68">
        <v>2.6033662131000002</v>
      </c>
      <c r="G55" s="68">
        <v>2.6033662131000002</v>
      </c>
      <c r="H55" s="68">
        <v>2.6033662131000002</v>
      </c>
      <c r="I55" s="68">
        <v>2.5059754313</v>
      </c>
      <c r="J55" s="68">
        <v>2.5059754313</v>
      </c>
      <c r="K55" s="68">
        <v>2.5059754313</v>
      </c>
      <c r="L55" s="68">
        <v>2.3311675163999999</v>
      </c>
      <c r="M55" s="68">
        <v>2.3311675163999999</v>
      </c>
      <c r="N55" s="68">
        <v>2.3311675163999999</v>
      </c>
      <c r="O55" s="68">
        <v>2.0034396956</v>
      </c>
      <c r="P55" s="68">
        <v>2.0034396956</v>
      </c>
      <c r="Q55" s="68">
        <v>2.0034396956</v>
      </c>
      <c r="R55" s="68">
        <v>1.8028977087</v>
      </c>
      <c r="S55" s="68">
        <v>1.8028977087</v>
      </c>
      <c r="T55" s="68">
        <v>1.8028977087</v>
      </c>
      <c r="U55" s="68">
        <v>1.6963858034999999</v>
      </c>
      <c r="V55" s="68">
        <v>1.6963858034999999</v>
      </c>
      <c r="W55" s="68">
        <v>1.6963858034999999</v>
      </c>
      <c r="X55" s="68">
        <v>1.5792645087999999</v>
      </c>
      <c r="Y55" s="68">
        <v>1.5792645087999999</v>
      </c>
      <c r="Z55" s="68">
        <v>1.5792645087999999</v>
      </c>
      <c r="AA55" s="68">
        <v>1.6995210848</v>
      </c>
      <c r="AB55" s="68">
        <v>1.6995210848</v>
      </c>
      <c r="AC55" s="68">
        <v>1.6995210848</v>
      </c>
      <c r="AD55" s="68">
        <v>0.73745786591999996</v>
      </c>
      <c r="AE55" s="68">
        <v>0.73745786591999996</v>
      </c>
      <c r="AF55" s="68">
        <v>0.73745786591999996</v>
      </c>
      <c r="AG55" s="68">
        <v>1.2975009775999999</v>
      </c>
      <c r="AH55" s="68">
        <v>1.2975009775999999</v>
      </c>
      <c r="AI55" s="68">
        <v>1.2975009775999999</v>
      </c>
      <c r="AJ55" s="68">
        <v>1.4732573685000001</v>
      </c>
      <c r="AK55" s="68">
        <v>1.4732573685000001</v>
      </c>
      <c r="AL55" s="68">
        <v>1.4732573685000001</v>
      </c>
      <c r="AM55" s="68">
        <v>2.1420319762000002</v>
      </c>
      <c r="AN55" s="68">
        <v>2.1420319762000002</v>
      </c>
      <c r="AO55" s="68">
        <v>2.1420319762000002</v>
      </c>
      <c r="AP55" s="68">
        <v>4.0515539661000002</v>
      </c>
      <c r="AQ55" s="68">
        <v>4.0515539661000002</v>
      </c>
      <c r="AR55" s="68">
        <v>4.0515539661000002</v>
      </c>
      <c r="AS55" s="68">
        <v>4.6278425042000002</v>
      </c>
      <c r="AT55" s="68">
        <v>4.6278425042000002</v>
      </c>
      <c r="AU55" s="68">
        <v>4.6278425042000002</v>
      </c>
      <c r="AV55" s="68">
        <v>5.8633115494999997</v>
      </c>
      <c r="AW55" s="68">
        <v>5.8633115494999997</v>
      </c>
      <c r="AX55" s="68">
        <v>5.8633115494999997</v>
      </c>
      <c r="AY55" s="68">
        <v>6.7782708545999997</v>
      </c>
      <c r="AZ55" s="68">
        <v>6.7782708545999997</v>
      </c>
      <c r="BA55" s="68">
        <v>6.7782708545999997</v>
      </c>
      <c r="BB55" s="68">
        <v>6.0505674373999998</v>
      </c>
      <c r="BC55" s="68">
        <v>6.4615554762</v>
      </c>
      <c r="BD55" s="301">
        <v>6.8687149999999999</v>
      </c>
      <c r="BE55" s="301">
        <v>5.7673480000000001</v>
      </c>
      <c r="BF55" s="301">
        <v>6.1340199999999996</v>
      </c>
      <c r="BG55" s="301">
        <v>6.4698250000000002</v>
      </c>
      <c r="BH55" s="301">
        <v>4.9470090000000004</v>
      </c>
      <c r="BI55" s="301">
        <v>5.219652</v>
      </c>
      <c r="BJ55" s="301">
        <v>5.4652060000000002</v>
      </c>
      <c r="BK55" s="301">
        <v>3.6528209999999999</v>
      </c>
      <c r="BL55" s="301">
        <v>3.8601899999999998</v>
      </c>
      <c r="BM55" s="301">
        <v>4.0606039999999997</v>
      </c>
      <c r="BN55" s="301">
        <v>3.4059560000000002</v>
      </c>
      <c r="BO55" s="301">
        <v>3.2116440000000002</v>
      </c>
      <c r="BP55" s="301">
        <v>3.036146</v>
      </c>
      <c r="BQ55" s="301">
        <v>2.8666779999999998</v>
      </c>
      <c r="BR55" s="301">
        <v>2.7375560000000001</v>
      </c>
      <c r="BS55" s="301">
        <v>2.6357279999999998</v>
      </c>
      <c r="BT55" s="301">
        <v>2.5768110000000002</v>
      </c>
      <c r="BU55" s="301">
        <v>2.5165989999999998</v>
      </c>
      <c r="BV55" s="301">
        <v>2.4709449999999999</v>
      </c>
    </row>
    <row r="56" spans="1:74" ht="11.15" customHeight="1" x14ac:dyDescent="0.25">
      <c r="A56" s="16"/>
      <c r="B56" s="25"/>
      <c r="C56" s="214"/>
      <c r="D56" s="214"/>
      <c r="E56" s="214"/>
      <c r="F56" s="214"/>
      <c r="G56" s="214"/>
      <c r="H56" s="214"/>
      <c r="I56" s="214"/>
      <c r="J56" s="214"/>
      <c r="K56" s="214"/>
      <c r="L56" s="214"/>
      <c r="M56" s="214"/>
      <c r="N56" s="214"/>
      <c r="O56" s="214"/>
      <c r="P56" s="214"/>
      <c r="Q56" s="214"/>
      <c r="R56" s="214"/>
      <c r="S56" s="214"/>
      <c r="T56" s="214"/>
      <c r="U56" s="214"/>
      <c r="V56" s="214"/>
      <c r="W56" s="214"/>
      <c r="X56" s="214"/>
      <c r="Y56" s="214"/>
      <c r="Z56" s="214"/>
      <c r="AA56" s="214"/>
      <c r="AB56" s="214"/>
      <c r="AC56" s="214"/>
      <c r="AD56" s="214"/>
      <c r="AE56" s="214"/>
      <c r="AF56" s="214"/>
      <c r="AG56" s="214"/>
      <c r="AH56" s="214"/>
      <c r="AI56" s="214"/>
      <c r="AJ56" s="214"/>
      <c r="AK56" s="214"/>
      <c r="AL56" s="214"/>
      <c r="AM56" s="214"/>
      <c r="AN56" s="214"/>
      <c r="AO56" s="214"/>
      <c r="AP56" s="214"/>
      <c r="AQ56" s="214"/>
      <c r="AR56" s="214"/>
      <c r="AS56" s="214"/>
      <c r="AT56" s="214"/>
      <c r="AU56" s="214"/>
      <c r="AV56" s="214"/>
      <c r="AW56" s="214"/>
      <c r="AX56" s="214"/>
      <c r="AY56" s="214"/>
      <c r="AZ56" s="214"/>
      <c r="BA56" s="214"/>
      <c r="BB56" s="214"/>
      <c r="BC56" s="214"/>
      <c r="BD56" s="306"/>
      <c r="BE56" s="306"/>
      <c r="BF56" s="306"/>
      <c r="BG56" s="306"/>
      <c r="BH56" s="306"/>
      <c r="BI56" s="306"/>
      <c r="BJ56" s="306"/>
      <c r="BK56" s="306"/>
      <c r="BL56" s="306"/>
      <c r="BM56" s="306"/>
      <c r="BN56" s="306"/>
      <c r="BO56" s="306"/>
      <c r="BP56" s="306"/>
      <c r="BQ56" s="306"/>
      <c r="BR56" s="306"/>
      <c r="BS56" s="306"/>
      <c r="BT56" s="306"/>
      <c r="BU56" s="306"/>
      <c r="BV56" s="306"/>
    </row>
    <row r="57" spans="1:74" ht="11.15" customHeight="1" x14ac:dyDescent="0.25">
      <c r="A57" s="35"/>
      <c r="B57" s="36" t="s">
        <v>557</v>
      </c>
      <c r="C57" s="213"/>
      <c r="D57" s="213"/>
      <c r="E57" s="213"/>
      <c r="F57" s="213"/>
      <c r="G57" s="213"/>
      <c r="H57" s="213"/>
      <c r="I57" s="213"/>
      <c r="J57" s="213"/>
      <c r="K57" s="213"/>
      <c r="L57" s="213"/>
      <c r="M57" s="213"/>
      <c r="N57" s="213"/>
      <c r="O57" s="213"/>
      <c r="P57" s="213"/>
      <c r="Q57" s="213"/>
      <c r="R57" s="213"/>
      <c r="S57" s="213"/>
      <c r="T57" s="213"/>
      <c r="U57" s="213"/>
      <c r="V57" s="213"/>
      <c r="W57" s="213"/>
      <c r="X57" s="213"/>
      <c r="Y57" s="213"/>
      <c r="Z57" s="213"/>
      <c r="AA57" s="213"/>
      <c r="AB57" s="213"/>
      <c r="AC57" s="213"/>
      <c r="AD57" s="213"/>
      <c r="AE57" s="213"/>
      <c r="AF57" s="213"/>
      <c r="AG57" s="213"/>
      <c r="AH57" s="213"/>
      <c r="AI57" s="213"/>
      <c r="AJ57" s="213"/>
      <c r="AK57" s="213"/>
      <c r="AL57" s="213"/>
      <c r="AM57" s="213"/>
      <c r="AN57" s="213"/>
      <c r="AO57" s="213"/>
      <c r="AP57" s="213"/>
      <c r="AQ57" s="213"/>
      <c r="AR57" s="213"/>
      <c r="AS57" s="213"/>
      <c r="AT57" s="213"/>
      <c r="AU57" s="213"/>
      <c r="AV57" s="213"/>
      <c r="AW57" s="213"/>
      <c r="AX57" s="213"/>
      <c r="AY57" s="213"/>
      <c r="AZ57" s="213"/>
      <c r="BA57" s="213"/>
      <c r="BB57" s="213"/>
      <c r="BC57" s="213"/>
      <c r="BD57" s="304"/>
      <c r="BE57" s="304"/>
      <c r="BF57" s="304"/>
      <c r="BG57" s="304"/>
      <c r="BH57" s="304"/>
      <c r="BI57" s="304"/>
      <c r="BJ57" s="304"/>
      <c r="BK57" s="304"/>
      <c r="BL57" s="304"/>
      <c r="BM57" s="304"/>
      <c r="BN57" s="304"/>
      <c r="BO57" s="304"/>
      <c r="BP57" s="304"/>
      <c r="BQ57" s="304"/>
      <c r="BR57" s="304"/>
      <c r="BS57" s="304"/>
      <c r="BT57" s="304"/>
      <c r="BU57" s="304"/>
      <c r="BV57" s="304"/>
    </row>
    <row r="58" spans="1:74" ht="11.15" customHeight="1" x14ac:dyDescent="0.25">
      <c r="A58" s="37" t="s">
        <v>558</v>
      </c>
      <c r="B58" s="38" t="s">
        <v>1098</v>
      </c>
      <c r="C58" s="232">
        <v>14211.4</v>
      </c>
      <c r="D58" s="232">
        <v>14250.1</v>
      </c>
      <c r="E58" s="232">
        <v>14298.3</v>
      </c>
      <c r="F58" s="232">
        <v>14329.5</v>
      </c>
      <c r="G58" s="232">
        <v>14373.2</v>
      </c>
      <c r="H58" s="232">
        <v>14416.2</v>
      </c>
      <c r="I58" s="232">
        <v>14467</v>
      </c>
      <c r="J58" s="232">
        <v>14509.6</v>
      </c>
      <c r="K58" s="232">
        <v>14498.8</v>
      </c>
      <c r="L58" s="232">
        <v>14527.7</v>
      </c>
      <c r="M58" s="232">
        <v>14550.4</v>
      </c>
      <c r="N58" s="232">
        <v>14719.3</v>
      </c>
      <c r="O58" s="232">
        <v>14714.3</v>
      </c>
      <c r="P58" s="232">
        <v>14742.1</v>
      </c>
      <c r="Q58" s="232">
        <v>14732.5</v>
      </c>
      <c r="R58" s="232">
        <v>14678</v>
      </c>
      <c r="S58" s="232">
        <v>14673.5</v>
      </c>
      <c r="T58" s="232">
        <v>14686.4</v>
      </c>
      <c r="U58" s="232">
        <v>14703.7</v>
      </c>
      <c r="V58" s="232">
        <v>14777.8</v>
      </c>
      <c r="W58" s="232">
        <v>14807.9</v>
      </c>
      <c r="X58" s="232">
        <v>14821.4</v>
      </c>
      <c r="Y58" s="232">
        <v>14885.9</v>
      </c>
      <c r="Z58" s="232">
        <v>14844.1</v>
      </c>
      <c r="AA58" s="232">
        <v>14976.5</v>
      </c>
      <c r="AB58" s="232">
        <v>15068.8</v>
      </c>
      <c r="AC58" s="232">
        <v>14844</v>
      </c>
      <c r="AD58" s="232">
        <v>17170.7</v>
      </c>
      <c r="AE58" s="232">
        <v>16333</v>
      </c>
      <c r="AF58" s="232">
        <v>16057.3</v>
      </c>
      <c r="AG58" s="232">
        <v>16151.9</v>
      </c>
      <c r="AH58" s="232">
        <v>15553.9</v>
      </c>
      <c r="AI58" s="232">
        <v>15643.4</v>
      </c>
      <c r="AJ58" s="232">
        <v>15568.4</v>
      </c>
      <c r="AK58" s="232">
        <v>15366.5</v>
      </c>
      <c r="AL58" s="232">
        <v>15393.8</v>
      </c>
      <c r="AM58" s="232">
        <v>16988.599999999999</v>
      </c>
      <c r="AN58" s="232">
        <v>15548.2</v>
      </c>
      <c r="AO58" s="232">
        <v>19119.5</v>
      </c>
      <c r="AP58" s="232">
        <v>16146.9</v>
      </c>
      <c r="AQ58" s="232">
        <v>15669.5</v>
      </c>
      <c r="AR58" s="232">
        <v>15603.3</v>
      </c>
      <c r="AS58" s="232">
        <v>15735.2</v>
      </c>
      <c r="AT58" s="232">
        <v>15720</v>
      </c>
      <c r="AU58" s="232">
        <v>15466.3</v>
      </c>
      <c r="AV58" s="232">
        <v>15444.5</v>
      </c>
      <c r="AW58" s="232">
        <v>15423.2</v>
      </c>
      <c r="AX58" s="232">
        <v>15385.4</v>
      </c>
      <c r="AY58" s="232">
        <v>15343.6</v>
      </c>
      <c r="AZ58" s="232">
        <v>15366.2</v>
      </c>
      <c r="BA58" s="232">
        <v>15308.5</v>
      </c>
      <c r="BB58" s="232">
        <v>15313.049556</v>
      </c>
      <c r="BC58" s="232">
        <v>15313.211556</v>
      </c>
      <c r="BD58" s="305">
        <v>15321.39</v>
      </c>
      <c r="BE58" s="305">
        <v>15347.74</v>
      </c>
      <c r="BF58" s="305">
        <v>15364.31</v>
      </c>
      <c r="BG58" s="305">
        <v>15381.27</v>
      </c>
      <c r="BH58" s="305">
        <v>15391.05</v>
      </c>
      <c r="BI58" s="305">
        <v>15414.46</v>
      </c>
      <c r="BJ58" s="305">
        <v>15443.94</v>
      </c>
      <c r="BK58" s="305">
        <v>15475.05</v>
      </c>
      <c r="BL58" s="305">
        <v>15519.97</v>
      </c>
      <c r="BM58" s="305">
        <v>15574.29</v>
      </c>
      <c r="BN58" s="305">
        <v>15652.86</v>
      </c>
      <c r="BO58" s="305">
        <v>15714.8</v>
      </c>
      <c r="BP58" s="305">
        <v>15774.98</v>
      </c>
      <c r="BQ58" s="305">
        <v>15828.4</v>
      </c>
      <c r="BR58" s="305">
        <v>15888.81</v>
      </c>
      <c r="BS58" s="305">
        <v>15951.21</v>
      </c>
      <c r="BT58" s="305">
        <v>16014.94</v>
      </c>
      <c r="BU58" s="305">
        <v>16081.81</v>
      </c>
      <c r="BV58" s="305">
        <v>16151.17</v>
      </c>
    </row>
    <row r="59" spans="1:74" ht="11.15" customHeight="1" x14ac:dyDescent="0.25">
      <c r="A59" s="37" t="s">
        <v>27</v>
      </c>
      <c r="B59" s="39" t="s">
        <v>9</v>
      </c>
      <c r="C59" s="68">
        <v>3.4150530123</v>
      </c>
      <c r="D59" s="68">
        <v>3.3192433458999999</v>
      </c>
      <c r="E59" s="68">
        <v>3.2271339152</v>
      </c>
      <c r="F59" s="68">
        <v>3.3158851012000001</v>
      </c>
      <c r="G59" s="68">
        <v>2.9407130477000001</v>
      </c>
      <c r="H59" s="68">
        <v>3.2420238479000001</v>
      </c>
      <c r="I59" s="68">
        <v>3.3364524032</v>
      </c>
      <c r="J59" s="68">
        <v>3.5231667119000001</v>
      </c>
      <c r="K59" s="68">
        <v>3.3347825157000002</v>
      </c>
      <c r="L59" s="68">
        <v>3.3066196392</v>
      </c>
      <c r="M59" s="68">
        <v>3.3526537105999998</v>
      </c>
      <c r="N59" s="68">
        <v>4.3071253941999998</v>
      </c>
      <c r="O59" s="68">
        <v>3.5387083608999998</v>
      </c>
      <c r="P59" s="68">
        <v>3.4526073501000001</v>
      </c>
      <c r="Q59" s="68">
        <v>3.0367246456000001</v>
      </c>
      <c r="R59" s="68">
        <v>2.4320457797000001</v>
      </c>
      <c r="S59" s="68">
        <v>2.0893050955999999</v>
      </c>
      <c r="T59" s="68">
        <v>1.8742803235000001</v>
      </c>
      <c r="U59" s="68">
        <v>1.6361374162</v>
      </c>
      <c r="V59" s="68">
        <v>1.8484313833999999</v>
      </c>
      <c r="W59" s="68">
        <v>2.1319005711000001</v>
      </c>
      <c r="X59" s="68">
        <v>2.0216551829</v>
      </c>
      <c r="Y59" s="68">
        <v>2.3057785353</v>
      </c>
      <c r="Z59" s="68">
        <v>0.84786640669000002</v>
      </c>
      <c r="AA59" s="68">
        <v>1.7819400175</v>
      </c>
      <c r="AB59" s="68">
        <v>2.2161021834999999</v>
      </c>
      <c r="AC59" s="68">
        <v>0.75683013745000005</v>
      </c>
      <c r="AD59" s="68">
        <v>16.982558932</v>
      </c>
      <c r="AE59" s="68">
        <v>11.309503527</v>
      </c>
      <c r="AF59" s="68">
        <v>9.3344863275000005</v>
      </c>
      <c r="AG59" s="68">
        <v>9.8492216245000002</v>
      </c>
      <c r="AH59" s="68">
        <v>5.2517966137999998</v>
      </c>
      <c r="AI59" s="68">
        <v>5.6422585241999998</v>
      </c>
      <c r="AJ59" s="68">
        <v>5.0400097157000001</v>
      </c>
      <c r="AK59" s="68">
        <v>3.2285585688</v>
      </c>
      <c r="AL59" s="68">
        <v>3.7031547888</v>
      </c>
      <c r="AM59" s="68">
        <v>13.435048242000001</v>
      </c>
      <c r="AN59" s="68">
        <v>3.1814079421999999</v>
      </c>
      <c r="AO59" s="68">
        <v>28.802883319999999</v>
      </c>
      <c r="AP59" s="68">
        <v>-5.9624826011999996</v>
      </c>
      <c r="AQ59" s="68">
        <v>-4.0623278025999996</v>
      </c>
      <c r="AR59" s="68">
        <v>-2.8273744652000001</v>
      </c>
      <c r="AS59" s="68">
        <v>-2.5798822430000001</v>
      </c>
      <c r="AT59" s="68">
        <v>1.0678993693000001</v>
      </c>
      <c r="AU59" s="68">
        <v>-1.132106831</v>
      </c>
      <c r="AV59" s="68">
        <v>-0.79584286118000003</v>
      </c>
      <c r="AW59" s="68">
        <v>0.36898447921999999</v>
      </c>
      <c r="AX59" s="68">
        <v>-5.4567423247999999E-2</v>
      </c>
      <c r="AY59" s="68">
        <v>-9.6829638699</v>
      </c>
      <c r="AZ59" s="68">
        <v>-1.1705535046</v>
      </c>
      <c r="BA59" s="68">
        <v>-19.932529616</v>
      </c>
      <c r="BB59" s="68">
        <v>-5.1641519081</v>
      </c>
      <c r="BC59" s="68">
        <v>-2.2737703465000001</v>
      </c>
      <c r="BD59" s="301">
        <v>-1.8067599999999999</v>
      </c>
      <c r="BE59" s="301">
        <v>-2.462377</v>
      </c>
      <c r="BF59" s="301">
        <v>-2.2626369999999998</v>
      </c>
      <c r="BG59" s="301">
        <v>-0.54975370000000001</v>
      </c>
      <c r="BH59" s="301">
        <v>-0.34607959999999999</v>
      </c>
      <c r="BI59" s="301">
        <v>-5.6662400000000002E-2</v>
      </c>
      <c r="BJ59" s="301">
        <v>0.38046720000000001</v>
      </c>
      <c r="BK59" s="301">
        <v>0.8566783</v>
      </c>
      <c r="BL59" s="301">
        <v>1.000723</v>
      </c>
      <c r="BM59" s="301">
        <v>1.736216</v>
      </c>
      <c r="BN59" s="301">
        <v>2.2190720000000002</v>
      </c>
      <c r="BO59" s="301">
        <v>2.6224919999999998</v>
      </c>
      <c r="BP59" s="301">
        <v>2.9605320000000002</v>
      </c>
      <c r="BQ59" s="301">
        <v>3.1317889999999999</v>
      </c>
      <c r="BR59" s="301">
        <v>3.413726</v>
      </c>
      <c r="BS59" s="301">
        <v>3.7053859999999998</v>
      </c>
      <c r="BT59" s="301">
        <v>4.0536089999999998</v>
      </c>
      <c r="BU59" s="301">
        <v>4.3294030000000001</v>
      </c>
      <c r="BV59" s="301">
        <v>4.5793569999999999</v>
      </c>
    </row>
    <row r="60" spans="1:74" ht="11.15" customHeight="1" x14ac:dyDescent="0.25">
      <c r="A60" s="26"/>
      <c r="B60" s="34"/>
      <c r="C60" s="211"/>
      <c r="D60" s="211"/>
      <c r="E60" s="211"/>
      <c r="F60" s="211"/>
      <c r="G60" s="211"/>
      <c r="H60" s="211"/>
      <c r="I60" s="211"/>
      <c r="J60" s="211"/>
      <c r="K60" s="211"/>
      <c r="L60" s="211"/>
      <c r="M60" s="211"/>
      <c r="N60" s="211"/>
      <c r="O60" s="211"/>
      <c r="P60" s="211"/>
      <c r="Q60" s="211"/>
      <c r="R60" s="211"/>
      <c r="S60" s="211"/>
      <c r="T60" s="211"/>
      <c r="U60" s="211"/>
      <c r="V60" s="211"/>
      <c r="W60" s="211"/>
      <c r="X60" s="211"/>
      <c r="Y60" s="211"/>
      <c r="Z60" s="211"/>
      <c r="AA60" s="211"/>
      <c r="AB60" s="211"/>
      <c r="AC60" s="211"/>
      <c r="AD60" s="211"/>
      <c r="AE60" s="211"/>
      <c r="AF60" s="211"/>
      <c r="AG60" s="211"/>
      <c r="AH60" s="211"/>
      <c r="AI60" s="211"/>
      <c r="AJ60" s="211"/>
      <c r="AK60" s="211"/>
      <c r="AL60" s="211"/>
      <c r="AM60" s="211"/>
      <c r="AN60" s="211"/>
      <c r="AO60" s="211"/>
      <c r="AP60" s="211"/>
      <c r="AQ60" s="211"/>
      <c r="AR60" s="211"/>
      <c r="AS60" s="211"/>
      <c r="AT60" s="211"/>
      <c r="AU60" s="211"/>
      <c r="AV60" s="211"/>
      <c r="AW60" s="211"/>
      <c r="AX60" s="211"/>
      <c r="AY60" s="211"/>
      <c r="AZ60" s="211"/>
      <c r="BA60" s="211"/>
      <c r="BB60" s="211"/>
      <c r="BC60" s="211"/>
      <c r="BD60" s="300"/>
      <c r="BE60" s="300"/>
      <c r="BF60" s="300"/>
      <c r="BG60" s="300"/>
      <c r="BH60" s="300"/>
      <c r="BI60" s="300"/>
      <c r="BJ60" s="300"/>
      <c r="BK60" s="300"/>
      <c r="BL60" s="300"/>
      <c r="BM60" s="300"/>
      <c r="BN60" s="300"/>
      <c r="BO60" s="300"/>
      <c r="BP60" s="300"/>
      <c r="BQ60" s="300"/>
      <c r="BR60" s="300"/>
      <c r="BS60" s="300"/>
      <c r="BT60" s="300"/>
      <c r="BU60" s="300"/>
      <c r="BV60" s="300"/>
    </row>
    <row r="61" spans="1:74" ht="11.15" customHeight="1" x14ac:dyDescent="0.25">
      <c r="A61" s="35"/>
      <c r="B61" s="36" t="s">
        <v>789</v>
      </c>
      <c r="C61" s="211"/>
      <c r="D61" s="211"/>
      <c r="E61" s="211"/>
      <c r="F61" s="211"/>
      <c r="G61" s="211"/>
      <c r="H61" s="211"/>
      <c r="I61" s="211"/>
      <c r="J61" s="211"/>
      <c r="K61" s="211"/>
      <c r="L61" s="211"/>
      <c r="M61" s="211"/>
      <c r="N61" s="211"/>
      <c r="O61" s="211"/>
      <c r="P61" s="211"/>
      <c r="Q61" s="211"/>
      <c r="R61" s="211"/>
      <c r="S61" s="211"/>
      <c r="T61" s="211"/>
      <c r="U61" s="211"/>
      <c r="V61" s="211"/>
      <c r="W61" s="211"/>
      <c r="X61" s="211"/>
      <c r="Y61" s="211"/>
      <c r="Z61" s="211"/>
      <c r="AA61" s="211"/>
      <c r="AB61" s="211"/>
      <c r="AC61" s="211"/>
      <c r="AD61" s="211"/>
      <c r="AE61" s="211"/>
      <c r="AF61" s="211"/>
      <c r="AG61" s="211"/>
      <c r="AH61" s="211"/>
      <c r="AI61" s="211"/>
      <c r="AJ61" s="211"/>
      <c r="AK61" s="211"/>
      <c r="AL61" s="211"/>
      <c r="AM61" s="211"/>
      <c r="AN61" s="211"/>
      <c r="AO61" s="211"/>
      <c r="AP61" s="211"/>
      <c r="AQ61" s="211"/>
      <c r="AR61" s="211"/>
      <c r="AS61" s="211"/>
      <c r="AT61" s="211"/>
      <c r="AU61" s="211"/>
      <c r="AV61" s="211"/>
      <c r="AW61" s="211"/>
      <c r="AX61" s="211"/>
      <c r="AY61" s="211"/>
      <c r="AZ61" s="211"/>
      <c r="BA61" s="211"/>
      <c r="BB61" s="211"/>
      <c r="BC61" s="211"/>
      <c r="BD61" s="300"/>
      <c r="BE61" s="300"/>
      <c r="BF61" s="300"/>
      <c r="BG61" s="300"/>
      <c r="BH61" s="300"/>
      <c r="BI61" s="300"/>
      <c r="BJ61" s="300"/>
      <c r="BK61" s="300"/>
      <c r="BL61" s="300"/>
      <c r="BM61" s="300"/>
      <c r="BN61" s="300"/>
      <c r="BO61" s="300"/>
      <c r="BP61" s="300"/>
      <c r="BQ61" s="300"/>
      <c r="BR61" s="300"/>
      <c r="BS61" s="300"/>
      <c r="BT61" s="300"/>
      <c r="BU61" s="300"/>
      <c r="BV61" s="300"/>
    </row>
    <row r="62" spans="1:74" ht="11.15" customHeight="1" x14ac:dyDescent="0.25">
      <c r="A62" s="37" t="s">
        <v>559</v>
      </c>
      <c r="B62" s="40" t="s">
        <v>1379</v>
      </c>
      <c r="C62" s="68">
        <v>100.1512</v>
      </c>
      <c r="D62" s="68">
        <v>101.0804</v>
      </c>
      <c r="E62" s="68">
        <v>101.23869999999999</v>
      </c>
      <c r="F62" s="68">
        <v>101.9111</v>
      </c>
      <c r="G62" s="68">
        <v>101.12220000000001</v>
      </c>
      <c r="H62" s="68">
        <v>101.7276</v>
      </c>
      <c r="I62" s="68">
        <v>101.9494</v>
      </c>
      <c r="J62" s="68">
        <v>102.1579</v>
      </c>
      <c r="K62" s="68">
        <v>102.1361</v>
      </c>
      <c r="L62" s="68">
        <v>101.65860000000001</v>
      </c>
      <c r="M62" s="68">
        <v>101.2411</v>
      </c>
      <c r="N62" s="68">
        <v>101.48820000000001</v>
      </c>
      <c r="O62" s="68">
        <v>100.7316</v>
      </c>
      <c r="P62" s="68">
        <v>100.1606</v>
      </c>
      <c r="Q62" s="68">
        <v>100.0939</v>
      </c>
      <c r="R62" s="68">
        <v>99.314499999999995</v>
      </c>
      <c r="S62" s="68">
        <v>99.422899999999998</v>
      </c>
      <c r="T62" s="68">
        <v>99.611500000000007</v>
      </c>
      <c r="U62" s="68">
        <v>99.213899999999995</v>
      </c>
      <c r="V62" s="68">
        <v>99.759799999999998</v>
      </c>
      <c r="W62" s="68">
        <v>99.134100000000004</v>
      </c>
      <c r="X62" s="68">
        <v>98.439899999999994</v>
      </c>
      <c r="Y62" s="68">
        <v>99.255799999999994</v>
      </c>
      <c r="Z62" s="68">
        <v>99.244900000000001</v>
      </c>
      <c r="AA62" s="68">
        <v>99.006699999999995</v>
      </c>
      <c r="AB62" s="68">
        <v>99.024100000000004</v>
      </c>
      <c r="AC62" s="68">
        <v>94.707099999999997</v>
      </c>
      <c r="AD62" s="68">
        <v>79.674899999999994</v>
      </c>
      <c r="AE62" s="68">
        <v>83.438100000000006</v>
      </c>
      <c r="AF62" s="68">
        <v>89.587000000000003</v>
      </c>
      <c r="AG62" s="68">
        <v>93.277699999999996</v>
      </c>
      <c r="AH62" s="68">
        <v>94.628900000000002</v>
      </c>
      <c r="AI62" s="68">
        <v>94.595100000000002</v>
      </c>
      <c r="AJ62" s="68">
        <v>95.980099999999993</v>
      </c>
      <c r="AK62" s="68">
        <v>96.650899999999993</v>
      </c>
      <c r="AL62" s="68">
        <v>97.323300000000003</v>
      </c>
      <c r="AM62" s="68">
        <v>98.7911</v>
      </c>
      <c r="AN62" s="68">
        <v>94.994600000000005</v>
      </c>
      <c r="AO62" s="68">
        <v>98.251199999999997</v>
      </c>
      <c r="AP62" s="68">
        <v>98.1511</v>
      </c>
      <c r="AQ62" s="68">
        <v>99.100800000000007</v>
      </c>
      <c r="AR62" s="68">
        <v>98.956199999999995</v>
      </c>
      <c r="AS62" s="68">
        <v>100.357</v>
      </c>
      <c r="AT62" s="68">
        <v>99.737399999999994</v>
      </c>
      <c r="AU62" s="68">
        <v>98.861699999999999</v>
      </c>
      <c r="AV62" s="68">
        <v>100.5509</v>
      </c>
      <c r="AW62" s="68">
        <v>101.1764</v>
      </c>
      <c r="AX62" s="68">
        <v>101.1785</v>
      </c>
      <c r="AY62" s="68">
        <v>101.0266</v>
      </c>
      <c r="AZ62" s="68">
        <v>102.4136</v>
      </c>
      <c r="BA62" s="68">
        <v>103.27030000000001</v>
      </c>
      <c r="BB62" s="68">
        <v>104.0476</v>
      </c>
      <c r="BC62" s="68">
        <v>104.07492593000001</v>
      </c>
      <c r="BD62" s="301">
        <v>104.47799999999999</v>
      </c>
      <c r="BE62" s="301">
        <v>104.6283</v>
      </c>
      <c r="BF62" s="301">
        <v>104.94799999999999</v>
      </c>
      <c r="BG62" s="301">
        <v>105.28360000000001</v>
      </c>
      <c r="BH62" s="301">
        <v>105.705</v>
      </c>
      <c r="BI62" s="301">
        <v>106.02</v>
      </c>
      <c r="BJ62" s="301">
        <v>106.2985</v>
      </c>
      <c r="BK62" s="301">
        <v>106.3835</v>
      </c>
      <c r="BL62" s="301">
        <v>106.7068</v>
      </c>
      <c r="BM62" s="301">
        <v>107.11150000000001</v>
      </c>
      <c r="BN62" s="301">
        <v>107.70010000000001</v>
      </c>
      <c r="BO62" s="301">
        <v>108.19029999999999</v>
      </c>
      <c r="BP62" s="301">
        <v>108.6848</v>
      </c>
      <c r="BQ62" s="301">
        <v>109.2662</v>
      </c>
      <c r="BR62" s="301">
        <v>109.70740000000001</v>
      </c>
      <c r="BS62" s="301">
        <v>110.0911</v>
      </c>
      <c r="BT62" s="301">
        <v>110.34480000000001</v>
      </c>
      <c r="BU62" s="301">
        <v>110.6675</v>
      </c>
      <c r="BV62" s="301">
        <v>110.9867</v>
      </c>
    </row>
    <row r="63" spans="1:74" ht="11.15" customHeight="1" x14ac:dyDescent="0.25">
      <c r="A63" s="37" t="s">
        <v>28</v>
      </c>
      <c r="B63" s="39" t="s">
        <v>9</v>
      </c>
      <c r="C63" s="68">
        <v>0.58785186494999997</v>
      </c>
      <c r="D63" s="68">
        <v>1.6534203303999999</v>
      </c>
      <c r="E63" s="68">
        <v>2.0696490125999998</v>
      </c>
      <c r="F63" s="68">
        <v>1.5781269</v>
      </c>
      <c r="G63" s="68">
        <v>0.94161544996000002</v>
      </c>
      <c r="H63" s="68">
        <v>1.6180557359000001</v>
      </c>
      <c r="I63" s="68">
        <v>2.0375604522000001</v>
      </c>
      <c r="J63" s="68">
        <v>2.5544781671000001</v>
      </c>
      <c r="K63" s="68">
        <v>2.4738538222000002</v>
      </c>
      <c r="L63" s="68">
        <v>0.93680093649999996</v>
      </c>
      <c r="M63" s="68">
        <v>0.47228606701999998</v>
      </c>
      <c r="N63" s="68">
        <v>0.96359316988999999</v>
      </c>
      <c r="O63" s="68">
        <v>0.57952376006999995</v>
      </c>
      <c r="P63" s="68">
        <v>-0.90996869818000004</v>
      </c>
      <c r="Q63" s="68">
        <v>-1.1307928687</v>
      </c>
      <c r="R63" s="68">
        <v>-2.5479069502999998</v>
      </c>
      <c r="S63" s="68">
        <v>-1.6804420790000001</v>
      </c>
      <c r="T63" s="68">
        <v>-2.0801631021999998</v>
      </c>
      <c r="U63" s="68">
        <v>-2.6831938197</v>
      </c>
      <c r="V63" s="68">
        <v>-2.3474444952</v>
      </c>
      <c r="W63" s="68">
        <v>-2.9392154194</v>
      </c>
      <c r="X63" s="68">
        <v>-3.1661856449000001</v>
      </c>
      <c r="Y63" s="68">
        <v>-1.9609624944999999</v>
      </c>
      <c r="Z63" s="68">
        <v>-2.2104047564</v>
      </c>
      <c r="AA63" s="68">
        <v>-1.7123722844</v>
      </c>
      <c r="AB63" s="68">
        <v>-1.1346777076000001</v>
      </c>
      <c r="AC63" s="68">
        <v>-5.38174654</v>
      </c>
      <c r="AD63" s="68">
        <v>-19.775158713</v>
      </c>
      <c r="AE63" s="68">
        <v>-16.077583736000001</v>
      </c>
      <c r="AF63" s="68">
        <v>-10.063597075000001</v>
      </c>
      <c r="AG63" s="68">
        <v>-5.9832342041000004</v>
      </c>
      <c r="AH63" s="68">
        <v>-5.1432540962999997</v>
      </c>
      <c r="AI63" s="68">
        <v>-4.5786464999999996</v>
      </c>
      <c r="AJ63" s="68">
        <v>-2.4987835217000001</v>
      </c>
      <c r="AK63" s="68">
        <v>-2.6244310155999999</v>
      </c>
      <c r="AL63" s="68">
        <v>-1.9362204002000001</v>
      </c>
      <c r="AM63" s="68">
        <v>-0.21776304027999999</v>
      </c>
      <c r="AN63" s="68">
        <v>-4.0692114343999997</v>
      </c>
      <c r="AO63" s="68">
        <v>3.7421692777</v>
      </c>
      <c r="AP63" s="68">
        <v>23.189486275</v>
      </c>
      <c r="AQ63" s="68">
        <v>18.771640294000001</v>
      </c>
      <c r="AR63" s="68">
        <v>10.458213803</v>
      </c>
      <c r="AS63" s="68">
        <v>7.5894881628000004</v>
      </c>
      <c r="AT63" s="68">
        <v>5.3984564968999997</v>
      </c>
      <c r="AU63" s="68">
        <v>4.5103816160000001</v>
      </c>
      <c r="AV63" s="68">
        <v>4.7622371720999999</v>
      </c>
      <c r="AW63" s="68">
        <v>4.6823154258999997</v>
      </c>
      <c r="AX63" s="68">
        <v>3.9612302500999999</v>
      </c>
      <c r="AY63" s="68">
        <v>2.2628556621000002</v>
      </c>
      <c r="AZ63" s="68">
        <v>7.8099176163999999</v>
      </c>
      <c r="BA63" s="68">
        <v>5.1084363346000004</v>
      </c>
      <c r="BB63" s="68">
        <v>6.0075740364000003</v>
      </c>
      <c r="BC63" s="68">
        <v>5.0192591037999996</v>
      </c>
      <c r="BD63" s="301">
        <v>5.580082</v>
      </c>
      <c r="BE63" s="301">
        <v>4.2561200000000001</v>
      </c>
      <c r="BF63" s="301">
        <v>5.2243560000000002</v>
      </c>
      <c r="BG63" s="301">
        <v>6.4958910000000003</v>
      </c>
      <c r="BH63" s="301">
        <v>5.1258470000000003</v>
      </c>
      <c r="BI63" s="301">
        <v>4.7872789999999998</v>
      </c>
      <c r="BJ63" s="301">
        <v>5.0603819999999997</v>
      </c>
      <c r="BK63" s="301">
        <v>5.3024649999999998</v>
      </c>
      <c r="BL63" s="301">
        <v>4.1920539999999997</v>
      </c>
      <c r="BM63" s="301">
        <v>3.7195269999999998</v>
      </c>
      <c r="BN63" s="301">
        <v>3.5103810000000002</v>
      </c>
      <c r="BO63" s="301">
        <v>3.9542419999999998</v>
      </c>
      <c r="BP63" s="301">
        <v>4.0264889999999998</v>
      </c>
      <c r="BQ63" s="301">
        <v>4.4327249999999996</v>
      </c>
      <c r="BR63" s="301">
        <v>4.5350029999999997</v>
      </c>
      <c r="BS63" s="301">
        <v>4.5661589999999999</v>
      </c>
      <c r="BT63" s="301">
        <v>4.3894460000000004</v>
      </c>
      <c r="BU63" s="301">
        <v>4.3835829999999998</v>
      </c>
      <c r="BV63" s="301">
        <v>4.4103750000000002</v>
      </c>
    </row>
    <row r="64" spans="1:74" ht="11.15" customHeight="1" x14ac:dyDescent="0.25">
      <c r="A64" s="26"/>
      <c r="B64" s="29"/>
      <c r="C64" s="211"/>
      <c r="D64" s="211"/>
      <c r="E64" s="211"/>
      <c r="F64" s="211"/>
      <c r="G64" s="211"/>
      <c r="H64" s="211"/>
      <c r="I64" s="211"/>
      <c r="J64" s="211"/>
      <c r="K64" s="211"/>
      <c r="L64" s="211"/>
      <c r="M64" s="211"/>
      <c r="N64" s="211"/>
      <c r="O64" s="211"/>
      <c r="P64" s="211"/>
      <c r="Q64" s="211"/>
      <c r="R64" s="211"/>
      <c r="S64" s="211"/>
      <c r="T64" s="211"/>
      <c r="U64" s="211"/>
      <c r="V64" s="211"/>
      <c r="W64" s="211"/>
      <c r="X64" s="211"/>
      <c r="Y64" s="211"/>
      <c r="Z64" s="211"/>
      <c r="AA64" s="211"/>
      <c r="AB64" s="211"/>
      <c r="AC64" s="211"/>
      <c r="AD64" s="211"/>
      <c r="AE64" s="211"/>
      <c r="AF64" s="211"/>
      <c r="AG64" s="211"/>
      <c r="AH64" s="211"/>
      <c r="AI64" s="211"/>
      <c r="AJ64" s="211"/>
      <c r="AK64" s="211"/>
      <c r="AL64" s="211"/>
      <c r="AM64" s="211"/>
      <c r="AN64" s="211"/>
      <c r="AO64" s="211"/>
      <c r="AP64" s="211"/>
      <c r="AQ64" s="211"/>
      <c r="AR64" s="211"/>
      <c r="AS64" s="211"/>
      <c r="AT64" s="211"/>
      <c r="AU64" s="211"/>
      <c r="AV64" s="211"/>
      <c r="AW64" s="211"/>
      <c r="AX64" s="211"/>
      <c r="AY64" s="211"/>
      <c r="AZ64" s="211"/>
      <c r="BA64" s="211"/>
      <c r="BB64" s="211"/>
      <c r="BC64" s="211"/>
      <c r="BD64" s="300"/>
      <c r="BE64" s="300"/>
      <c r="BF64" s="300"/>
      <c r="BG64" s="300"/>
      <c r="BH64" s="300"/>
      <c r="BI64" s="300"/>
      <c r="BJ64" s="300"/>
      <c r="BK64" s="300"/>
      <c r="BL64" s="300"/>
      <c r="BM64" s="300"/>
      <c r="BN64" s="300"/>
      <c r="BO64" s="300"/>
      <c r="BP64" s="300"/>
      <c r="BQ64" s="300"/>
      <c r="BR64" s="300"/>
      <c r="BS64" s="300"/>
      <c r="BT64" s="300"/>
      <c r="BU64" s="300"/>
      <c r="BV64" s="300"/>
    </row>
    <row r="65" spans="1:74" ht="11.15" customHeight="1" x14ac:dyDescent="0.25">
      <c r="A65" s="19"/>
      <c r="B65" s="20" t="s">
        <v>790</v>
      </c>
      <c r="C65" s="211"/>
      <c r="D65" s="211"/>
      <c r="E65" s="211"/>
      <c r="F65" s="211"/>
      <c r="G65" s="211"/>
      <c r="H65" s="211"/>
      <c r="I65" s="211"/>
      <c r="J65" s="211"/>
      <c r="K65" s="211"/>
      <c r="L65" s="211"/>
      <c r="M65" s="211"/>
      <c r="N65" s="211"/>
      <c r="O65" s="211"/>
      <c r="P65" s="211"/>
      <c r="Q65" s="211"/>
      <c r="R65" s="211"/>
      <c r="S65" s="211"/>
      <c r="T65" s="211"/>
      <c r="U65" s="211"/>
      <c r="V65" s="211"/>
      <c r="W65" s="211"/>
      <c r="X65" s="211"/>
      <c r="Y65" s="211"/>
      <c r="Z65" s="211"/>
      <c r="AA65" s="211"/>
      <c r="AB65" s="211"/>
      <c r="AC65" s="211"/>
      <c r="AD65" s="211"/>
      <c r="AE65" s="211"/>
      <c r="AF65" s="211"/>
      <c r="AG65" s="211"/>
      <c r="AH65" s="211"/>
      <c r="AI65" s="211"/>
      <c r="AJ65" s="211"/>
      <c r="AK65" s="211"/>
      <c r="AL65" s="211"/>
      <c r="AM65" s="211"/>
      <c r="AN65" s="211"/>
      <c r="AO65" s="211"/>
      <c r="AP65" s="211"/>
      <c r="AQ65" s="211"/>
      <c r="AR65" s="211"/>
      <c r="AS65" s="211"/>
      <c r="AT65" s="211"/>
      <c r="AU65" s="211"/>
      <c r="AV65" s="211"/>
      <c r="AW65" s="211"/>
      <c r="AX65" s="211"/>
      <c r="AY65" s="211"/>
      <c r="AZ65" s="211"/>
      <c r="BA65" s="211"/>
      <c r="BB65" s="211"/>
      <c r="BC65" s="211"/>
      <c r="BD65" s="300"/>
      <c r="BE65" s="300"/>
      <c r="BF65" s="300"/>
      <c r="BG65" s="300"/>
      <c r="BH65" s="300"/>
      <c r="BI65" s="300"/>
      <c r="BJ65" s="300"/>
      <c r="BK65" s="300"/>
      <c r="BL65" s="300"/>
      <c r="BM65" s="300"/>
      <c r="BN65" s="300"/>
      <c r="BO65" s="300"/>
      <c r="BP65" s="300"/>
      <c r="BQ65" s="300"/>
      <c r="BR65" s="300"/>
      <c r="BS65" s="300"/>
      <c r="BT65" s="300"/>
      <c r="BU65" s="300"/>
      <c r="BV65" s="300"/>
    </row>
    <row r="66" spans="1:74" ht="11.15" customHeight="1" x14ac:dyDescent="0.25">
      <c r="A66" s="19"/>
      <c r="B66" s="22"/>
      <c r="C66" s="211"/>
      <c r="D66" s="211"/>
      <c r="E66" s="211"/>
      <c r="F66" s="211"/>
      <c r="G66" s="211"/>
      <c r="H66" s="211"/>
      <c r="I66" s="211"/>
      <c r="J66" s="211"/>
      <c r="K66" s="211"/>
      <c r="L66" s="211"/>
      <c r="M66" s="211"/>
      <c r="N66" s="211"/>
      <c r="O66" s="211"/>
      <c r="P66" s="211"/>
      <c r="Q66" s="211"/>
      <c r="R66" s="211"/>
      <c r="S66" s="211"/>
      <c r="T66" s="211"/>
      <c r="U66" s="211"/>
      <c r="V66" s="211"/>
      <c r="W66" s="211"/>
      <c r="X66" s="211"/>
      <c r="Y66" s="211"/>
      <c r="Z66" s="211"/>
      <c r="AA66" s="211"/>
      <c r="AB66" s="211"/>
      <c r="AC66" s="211"/>
      <c r="AD66" s="211"/>
      <c r="AE66" s="211"/>
      <c r="AF66" s="211"/>
      <c r="AG66" s="211"/>
      <c r="AH66" s="211"/>
      <c r="AI66" s="211"/>
      <c r="AJ66" s="211"/>
      <c r="AK66" s="211"/>
      <c r="AL66" s="211"/>
      <c r="AM66" s="211"/>
      <c r="AN66" s="211"/>
      <c r="AO66" s="211"/>
      <c r="AP66" s="211"/>
      <c r="AQ66" s="211"/>
      <c r="AR66" s="211"/>
      <c r="AS66" s="211"/>
      <c r="AT66" s="211"/>
      <c r="AU66" s="211"/>
      <c r="AV66" s="211"/>
      <c r="AW66" s="211"/>
      <c r="AX66" s="211"/>
      <c r="AY66" s="211"/>
      <c r="AZ66" s="211"/>
      <c r="BA66" s="211"/>
      <c r="BB66" s="211"/>
      <c r="BC66" s="211"/>
      <c r="BD66" s="300"/>
      <c r="BE66" s="300"/>
      <c r="BF66" s="300"/>
      <c r="BG66" s="300"/>
      <c r="BH66" s="300"/>
      <c r="BI66" s="300"/>
      <c r="BJ66" s="300"/>
      <c r="BK66" s="300"/>
      <c r="BL66" s="300"/>
      <c r="BM66" s="300"/>
      <c r="BN66" s="300"/>
      <c r="BO66" s="300"/>
      <c r="BP66" s="300"/>
      <c r="BQ66" s="300"/>
      <c r="BR66" s="300"/>
      <c r="BS66" s="300"/>
      <c r="BT66" s="300"/>
      <c r="BU66" s="300"/>
      <c r="BV66" s="300"/>
    </row>
    <row r="67" spans="1:74" ht="11.15" customHeight="1" x14ac:dyDescent="0.25">
      <c r="A67" s="37" t="s">
        <v>560</v>
      </c>
      <c r="B67" s="41" t="s">
        <v>791</v>
      </c>
      <c r="C67" s="232">
        <v>898.66374611000003</v>
      </c>
      <c r="D67" s="232">
        <v>626.88032684999996</v>
      </c>
      <c r="E67" s="232">
        <v>610.96560586999999</v>
      </c>
      <c r="F67" s="232">
        <v>412.08706251000001</v>
      </c>
      <c r="G67" s="232">
        <v>85.657945312999999</v>
      </c>
      <c r="H67" s="232">
        <v>26.471681568000001</v>
      </c>
      <c r="I67" s="232">
        <v>3.5468552290000002</v>
      </c>
      <c r="J67" s="232">
        <v>6.9667562562000001</v>
      </c>
      <c r="K67" s="232">
        <v>37.777571794000004</v>
      </c>
      <c r="L67" s="232">
        <v>254.67553018999999</v>
      </c>
      <c r="M67" s="232">
        <v>595.41541946999996</v>
      </c>
      <c r="N67" s="232">
        <v>733.53041493000001</v>
      </c>
      <c r="O67" s="232">
        <v>861.54190299000004</v>
      </c>
      <c r="P67" s="232">
        <v>721.53463144</v>
      </c>
      <c r="Q67" s="232">
        <v>634.07224597000004</v>
      </c>
      <c r="R67" s="232">
        <v>289.04415945</v>
      </c>
      <c r="S67" s="232">
        <v>159.04834342000001</v>
      </c>
      <c r="T67" s="232">
        <v>34.301378491000001</v>
      </c>
      <c r="U67" s="232">
        <v>5.2700498714000004</v>
      </c>
      <c r="V67" s="232">
        <v>10.280453423999999</v>
      </c>
      <c r="W67" s="232">
        <v>41.395192815999998</v>
      </c>
      <c r="X67" s="232">
        <v>254.92159674999999</v>
      </c>
      <c r="Y67" s="232">
        <v>591.28723169</v>
      </c>
      <c r="Z67" s="232">
        <v>717.69573480999998</v>
      </c>
      <c r="AA67" s="232">
        <v>741.17917009999996</v>
      </c>
      <c r="AB67" s="232">
        <v>653.66307537</v>
      </c>
      <c r="AC67" s="232">
        <v>485.48387496999999</v>
      </c>
      <c r="AD67" s="232">
        <v>360.13627831999997</v>
      </c>
      <c r="AE67" s="232">
        <v>157.07913234</v>
      </c>
      <c r="AF67" s="232">
        <v>25.653378879000002</v>
      </c>
      <c r="AG67" s="232">
        <v>4.6703995387999999</v>
      </c>
      <c r="AH67" s="232">
        <v>7.2767465360000001</v>
      </c>
      <c r="AI67" s="232">
        <v>58.487638122</v>
      </c>
      <c r="AJ67" s="232">
        <v>248.35926223000001</v>
      </c>
      <c r="AK67" s="232">
        <v>422.90211174000001</v>
      </c>
      <c r="AL67" s="232">
        <v>751.58161027999995</v>
      </c>
      <c r="AM67" s="232">
        <v>804.80455548999998</v>
      </c>
      <c r="AN67" s="232">
        <v>793.93785937999996</v>
      </c>
      <c r="AO67" s="232">
        <v>507.80322159000002</v>
      </c>
      <c r="AP67" s="232">
        <v>308.61561846000001</v>
      </c>
      <c r="AQ67" s="232">
        <v>151.30751203</v>
      </c>
      <c r="AR67" s="232">
        <v>12.503114726</v>
      </c>
      <c r="AS67" s="232">
        <v>4.6100253850000001</v>
      </c>
      <c r="AT67" s="232">
        <v>5.9534667203999998</v>
      </c>
      <c r="AU67" s="232">
        <v>40.238353553000003</v>
      </c>
      <c r="AV67" s="232">
        <v>180.75266529000001</v>
      </c>
      <c r="AW67" s="232">
        <v>510.76581472999999</v>
      </c>
      <c r="AX67" s="232">
        <v>616.12974425000004</v>
      </c>
      <c r="AY67" s="232">
        <v>913.77013613999998</v>
      </c>
      <c r="AZ67" s="232">
        <v>710.96045565999998</v>
      </c>
      <c r="BA67" s="232">
        <v>524.58570868000004</v>
      </c>
      <c r="BB67" s="232">
        <v>341.87231836000001</v>
      </c>
      <c r="BC67" s="232">
        <v>122.21508673</v>
      </c>
      <c r="BD67" s="305">
        <v>29.904779142999999</v>
      </c>
      <c r="BE67" s="305">
        <v>6.1998131524</v>
      </c>
      <c r="BF67" s="305">
        <v>10.408439593000001</v>
      </c>
      <c r="BG67" s="305">
        <v>57.772834203999999</v>
      </c>
      <c r="BH67" s="305">
        <v>250.89726794000001</v>
      </c>
      <c r="BI67" s="305">
        <v>497.62964109000001</v>
      </c>
      <c r="BJ67" s="305">
        <v>781.83340145</v>
      </c>
      <c r="BK67" s="305">
        <v>856.86408101999996</v>
      </c>
      <c r="BL67" s="305">
        <v>690.96641297999997</v>
      </c>
      <c r="BM67" s="305">
        <v>562.62409849999995</v>
      </c>
      <c r="BN67" s="305">
        <v>317.15429254999998</v>
      </c>
      <c r="BO67" s="305">
        <v>143.96074027</v>
      </c>
      <c r="BP67" s="305">
        <v>32.810446138000003</v>
      </c>
      <c r="BQ67" s="305">
        <v>7.2925624539999996</v>
      </c>
      <c r="BR67" s="305">
        <v>12.123557679999999</v>
      </c>
      <c r="BS67" s="305">
        <v>57.712513897999997</v>
      </c>
      <c r="BT67" s="305">
        <v>250.55644654</v>
      </c>
      <c r="BU67" s="305">
        <v>497.09241429000002</v>
      </c>
      <c r="BV67" s="305">
        <v>781.09043804999999</v>
      </c>
    </row>
    <row r="68" spans="1:74" ht="11.15" customHeight="1" x14ac:dyDescent="0.25">
      <c r="A68" s="19"/>
      <c r="B68" s="22"/>
      <c r="C68" s="211"/>
      <c r="D68" s="211"/>
      <c r="E68" s="211"/>
      <c r="F68" s="211"/>
      <c r="G68" s="211"/>
      <c r="H68" s="211"/>
      <c r="I68" s="211"/>
      <c r="J68" s="211"/>
      <c r="K68" s="211"/>
      <c r="L68" s="211"/>
      <c r="M68" s="211"/>
      <c r="N68" s="211"/>
      <c r="O68" s="211"/>
      <c r="P68" s="211"/>
      <c r="Q68" s="211"/>
      <c r="R68" s="211"/>
      <c r="S68" s="211"/>
      <c r="T68" s="211"/>
      <c r="U68" s="211"/>
      <c r="V68" s="211"/>
      <c r="W68" s="211"/>
      <c r="X68" s="211"/>
      <c r="Y68" s="211"/>
      <c r="Z68" s="211"/>
      <c r="AA68" s="211"/>
      <c r="AB68" s="211"/>
      <c r="AC68" s="211"/>
      <c r="AD68" s="211"/>
      <c r="AE68" s="211"/>
      <c r="AF68" s="211"/>
      <c r="AG68" s="211"/>
      <c r="AH68" s="211"/>
      <c r="AI68" s="211"/>
      <c r="AJ68" s="211"/>
      <c r="AK68" s="211"/>
      <c r="AL68" s="211"/>
      <c r="AM68" s="211"/>
      <c r="AN68" s="211"/>
      <c r="AO68" s="211"/>
      <c r="AP68" s="211"/>
      <c r="AQ68" s="211"/>
      <c r="AR68" s="211"/>
      <c r="AS68" s="211"/>
      <c r="AT68" s="211"/>
      <c r="AU68" s="211"/>
      <c r="AV68" s="211"/>
      <c r="AW68" s="211"/>
      <c r="AX68" s="211"/>
      <c r="AY68" s="211"/>
      <c r="AZ68" s="211"/>
      <c r="BA68" s="211"/>
      <c r="BB68" s="211"/>
      <c r="BC68" s="211"/>
      <c r="BD68" s="300"/>
      <c r="BE68" s="300"/>
      <c r="BF68" s="300"/>
      <c r="BG68" s="300"/>
      <c r="BH68" s="300"/>
      <c r="BI68" s="300"/>
      <c r="BJ68" s="300"/>
      <c r="BK68" s="300"/>
      <c r="BL68" s="300"/>
      <c r="BM68" s="300"/>
      <c r="BN68" s="300"/>
      <c r="BO68" s="300"/>
      <c r="BP68" s="300"/>
      <c r="BQ68" s="300"/>
      <c r="BR68" s="300"/>
      <c r="BS68" s="300"/>
      <c r="BT68" s="300"/>
      <c r="BU68" s="300"/>
      <c r="BV68" s="300"/>
    </row>
    <row r="69" spans="1:74" ht="11.15" customHeight="1" x14ac:dyDescent="0.25">
      <c r="A69" s="37" t="s">
        <v>567</v>
      </c>
      <c r="B69" s="42" t="s">
        <v>3</v>
      </c>
      <c r="C69" s="261">
        <v>7.4961456951000001</v>
      </c>
      <c r="D69" s="261">
        <v>22.753325462999999</v>
      </c>
      <c r="E69" s="261">
        <v>20.977489721000001</v>
      </c>
      <c r="F69" s="261">
        <v>32.348679269000002</v>
      </c>
      <c r="G69" s="261">
        <v>173.4582498</v>
      </c>
      <c r="H69" s="261">
        <v>268.76992404999999</v>
      </c>
      <c r="I69" s="261">
        <v>375.13392470000002</v>
      </c>
      <c r="J69" s="261">
        <v>350.29853157000002</v>
      </c>
      <c r="K69" s="261">
        <v>230.03030709999999</v>
      </c>
      <c r="L69" s="261">
        <v>68.959078864999995</v>
      </c>
      <c r="M69" s="261">
        <v>17.662973363999999</v>
      </c>
      <c r="N69" s="261">
        <v>10.641427438999999</v>
      </c>
      <c r="O69" s="261">
        <v>8.9648960169999992</v>
      </c>
      <c r="P69" s="261">
        <v>17.942291274999999</v>
      </c>
      <c r="Q69" s="261">
        <v>18.235214188</v>
      </c>
      <c r="R69" s="261">
        <v>41.573089688000003</v>
      </c>
      <c r="S69" s="261">
        <v>128.57937989999999</v>
      </c>
      <c r="T69" s="261">
        <v>226.00017907</v>
      </c>
      <c r="U69" s="261">
        <v>372.39535433999998</v>
      </c>
      <c r="V69" s="261">
        <v>334.98275599999999</v>
      </c>
      <c r="W69" s="261">
        <v>241.57435902</v>
      </c>
      <c r="X69" s="261">
        <v>74.600894866999994</v>
      </c>
      <c r="Y69" s="261">
        <v>15.969872076</v>
      </c>
      <c r="Z69" s="261">
        <v>13.696916129</v>
      </c>
      <c r="AA69" s="261">
        <v>15.125548509</v>
      </c>
      <c r="AB69" s="261">
        <v>12.422784968</v>
      </c>
      <c r="AC69" s="261">
        <v>42.474304433</v>
      </c>
      <c r="AD69" s="261">
        <v>42.347858189</v>
      </c>
      <c r="AE69" s="261">
        <v>105.08832404</v>
      </c>
      <c r="AF69" s="261">
        <v>246.08638837000001</v>
      </c>
      <c r="AG69" s="261">
        <v>397.00141890999998</v>
      </c>
      <c r="AH69" s="261">
        <v>355.92674697000001</v>
      </c>
      <c r="AI69" s="261">
        <v>180.2752543</v>
      </c>
      <c r="AJ69" s="261">
        <v>82.057159463000005</v>
      </c>
      <c r="AK69" s="261">
        <v>31.800515035</v>
      </c>
      <c r="AL69" s="261">
        <v>6.9458995190000001</v>
      </c>
      <c r="AM69" s="261">
        <v>9.7792746051999995</v>
      </c>
      <c r="AN69" s="261">
        <v>11.965264817</v>
      </c>
      <c r="AO69" s="261">
        <v>28.026514822999999</v>
      </c>
      <c r="AP69" s="261">
        <v>36.219076446000003</v>
      </c>
      <c r="AQ69" s="261">
        <v>100.62011</v>
      </c>
      <c r="AR69" s="261">
        <v>273.28945929000002</v>
      </c>
      <c r="AS69" s="261">
        <v>345.40641604000001</v>
      </c>
      <c r="AT69" s="261">
        <v>356.66028940000001</v>
      </c>
      <c r="AU69" s="261">
        <v>199.32306983999999</v>
      </c>
      <c r="AV69" s="261">
        <v>83.818037255999997</v>
      </c>
      <c r="AW69" s="261">
        <v>17.763216387</v>
      </c>
      <c r="AX69" s="261">
        <v>25.660258735999999</v>
      </c>
      <c r="AY69" s="261">
        <v>8.5879732881000006</v>
      </c>
      <c r="AZ69" s="261">
        <v>11.135695326</v>
      </c>
      <c r="BA69" s="261">
        <v>26.840668910000002</v>
      </c>
      <c r="BB69" s="261">
        <v>49.176249468000002</v>
      </c>
      <c r="BC69" s="261">
        <v>151.94685822</v>
      </c>
      <c r="BD69" s="307">
        <v>242.08536394999999</v>
      </c>
      <c r="BE69" s="307">
        <v>351.83151966999998</v>
      </c>
      <c r="BF69" s="307">
        <v>325.57743675</v>
      </c>
      <c r="BG69" s="307">
        <v>175.60731711</v>
      </c>
      <c r="BH69" s="307">
        <v>62.758645721000001</v>
      </c>
      <c r="BI69" s="307">
        <v>20.677269409000001</v>
      </c>
      <c r="BJ69" s="307">
        <v>10.154184503</v>
      </c>
      <c r="BK69" s="307">
        <v>10.215261155</v>
      </c>
      <c r="BL69" s="307">
        <v>10.832553216999999</v>
      </c>
      <c r="BM69" s="307">
        <v>21.748110296</v>
      </c>
      <c r="BN69" s="307">
        <v>38.230186615999997</v>
      </c>
      <c r="BO69" s="307">
        <v>116.30468018000001</v>
      </c>
      <c r="BP69" s="307">
        <v>232.95029543999999</v>
      </c>
      <c r="BQ69" s="307">
        <v>340.67719295000001</v>
      </c>
      <c r="BR69" s="307">
        <v>315.13368009999999</v>
      </c>
      <c r="BS69" s="307">
        <v>176.05243517</v>
      </c>
      <c r="BT69" s="307">
        <v>63.032306069999997</v>
      </c>
      <c r="BU69" s="307">
        <v>20.786223266</v>
      </c>
      <c r="BV69" s="307">
        <v>10.204948106</v>
      </c>
    </row>
    <row r="70" spans="1:74" s="389" customFormat="1" ht="12" customHeight="1" x14ac:dyDescent="0.25">
      <c r="A70" s="388"/>
      <c r="B70" s="747" t="s">
        <v>809</v>
      </c>
      <c r="C70" s="748"/>
      <c r="D70" s="748"/>
      <c r="E70" s="748"/>
      <c r="F70" s="748"/>
      <c r="G70" s="748"/>
      <c r="H70" s="748"/>
      <c r="I70" s="748"/>
      <c r="J70" s="748"/>
      <c r="K70" s="748"/>
      <c r="L70" s="748"/>
      <c r="M70" s="748"/>
      <c r="N70" s="748"/>
      <c r="O70" s="748"/>
      <c r="P70" s="748"/>
      <c r="Q70" s="749"/>
      <c r="AY70" s="448"/>
      <c r="AZ70" s="448"/>
      <c r="BA70" s="448"/>
      <c r="BB70" s="448"/>
      <c r="BC70" s="448"/>
      <c r="BD70" s="542"/>
      <c r="BE70" s="542"/>
      <c r="BF70" s="542"/>
      <c r="BG70" s="448"/>
      <c r="BH70" s="448"/>
      <c r="BI70" s="448"/>
      <c r="BJ70" s="448"/>
    </row>
    <row r="71" spans="1:74" s="389" customFormat="1" ht="12" customHeight="1" x14ac:dyDescent="0.25">
      <c r="A71" s="388"/>
      <c r="B71" s="747" t="s">
        <v>810</v>
      </c>
      <c r="C71" s="750"/>
      <c r="D71" s="750"/>
      <c r="E71" s="750"/>
      <c r="F71" s="750"/>
      <c r="G71" s="750"/>
      <c r="H71" s="750"/>
      <c r="I71" s="750"/>
      <c r="J71" s="750"/>
      <c r="K71" s="750"/>
      <c r="L71" s="750"/>
      <c r="M71" s="750"/>
      <c r="N71" s="750"/>
      <c r="O71" s="750"/>
      <c r="P71" s="750"/>
      <c r="Q71" s="749"/>
      <c r="AY71" s="448"/>
      <c r="AZ71" s="448"/>
      <c r="BA71" s="448"/>
      <c r="BB71" s="448"/>
      <c r="BC71" s="448"/>
      <c r="BD71" s="542"/>
      <c r="BE71" s="542"/>
      <c r="BF71" s="542"/>
      <c r="BG71" s="448"/>
      <c r="BH71" s="448"/>
      <c r="BI71" s="448"/>
      <c r="BJ71" s="448"/>
    </row>
    <row r="72" spans="1:74" s="389" customFormat="1" ht="12" customHeight="1" x14ac:dyDescent="0.25">
      <c r="A72" s="388"/>
      <c r="B72" s="747" t="s">
        <v>811</v>
      </c>
      <c r="C72" s="750"/>
      <c r="D72" s="750"/>
      <c r="E72" s="750"/>
      <c r="F72" s="750"/>
      <c r="G72" s="750"/>
      <c r="H72" s="750"/>
      <c r="I72" s="750"/>
      <c r="J72" s="750"/>
      <c r="K72" s="750"/>
      <c r="L72" s="750"/>
      <c r="M72" s="750"/>
      <c r="N72" s="750"/>
      <c r="O72" s="750"/>
      <c r="P72" s="750"/>
      <c r="Q72" s="749"/>
      <c r="AY72" s="448"/>
      <c r="AZ72" s="448"/>
      <c r="BA72" s="448"/>
      <c r="BB72" s="448"/>
      <c r="BC72" s="448"/>
      <c r="BD72" s="542"/>
      <c r="BE72" s="542"/>
      <c r="BF72" s="542"/>
      <c r="BG72" s="448"/>
      <c r="BH72" s="448"/>
      <c r="BI72" s="448"/>
      <c r="BJ72" s="448"/>
    </row>
    <row r="73" spans="1:74" s="389" customFormat="1" ht="12" customHeight="1" x14ac:dyDescent="0.25">
      <c r="A73" s="388"/>
      <c r="B73" s="747" t="s">
        <v>822</v>
      </c>
      <c r="C73" s="749"/>
      <c r="D73" s="749"/>
      <c r="E73" s="749"/>
      <c r="F73" s="749"/>
      <c r="G73" s="749"/>
      <c r="H73" s="749"/>
      <c r="I73" s="749"/>
      <c r="J73" s="749"/>
      <c r="K73" s="749"/>
      <c r="L73" s="749"/>
      <c r="M73" s="749"/>
      <c r="N73" s="749"/>
      <c r="O73" s="749"/>
      <c r="P73" s="749"/>
      <c r="Q73" s="749"/>
      <c r="AY73" s="448"/>
      <c r="AZ73" s="448"/>
      <c r="BA73" s="448"/>
      <c r="BB73" s="448"/>
      <c r="BC73" s="448"/>
      <c r="BD73" s="542"/>
      <c r="BE73" s="542"/>
      <c r="BF73" s="542"/>
      <c r="BG73" s="448"/>
      <c r="BH73" s="448"/>
      <c r="BI73" s="448"/>
      <c r="BJ73" s="448"/>
    </row>
    <row r="74" spans="1:74" s="389" customFormat="1" ht="12" customHeight="1" x14ac:dyDescent="0.25">
      <c r="A74" s="388"/>
      <c r="B74" s="747" t="s">
        <v>825</v>
      </c>
      <c r="C74" s="750"/>
      <c r="D74" s="750"/>
      <c r="E74" s="750"/>
      <c r="F74" s="750"/>
      <c r="G74" s="750"/>
      <c r="H74" s="750"/>
      <c r="I74" s="750"/>
      <c r="J74" s="750"/>
      <c r="K74" s="750"/>
      <c r="L74" s="750"/>
      <c r="M74" s="750"/>
      <c r="N74" s="750"/>
      <c r="O74" s="750"/>
      <c r="P74" s="750"/>
      <c r="Q74" s="749"/>
      <c r="AY74" s="448"/>
      <c r="AZ74" s="448"/>
      <c r="BA74" s="448"/>
      <c r="BB74" s="448"/>
      <c r="BC74" s="448"/>
      <c r="BD74" s="542"/>
      <c r="BE74" s="542"/>
      <c r="BF74" s="542"/>
      <c r="BG74" s="448"/>
      <c r="BH74" s="448"/>
      <c r="BI74" s="448"/>
      <c r="BJ74" s="448"/>
    </row>
    <row r="75" spans="1:74" s="389" customFormat="1" ht="12" customHeight="1" x14ac:dyDescent="0.25">
      <c r="A75" s="388"/>
      <c r="B75" s="753" t="s">
        <v>826</v>
      </c>
      <c r="C75" s="749"/>
      <c r="D75" s="749"/>
      <c r="E75" s="749"/>
      <c r="F75" s="749"/>
      <c r="G75" s="749"/>
      <c r="H75" s="749"/>
      <c r="I75" s="749"/>
      <c r="J75" s="749"/>
      <c r="K75" s="749"/>
      <c r="L75" s="749"/>
      <c r="M75" s="749"/>
      <c r="N75" s="749"/>
      <c r="O75" s="749"/>
      <c r="P75" s="749"/>
      <c r="Q75" s="749"/>
      <c r="AY75" s="448"/>
      <c r="AZ75" s="448"/>
      <c r="BA75" s="448"/>
      <c r="BB75" s="448"/>
      <c r="BC75" s="448"/>
      <c r="BD75" s="542"/>
      <c r="BE75" s="542"/>
      <c r="BF75" s="542"/>
      <c r="BG75" s="448"/>
      <c r="BH75" s="448"/>
      <c r="BI75" s="448"/>
      <c r="BJ75" s="448"/>
    </row>
    <row r="76" spans="1:74" s="389" customFormat="1" ht="12" customHeight="1" x14ac:dyDescent="0.25">
      <c r="A76" s="388"/>
      <c r="B76" s="754" t="s">
        <v>827</v>
      </c>
      <c r="C76" s="755"/>
      <c r="D76" s="755"/>
      <c r="E76" s="755"/>
      <c r="F76" s="755"/>
      <c r="G76" s="755"/>
      <c r="H76" s="755"/>
      <c r="I76" s="755"/>
      <c r="J76" s="755"/>
      <c r="K76" s="755"/>
      <c r="L76" s="755"/>
      <c r="M76" s="755"/>
      <c r="N76" s="755"/>
      <c r="O76" s="755"/>
      <c r="P76" s="755"/>
      <c r="Q76" s="752"/>
      <c r="AY76" s="448"/>
      <c r="AZ76" s="448"/>
      <c r="BA76" s="448"/>
      <c r="BB76" s="448"/>
      <c r="BC76" s="448"/>
      <c r="BD76" s="542"/>
      <c r="BE76" s="542"/>
      <c r="BF76" s="542"/>
      <c r="BG76" s="448"/>
      <c r="BH76" s="448"/>
      <c r="BI76" s="448"/>
      <c r="BJ76" s="448"/>
    </row>
    <row r="77" spans="1:74" s="389" customFormat="1" ht="12" customHeight="1" x14ac:dyDescent="0.25">
      <c r="A77" s="388"/>
      <c r="B77" s="745" t="s">
        <v>808</v>
      </c>
      <c r="C77" s="737"/>
      <c r="D77" s="737"/>
      <c r="E77" s="737"/>
      <c r="F77" s="737"/>
      <c r="G77" s="737"/>
      <c r="H77" s="737"/>
      <c r="I77" s="737"/>
      <c r="J77" s="737"/>
      <c r="K77" s="737"/>
      <c r="L77" s="737"/>
      <c r="M77" s="737"/>
      <c r="N77" s="737"/>
      <c r="O77" s="737"/>
      <c r="P77" s="737"/>
      <c r="Q77" s="737"/>
      <c r="AY77" s="448"/>
      <c r="AZ77" s="448"/>
      <c r="BA77" s="448"/>
      <c r="BB77" s="448"/>
      <c r="BC77" s="448"/>
      <c r="BD77" s="542"/>
      <c r="BE77" s="542"/>
      <c r="BF77" s="542"/>
      <c r="BG77" s="448"/>
      <c r="BH77" s="448"/>
      <c r="BI77" s="448"/>
      <c r="BJ77" s="448"/>
    </row>
    <row r="78" spans="1:74" s="389" customFormat="1" ht="12" customHeight="1" x14ac:dyDescent="0.25">
      <c r="A78" s="388"/>
      <c r="B78" s="761" t="str">
        <f>"Notes: "&amp;"EIA completed modeling and analysis for this report on " &amp;Dates!D2&amp;"."</f>
        <v>Notes: EIA completed modeling and analysis for this report on Thursday June 2, 2022.</v>
      </c>
      <c r="C78" s="762"/>
      <c r="D78" s="762"/>
      <c r="E78" s="762"/>
      <c r="F78" s="762"/>
      <c r="G78" s="762"/>
      <c r="H78" s="762"/>
      <c r="I78" s="762"/>
      <c r="J78" s="762"/>
      <c r="K78" s="762"/>
      <c r="L78" s="762"/>
      <c r="M78" s="762"/>
      <c r="N78" s="762"/>
      <c r="O78" s="762"/>
      <c r="P78" s="762"/>
      <c r="Q78" s="762"/>
      <c r="AY78" s="448"/>
      <c r="AZ78" s="448"/>
      <c r="BA78" s="448"/>
      <c r="BB78" s="448"/>
      <c r="BC78" s="448"/>
      <c r="BD78" s="542"/>
      <c r="BE78" s="542"/>
      <c r="BF78" s="542"/>
      <c r="BG78" s="448"/>
      <c r="BH78" s="448"/>
      <c r="BI78" s="448"/>
      <c r="BJ78" s="448"/>
    </row>
    <row r="79" spans="1:74" s="389" customFormat="1" ht="12" customHeight="1" x14ac:dyDescent="0.25">
      <c r="A79" s="388"/>
      <c r="B79" s="763" t="s">
        <v>351</v>
      </c>
      <c r="C79" s="762"/>
      <c r="D79" s="762"/>
      <c r="E79" s="762"/>
      <c r="F79" s="762"/>
      <c r="G79" s="762"/>
      <c r="H79" s="762"/>
      <c r="I79" s="762"/>
      <c r="J79" s="762"/>
      <c r="K79" s="762"/>
      <c r="L79" s="762"/>
      <c r="M79" s="762"/>
      <c r="N79" s="762"/>
      <c r="O79" s="762"/>
      <c r="P79" s="762"/>
      <c r="Q79" s="762"/>
      <c r="AY79" s="448"/>
      <c r="AZ79" s="448"/>
      <c r="BA79" s="448"/>
      <c r="BB79" s="448"/>
      <c r="BC79" s="448"/>
      <c r="BD79" s="542"/>
      <c r="BE79" s="542"/>
      <c r="BF79" s="542"/>
      <c r="BG79" s="448"/>
      <c r="BH79" s="448"/>
      <c r="BI79" s="448"/>
      <c r="BJ79" s="448"/>
    </row>
    <row r="80" spans="1:74" s="389" customFormat="1" ht="12" customHeight="1" x14ac:dyDescent="0.25">
      <c r="A80" s="388"/>
      <c r="B80" s="746" t="s">
        <v>127</v>
      </c>
      <c r="C80" s="737"/>
      <c r="D80" s="737"/>
      <c r="E80" s="737"/>
      <c r="F80" s="737"/>
      <c r="G80" s="737"/>
      <c r="H80" s="737"/>
      <c r="I80" s="737"/>
      <c r="J80" s="737"/>
      <c r="K80" s="737"/>
      <c r="L80" s="737"/>
      <c r="M80" s="737"/>
      <c r="N80" s="737"/>
      <c r="O80" s="737"/>
      <c r="P80" s="737"/>
      <c r="Q80" s="737"/>
      <c r="AY80" s="448"/>
      <c r="AZ80" s="448"/>
      <c r="BA80" s="448"/>
      <c r="BB80" s="448"/>
      <c r="BC80" s="448"/>
      <c r="BD80" s="542"/>
      <c r="BE80" s="542"/>
      <c r="BF80" s="542"/>
      <c r="BG80" s="448"/>
      <c r="BH80" s="448"/>
      <c r="BI80" s="448"/>
      <c r="BJ80" s="448"/>
    </row>
    <row r="81" spans="1:74" s="389" customFormat="1" ht="12" customHeight="1" x14ac:dyDescent="0.25">
      <c r="A81" s="388"/>
      <c r="B81" s="756" t="s">
        <v>828</v>
      </c>
      <c r="C81" s="755"/>
      <c r="D81" s="755"/>
      <c r="E81" s="755"/>
      <c r="F81" s="755"/>
      <c r="G81" s="755"/>
      <c r="H81" s="755"/>
      <c r="I81" s="755"/>
      <c r="J81" s="755"/>
      <c r="K81" s="755"/>
      <c r="L81" s="755"/>
      <c r="M81" s="755"/>
      <c r="N81" s="755"/>
      <c r="O81" s="755"/>
      <c r="P81" s="755"/>
      <c r="Q81" s="752"/>
      <c r="AY81" s="448"/>
      <c r="AZ81" s="448"/>
      <c r="BA81" s="448"/>
      <c r="BB81" s="448"/>
      <c r="BC81" s="448"/>
      <c r="BD81" s="542"/>
      <c r="BE81" s="542"/>
      <c r="BF81" s="542"/>
      <c r="BG81" s="448"/>
      <c r="BH81" s="448"/>
      <c r="BI81" s="448"/>
      <c r="BJ81" s="448"/>
    </row>
    <row r="82" spans="1:74" s="389" customFormat="1" ht="12" customHeight="1" x14ac:dyDescent="0.25">
      <c r="A82" s="388"/>
      <c r="B82" s="757" t="s">
        <v>829</v>
      </c>
      <c r="C82" s="752"/>
      <c r="D82" s="752"/>
      <c r="E82" s="752"/>
      <c r="F82" s="752"/>
      <c r="G82" s="752"/>
      <c r="H82" s="752"/>
      <c r="I82" s="752"/>
      <c r="J82" s="752"/>
      <c r="K82" s="752"/>
      <c r="L82" s="752"/>
      <c r="M82" s="752"/>
      <c r="N82" s="752"/>
      <c r="O82" s="752"/>
      <c r="P82" s="752"/>
      <c r="Q82" s="752"/>
      <c r="AY82" s="448"/>
      <c r="AZ82" s="448"/>
      <c r="BA82" s="448"/>
      <c r="BB82" s="448"/>
      <c r="BC82" s="448"/>
      <c r="BD82" s="542"/>
      <c r="BE82" s="542"/>
      <c r="BF82" s="542"/>
      <c r="BG82" s="448"/>
      <c r="BH82" s="448"/>
      <c r="BI82" s="448"/>
      <c r="BJ82" s="448"/>
    </row>
    <row r="83" spans="1:74" s="389" customFormat="1" ht="12" customHeight="1" x14ac:dyDescent="0.25">
      <c r="A83" s="388"/>
      <c r="B83" s="757" t="s">
        <v>830</v>
      </c>
      <c r="C83" s="752"/>
      <c r="D83" s="752"/>
      <c r="E83" s="752"/>
      <c r="F83" s="752"/>
      <c r="G83" s="752"/>
      <c r="H83" s="752"/>
      <c r="I83" s="752"/>
      <c r="J83" s="752"/>
      <c r="K83" s="752"/>
      <c r="L83" s="752"/>
      <c r="M83" s="752"/>
      <c r="N83" s="752"/>
      <c r="O83" s="752"/>
      <c r="P83" s="752"/>
      <c r="Q83" s="752"/>
      <c r="AY83" s="448"/>
      <c r="AZ83" s="448"/>
      <c r="BA83" s="448"/>
      <c r="BB83" s="448"/>
      <c r="BC83" s="448"/>
      <c r="BD83" s="542"/>
      <c r="BE83" s="542"/>
      <c r="BF83" s="542"/>
      <c r="BG83" s="448"/>
      <c r="BH83" s="448"/>
      <c r="BI83" s="448"/>
      <c r="BJ83" s="448"/>
    </row>
    <row r="84" spans="1:74" s="389" customFormat="1" ht="12" customHeight="1" x14ac:dyDescent="0.25">
      <c r="A84" s="388"/>
      <c r="B84" s="758" t="s">
        <v>831</v>
      </c>
      <c r="C84" s="759"/>
      <c r="D84" s="759"/>
      <c r="E84" s="759"/>
      <c r="F84" s="759"/>
      <c r="G84" s="759"/>
      <c r="H84" s="759"/>
      <c r="I84" s="759"/>
      <c r="J84" s="759"/>
      <c r="K84" s="759"/>
      <c r="L84" s="759"/>
      <c r="M84" s="759"/>
      <c r="N84" s="759"/>
      <c r="O84" s="759"/>
      <c r="P84" s="759"/>
      <c r="Q84" s="752"/>
      <c r="AY84" s="448"/>
      <c r="AZ84" s="448"/>
      <c r="BA84" s="448"/>
      <c r="BB84" s="448"/>
      <c r="BC84" s="448"/>
      <c r="BD84" s="542"/>
      <c r="BE84" s="542"/>
      <c r="BF84" s="542"/>
      <c r="BG84" s="448"/>
      <c r="BH84" s="448"/>
      <c r="BI84" s="448"/>
      <c r="BJ84" s="448"/>
    </row>
    <row r="85" spans="1:74" s="390" customFormat="1" ht="12" customHeight="1" x14ac:dyDescent="0.25">
      <c r="A85" s="388"/>
      <c r="B85" s="760" t="s">
        <v>1403</v>
      </c>
      <c r="C85" s="752"/>
      <c r="D85" s="752"/>
      <c r="E85" s="752"/>
      <c r="F85" s="752"/>
      <c r="G85" s="752"/>
      <c r="H85" s="752"/>
      <c r="I85" s="752"/>
      <c r="J85" s="752"/>
      <c r="K85" s="752"/>
      <c r="L85" s="752"/>
      <c r="M85" s="752"/>
      <c r="N85" s="752"/>
      <c r="O85" s="752"/>
      <c r="P85" s="752"/>
      <c r="Q85" s="752"/>
      <c r="AY85" s="449"/>
      <c r="AZ85" s="449"/>
      <c r="BA85" s="449"/>
      <c r="BB85" s="449"/>
      <c r="BC85" s="449"/>
      <c r="BD85" s="665"/>
      <c r="BE85" s="665"/>
      <c r="BF85" s="665"/>
      <c r="BG85" s="449"/>
      <c r="BH85" s="449"/>
      <c r="BI85" s="449"/>
      <c r="BJ85" s="449"/>
    </row>
    <row r="86" spans="1:74" s="390" customFormat="1" ht="12" customHeight="1" x14ac:dyDescent="0.25">
      <c r="A86" s="388"/>
      <c r="B86" s="751" t="s">
        <v>1361</v>
      </c>
      <c r="C86" s="752"/>
      <c r="D86" s="752"/>
      <c r="E86" s="752"/>
      <c r="F86" s="752"/>
      <c r="G86" s="752"/>
      <c r="H86" s="752"/>
      <c r="I86" s="752"/>
      <c r="J86" s="752"/>
      <c r="K86" s="752"/>
      <c r="L86" s="752"/>
      <c r="M86" s="752"/>
      <c r="N86" s="752"/>
      <c r="O86" s="752"/>
      <c r="P86" s="752"/>
      <c r="Q86" s="752"/>
      <c r="AY86" s="449"/>
      <c r="AZ86" s="449"/>
      <c r="BA86" s="449"/>
      <c r="BB86" s="449"/>
      <c r="BC86" s="449"/>
      <c r="BD86" s="665"/>
      <c r="BE86" s="665"/>
      <c r="BF86" s="665"/>
      <c r="BG86" s="449"/>
      <c r="BH86" s="449"/>
      <c r="BI86" s="449"/>
      <c r="BJ86" s="449"/>
    </row>
    <row r="87" spans="1:74" x14ac:dyDescent="0.25">
      <c r="A87" s="388"/>
      <c r="BK87" s="308"/>
      <c r="BL87" s="308"/>
      <c r="BM87" s="308"/>
      <c r="BN87" s="308"/>
      <c r="BO87" s="308"/>
      <c r="BP87" s="308"/>
      <c r="BQ87" s="308"/>
      <c r="BR87" s="308"/>
      <c r="BS87" s="308"/>
      <c r="BT87" s="308"/>
      <c r="BU87" s="308"/>
      <c r="BV87" s="308"/>
    </row>
    <row r="88" spans="1:74" x14ac:dyDescent="0.25">
      <c r="BK88" s="308"/>
      <c r="BL88" s="308"/>
      <c r="BM88" s="308"/>
      <c r="BN88" s="308"/>
      <c r="BO88" s="308"/>
      <c r="BP88" s="308"/>
      <c r="BQ88" s="308"/>
      <c r="BR88" s="308"/>
      <c r="BS88" s="308"/>
      <c r="BT88" s="308"/>
      <c r="BU88" s="308"/>
      <c r="BV88" s="308"/>
    </row>
    <row r="89" spans="1:74" x14ac:dyDescent="0.25">
      <c r="B89" s="709"/>
      <c r="BK89" s="308"/>
      <c r="BL89" s="308"/>
      <c r="BM89" s="308"/>
      <c r="BN89" s="308"/>
      <c r="BO89" s="308"/>
      <c r="BP89" s="308"/>
      <c r="BQ89" s="308"/>
      <c r="BR89" s="308"/>
      <c r="BS89" s="308"/>
      <c r="BT89" s="308"/>
      <c r="BU89" s="308"/>
      <c r="BV89" s="308"/>
    </row>
    <row r="90" spans="1:74" x14ac:dyDescent="0.25">
      <c r="BK90" s="308"/>
      <c r="BL90" s="308"/>
      <c r="BM90" s="308"/>
      <c r="BN90" s="308"/>
      <c r="BO90" s="308"/>
      <c r="BP90" s="308"/>
      <c r="BQ90" s="308"/>
      <c r="BR90" s="308"/>
      <c r="BS90" s="308"/>
      <c r="BT90" s="308"/>
      <c r="BU90" s="308"/>
      <c r="BV90" s="308"/>
    </row>
    <row r="91" spans="1:74" x14ac:dyDescent="0.25">
      <c r="BK91" s="308"/>
      <c r="BL91" s="308"/>
      <c r="BM91" s="308"/>
      <c r="BN91" s="308"/>
      <c r="BO91" s="308"/>
      <c r="BP91" s="308"/>
      <c r="BQ91" s="308"/>
      <c r="BR91" s="308"/>
      <c r="BS91" s="308"/>
      <c r="BT91" s="308"/>
      <c r="BU91" s="308"/>
      <c r="BV91" s="308"/>
    </row>
    <row r="92" spans="1:74" x14ac:dyDescent="0.25">
      <c r="BK92" s="308"/>
      <c r="BL92" s="308"/>
      <c r="BM92" s="308"/>
      <c r="BN92" s="308"/>
      <c r="BO92" s="308"/>
      <c r="BP92" s="308"/>
      <c r="BQ92" s="308"/>
      <c r="BR92" s="308"/>
      <c r="BS92" s="308"/>
      <c r="BT92" s="308"/>
      <c r="BU92" s="308"/>
      <c r="BV92" s="308"/>
    </row>
    <row r="93" spans="1:74" x14ac:dyDescent="0.25">
      <c r="BK93" s="308"/>
      <c r="BL93" s="308"/>
      <c r="BM93" s="308"/>
      <c r="BN93" s="308"/>
      <c r="BO93" s="308"/>
      <c r="BP93" s="308"/>
      <c r="BQ93" s="308"/>
      <c r="BR93" s="308"/>
      <c r="BS93" s="308"/>
      <c r="BT93" s="308"/>
      <c r="BU93" s="308"/>
      <c r="BV93" s="308"/>
    </row>
    <row r="94" spans="1:74" x14ac:dyDescent="0.25">
      <c r="BK94" s="308"/>
      <c r="BL94" s="308"/>
      <c r="BM94" s="308"/>
      <c r="BN94" s="308"/>
      <c r="BO94" s="308"/>
      <c r="BP94" s="308"/>
      <c r="BQ94" s="308"/>
      <c r="BR94" s="308"/>
      <c r="BS94" s="308"/>
      <c r="BT94" s="308"/>
      <c r="BU94" s="308"/>
      <c r="BV94" s="308"/>
    </row>
    <row r="95" spans="1:74" x14ac:dyDescent="0.25">
      <c r="BK95" s="308"/>
      <c r="BL95" s="308"/>
      <c r="BM95" s="308"/>
      <c r="BN95" s="308"/>
      <c r="BO95" s="308"/>
      <c r="BP95" s="308"/>
      <c r="BQ95" s="308"/>
      <c r="BR95" s="308"/>
      <c r="BS95" s="308"/>
      <c r="BT95" s="308"/>
      <c r="BU95" s="308"/>
      <c r="BV95" s="308"/>
    </row>
    <row r="96" spans="1:74" x14ac:dyDescent="0.25">
      <c r="BK96" s="308"/>
      <c r="BL96" s="308"/>
      <c r="BM96" s="308"/>
      <c r="BN96" s="308"/>
      <c r="BO96" s="308"/>
      <c r="BP96" s="308"/>
      <c r="BQ96" s="308"/>
      <c r="BR96" s="308"/>
      <c r="BS96" s="308"/>
      <c r="BT96" s="308"/>
      <c r="BU96" s="308"/>
      <c r="BV96" s="308"/>
    </row>
    <row r="97" spans="63:74" x14ac:dyDescent="0.25">
      <c r="BK97" s="308"/>
      <c r="BL97" s="308"/>
      <c r="BM97" s="308"/>
      <c r="BN97" s="308"/>
      <c r="BO97" s="308"/>
      <c r="BP97" s="308"/>
      <c r="BQ97" s="308"/>
      <c r="BR97" s="308"/>
      <c r="BS97" s="308"/>
      <c r="BT97" s="308"/>
      <c r="BU97" s="308"/>
      <c r="BV97" s="308"/>
    </row>
    <row r="98" spans="63:74" x14ac:dyDescent="0.25">
      <c r="BK98" s="308"/>
      <c r="BL98" s="308"/>
      <c r="BM98" s="308"/>
      <c r="BN98" s="308"/>
      <c r="BO98" s="308"/>
      <c r="BP98" s="308"/>
      <c r="BQ98" s="308"/>
      <c r="BR98" s="308"/>
      <c r="BS98" s="308"/>
      <c r="BT98" s="308"/>
      <c r="BU98" s="308"/>
      <c r="BV98" s="308"/>
    </row>
    <row r="99" spans="63:74" x14ac:dyDescent="0.25">
      <c r="BK99" s="308"/>
      <c r="BL99" s="308"/>
      <c r="BM99" s="308"/>
      <c r="BN99" s="308"/>
      <c r="BO99" s="308"/>
      <c r="BP99" s="308"/>
      <c r="BQ99" s="308"/>
      <c r="BR99" s="308"/>
      <c r="BS99" s="308"/>
      <c r="BT99" s="308"/>
      <c r="BU99" s="308"/>
      <c r="BV99" s="308"/>
    </row>
    <row r="100" spans="63:74" x14ac:dyDescent="0.25">
      <c r="BK100" s="308"/>
      <c r="BL100" s="308"/>
      <c r="BM100" s="308"/>
      <c r="BN100" s="308"/>
      <c r="BO100" s="308"/>
      <c r="BP100" s="308"/>
      <c r="BQ100" s="308"/>
      <c r="BR100" s="308"/>
      <c r="BS100" s="308"/>
      <c r="BT100" s="308"/>
      <c r="BU100" s="308"/>
      <c r="BV100" s="308"/>
    </row>
    <row r="101" spans="63:74" x14ac:dyDescent="0.25">
      <c r="BK101" s="308"/>
      <c r="BL101" s="308"/>
      <c r="BM101" s="308"/>
      <c r="BN101" s="308"/>
      <c r="BO101" s="308"/>
      <c r="BP101" s="308"/>
      <c r="BQ101" s="308"/>
      <c r="BR101" s="308"/>
      <c r="BS101" s="308"/>
      <c r="BT101" s="308"/>
      <c r="BU101" s="308"/>
      <c r="BV101" s="308"/>
    </row>
    <row r="102" spans="63:74" x14ac:dyDescent="0.25">
      <c r="BK102" s="308"/>
      <c r="BL102" s="308"/>
      <c r="BM102" s="308"/>
      <c r="BN102" s="308"/>
      <c r="BO102" s="308"/>
      <c r="BP102" s="308"/>
      <c r="BQ102" s="308"/>
      <c r="BR102" s="308"/>
      <c r="BS102" s="308"/>
      <c r="BT102" s="308"/>
      <c r="BU102" s="308"/>
      <c r="BV102" s="308"/>
    </row>
    <row r="103" spans="63:74" x14ac:dyDescent="0.25">
      <c r="BK103" s="308"/>
      <c r="BL103" s="308"/>
      <c r="BM103" s="308"/>
      <c r="BN103" s="308"/>
      <c r="BO103" s="308"/>
      <c r="BP103" s="308"/>
      <c r="BQ103" s="308"/>
      <c r="BR103" s="308"/>
      <c r="BS103" s="308"/>
      <c r="BT103" s="308"/>
      <c r="BU103" s="308"/>
      <c r="BV103" s="308"/>
    </row>
    <row r="104" spans="63:74" x14ac:dyDescent="0.25">
      <c r="BK104" s="308"/>
      <c r="BL104" s="308"/>
      <c r="BM104" s="308"/>
      <c r="BN104" s="308"/>
      <c r="BO104" s="308"/>
      <c r="BP104" s="308"/>
      <c r="BQ104" s="308"/>
      <c r="BR104" s="308"/>
      <c r="BS104" s="308"/>
      <c r="BT104" s="308"/>
      <c r="BU104" s="308"/>
      <c r="BV104" s="308"/>
    </row>
    <row r="105" spans="63:74" x14ac:dyDescent="0.25">
      <c r="BK105" s="308"/>
      <c r="BL105" s="308"/>
      <c r="BM105" s="308"/>
      <c r="BN105" s="308"/>
      <c r="BO105" s="308"/>
      <c r="BP105" s="308"/>
      <c r="BQ105" s="308"/>
      <c r="BR105" s="308"/>
      <c r="BS105" s="308"/>
      <c r="BT105" s="308"/>
      <c r="BU105" s="308"/>
      <c r="BV105" s="308"/>
    </row>
    <row r="106" spans="63:74" x14ac:dyDescent="0.25">
      <c r="BK106" s="308"/>
      <c r="BL106" s="308"/>
      <c r="BM106" s="308"/>
      <c r="BN106" s="308"/>
      <c r="BO106" s="308"/>
      <c r="BP106" s="308"/>
      <c r="BQ106" s="308"/>
      <c r="BR106" s="308"/>
      <c r="BS106" s="308"/>
      <c r="BT106" s="308"/>
      <c r="BU106" s="308"/>
      <c r="BV106" s="308"/>
    </row>
    <row r="107" spans="63:74" x14ac:dyDescent="0.25">
      <c r="BK107" s="308"/>
      <c r="BL107" s="308"/>
      <c r="BM107" s="308"/>
      <c r="BN107" s="308"/>
      <c r="BO107" s="308"/>
      <c r="BP107" s="308"/>
      <c r="BQ107" s="308"/>
      <c r="BR107" s="308"/>
      <c r="BS107" s="308"/>
      <c r="BT107" s="308"/>
      <c r="BU107" s="308"/>
      <c r="BV107" s="308"/>
    </row>
    <row r="108" spans="63:74" x14ac:dyDescent="0.25">
      <c r="BK108" s="308"/>
      <c r="BL108" s="308"/>
      <c r="BM108" s="308"/>
      <c r="BN108" s="308"/>
      <c r="BO108" s="308"/>
      <c r="BP108" s="308"/>
      <c r="BQ108" s="308"/>
      <c r="BR108" s="308"/>
      <c r="BS108" s="308"/>
      <c r="BT108" s="308"/>
      <c r="BU108" s="308"/>
      <c r="BV108" s="308"/>
    </row>
    <row r="109" spans="63:74" x14ac:dyDescent="0.25">
      <c r="BK109" s="308"/>
      <c r="BL109" s="308"/>
      <c r="BM109" s="308"/>
      <c r="BN109" s="308"/>
      <c r="BO109" s="308"/>
      <c r="BP109" s="308"/>
      <c r="BQ109" s="308"/>
      <c r="BR109" s="308"/>
      <c r="BS109" s="308"/>
      <c r="BT109" s="308"/>
      <c r="BU109" s="308"/>
      <c r="BV109" s="308"/>
    </row>
    <row r="110" spans="63:74" x14ac:dyDescent="0.25">
      <c r="BK110" s="308"/>
      <c r="BL110" s="308"/>
      <c r="BM110" s="308"/>
      <c r="BN110" s="308"/>
      <c r="BO110" s="308"/>
      <c r="BP110" s="308"/>
      <c r="BQ110" s="308"/>
      <c r="BR110" s="308"/>
      <c r="BS110" s="308"/>
      <c r="BT110" s="308"/>
      <c r="BU110" s="308"/>
      <c r="BV110" s="308"/>
    </row>
    <row r="111" spans="63:74" x14ac:dyDescent="0.25">
      <c r="BK111" s="308"/>
      <c r="BL111" s="308"/>
      <c r="BM111" s="308"/>
      <c r="BN111" s="308"/>
      <c r="BO111" s="308"/>
      <c r="BP111" s="308"/>
      <c r="BQ111" s="308"/>
      <c r="BR111" s="308"/>
      <c r="BS111" s="308"/>
      <c r="BT111" s="308"/>
      <c r="BU111" s="308"/>
      <c r="BV111" s="308"/>
    </row>
    <row r="112" spans="63:74" x14ac:dyDescent="0.25">
      <c r="BK112" s="308"/>
      <c r="BL112" s="308"/>
      <c r="BM112" s="308"/>
      <c r="BN112" s="308"/>
      <c r="BO112" s="308"/>
      <c r="BP112" s="308"/>
      <c r="BQ112" s="308"/>
      <c r="BR112" s="308"/>
      <c r="BS112" s="308"/>
      <c r="BT112" s="308"/>
      <c r="BU112" s="308"/>
      <c r="BV112" s="308"/>
    </row>
    <row r="113" spans="63:74" x14ac:dyDescent="0.25">
      <c r="BK113" s="308"/>
      <c r="BL113" s="308"/>
      <c r="BM113" s="308"/>
      <c r="BN113" s="308"/>
      <c r="BO113" s="308"/>
      <c r="BP113" s="308"/>
      <c r="BQ113" s="308"/>
      <c r="BR113" s="308"/>
      <c r="BS113" s="308"/>
      <c r="BT113" s="308"/>
      <c r="BU113" s="308"/>
      <c r="BV113" s="308"/>
    </row>
    <row r="114" spans="63:74" x14ac:dyDescent="0.25">
      <c r="BK114" s="308"/>
      <c r="BL114" s="308"/>
      <c r="BM114" s="308"/>
      <c r="BN114" s="308"/>
      <c r="BO114" s="308"/>
      <c r="BP114" s="308"/>
      <c r="BQ114" s="308"/>
      <c r="BR114" s="308"/>
      <c r="BS114" s="308"/>
      <c r="BT114" s="308"/>
      <c r="BU114" s="308"/>
      <c r="BV114" s="308"/>
    </row>
    <row r="115" spans="63:74" x14ac:dyDescent="0.25">
      <c r="BK115" s="308"/>
      <c r="BL115" s="308"/>
      <c r="BM115" s="308"/>
      <c r="BN115" s="308"/>
      <c r="BO115" s="308"/>
      <c r="BP115" s="308"/>
      <c r="BQ115" s="308"/>
      <c r="BR115" s="308"/>
      <c r="BS115" s="308"/>
      <c r="BT115" s="308"/>
      <c r="BU115" s="308"/>
      <c r="BV115" s="308"/>
    </row>
    <row r="116" spans="63:74" x14ac:dyDescent="0.25">
      <c r="BK116" s="308"/>
      <c r="BL116" s="308"/>
      <c r="BM116" s="308"/>
      <c r="BN116" s="308"/>
      <c r="BO116" s="308"/>
      <c r="BP116" s="308"/>
      <c r="BQ116" s="308"/>
      <c r="BR116" s="308"/>
      <c r="BS116" s="308"/>
      <c r="BT116" s="308"/>
      <c r="BU116" s="308"/>
      <c r="BV116" s="308"/>
    </row>
    <row r="117" spans="63:74" x14ac:dyDescent="0.25">
      <c r="BK117" s="308"/>
      <c r="BL117" s="308"/>
      <c r="BM117" s="308"/>
      <c r="BN117" s="308"/>
      <c r="BO117" s="308"/>
      <c r="BP117" s="308"/>
      <c r="BQ117" s="308"/>
      <c r="BR117" s="308"/>
      <c r="BS117" s="308"/>
      <c r="BT117" s="308"/>
      <c r="BU117" s="308"/>
      <c r="BV117" s="308"/>
    </row>
    <row r="118" spans="63:74" x14ac:dyDescent="0.25">
      <c r="BK118" s="308"/>
      <c r="BL118" s="308"/>
      <c r="BM118" s="308"/>
      <c r="BN118" s="308"/>
      <c r="BO118" s="308"/>
      <c r="BP118" s="308"/>
      <c r="BQ118" s="308"/>
      <c r="BR118" s="308"/>
      <c r="BS118" s="308"/>
      <c r="BT118" s="308"/>
      <c r="BU118" s="308"/>
      <c r="BV118" s="308"/>
    </row>
    <row r="119" spans="63:74" x14ac:dyDescent="0.25">
      <c r="BK119" s="308"/>
      <c r="BL119" s="308"/>
      <c r="BM119" s="308"/>
      <c r="BN119" s="308"/>
      <c r="BO119" s="308"/>
      <c r="BP119" s="308"/>
      <c r="BQ119" s="308"/>
      <c r="BR119" s="308"/>
      <c r="BS119" s="308"/>
      <c r="BT119" s="308"/>
      <c r="BU119" s="308"/>
      <c r="BV119" s="308"/>
    </row>
    <row r="120" spans="63:74" x14ac:dyDescent="0.25">
      <c r="BK120" s="308"/>
      <c r="BL120" s="308"/>
      <c r="BM120" s="308"/>
      <c r="BN120" s="308"/>
      <c r="BO120" s="308"/>
      <c r="BP120" s="308"/>
      <c r="BQ120" s="308"/>
      <c r="BR120" s="308"/>
      <c r="BS120" s="308"/>
      <c r="BT120" s="308"/>
      <c r="BU120" s="308"/>
      <c r="BV120" s="308"/>
    </row>
    <row r="121" spans="63:74" x14ac:dyDescent="0.25">
      <c r="BK121" s="308"/>
      <c r="BL121" s="308"/>
      <c r="BM121" s="308"/>
      <c r="BN121" s="308"/>
      <c r="BO121" s="308"/>
      <c r="BP121" s="308"/>
      <c r="BQ121" s="308"/>
      <c r="BR121" s="308"/>
      <c r="BS121" s="308"/>
      <c r="BT121" s="308"/>
      <c r="BU121" s="308"/>
      <c r="BV121" s="308"/>
    </row>
    <row r="122" spans="63:74" x14ac:dyDescent="0.25">
      <c r="BK122" s="308"/>
      <c r="BL122" s="308"/>
      <c r="BM122" s="308"/>
      <c r="BN122" s="308"/>
      <c r="BO122" s="308"/>
      <c r="BP122" s="308"/>
      <c r="BQ122" s="308"/>
      <c r="BR122" s="308"/>
      <c r="BS122" s="308"/>
      <c r="BT122" s="308"/>
      <c r="BU122" s="308"/>
      <c r="BV122" s="308"/>
    </row>
    <row r="123" spans="63:74" x14ac:dyDescent="0.25">
      <c r="BK123" s="308"/>
      <c r="BL123" s="308"/>
      <c r="BM123" s="308"/>
      <c r="BN123" s="308"/>
      <c r="BO123" s="308"/>
      <c r="BP123" s="308"/>
      <c r="BQ123" s="308"/>
      <c r="BR123" s="308"/>
      <c r="BS123" s="308"/>
      <c r="BT123" s="308"/>
      <c r="BU123" s="308"/>
      <c r="BV123" s="308"/>
    </row>
    <row r="124" spans="63:74" x14ac:dyDescent="0.25">
      <c r="BK124" s="308"/>
      <c r="BL124" s="308"/>
      <c r="BM124" s="308"/>
      <c r="BN124" s="308"/>
      <c r="BO124" s="308"/>
      <c r="BP124" s="308"/>
      <c r="BQ124" s="308"/>
      <c r="BR124" s="308"/>
      <c r="BS124" s="308"/>
      <c r="BT124" s="308"/>
      <c r="BU124" s="308"/>
      <c r="BV124" s="308"/>
    </row>
    <row r="125" spans="63:74" x14ac:dyDescent="0.25">
      <c r="BK125" s="308"/>
      <c r="BL125" s="308"/>
      <c r="BM125" s="308"/>
      <c r="BN125" s="308"/>
      <c r="BO125" s="308"/>
      <c r="BP125" s="308"/>
      <c r="BQ125" s="308"/>
      <c r="BR125" s="308"/>
      <c r="BS125" s="308"/>
      <c r="BT125" s="308"/>
      <c r="BU125" s="308"/>
      <c r="BV125" s="308"/>
    </row>
    <row r="126" spans="63:74" x14ac:dyDescent="0.25">
      <c r="BK126" s="308"/>
      <c r="BL126" s="308"/>
      <c r="BM126" s="308"/>
      <c r="BN126" s="308"/>
      <c r="BO126" s="308"/>
      <c r="BP126" s="308"/>
      <c r="BQ126" s="308"/>
      <c r="BR126" s="308"/>
      <c r="BS126" s="308"/>
      <c r="BT126" s="308"/>
      <c r="BU126" s="308"/>
      <c r="BV126" s="308"/>
    </row>
    <row r="127" spans="63:74" x14ac:dyDescent="0.25">
      <c r="BK127" s="308"/>
      <c r="BL127" s="308"/>
      <c r="BM127" s="308"/>
      <c r="BN127" s="308"/>
      <c r="BO127" s="308"/>
      <c r="BP127" s="308"/>
      <c r="BQ127" s="308"/>
      <c r="BR127" s="308"/>
      <c r="BS127" s="308"/>
      <c r="BT127" s="308"/>
      <c r="BU127" s="308"/>
      <c r="BV127" s="308"/>
    </row>
    <row r="128" spans="63:74" x14ac:dyDescent="0.25">
      <c r="BK128" s="308"/>
      <c r="BL128" s="308"/>
      <c r="BM128" s="308"/>
      <c r="BN128" s="308"/>
      <c r="BO128" s="308"/>
      <c r="BP128" s="308"/>
      <c r="BQ128" s="308"/>
      <c r="BR128" s="308"/>
      <c r="BS128" s="308"/>
      <c r="BT128" s="308"/>
      <c r="BU128" s="308"/>
      <c r="BV128" s="308"/>
    </row>
    <row r="129" spans="63:74" x14ac:dyDescent="0.25">
      <c r="BK129" s="308"/>
      <c r="BL129" s="308"/>
      <c r="BM129" s="308"/>
      <c r="BN129" s="308"/>
      <c r="BO129" s="308"/>
      <c r="BP129" s="308"/>
      <c r="BQ129" s="308"/>
      <c r="BR129" s="308"/>
      <c r="BS129" s="308"/>
      <c r="BT129" s="308"/>
      <c r="BU129" s="308"/>
      <c r="BV129" s="308"/>
    </row>
    <row r="130" spans="63:74" x14ac:dyDescent="0.25">
      <c r="BK130" s="308"/>
      <c r="BL130" s="308"/>
      <c r="BM130" s="308"/>
      <c r="BN130" s="308"/>
      <c r="BO130" s="308"/>
      <c r="BP130" s="308"/>
      <c r="BQ130" s="308"/>
      <c r="BR130" s="308"/>
      <c r="BS130" s="308"/>
      <c r="BT130" s="308"/>
      <c r="BU130" s="308"/>
      <c r="BV130" s="308"/>
    </row>
    <row r="131" spans="63:74" x14ac:dyDescent="0.25">
      <c r="BK131" s="308"/>
      <c r="BL131" s="308"/>
      <c r="BM131" s="308"/>
      <c r="BN131" s="308"/>
      <c r="BO131" s="308"/>
      <c r="BP131" s="308"/>
      <c r="BQ131" s="308"/>
      <c r="BR131" s="308"/>
      <c r="BS131" s="308"/>
      <c r="BT131" s="308"/>
      <c r="BU131" s="308"/>
      <c r="BV131" s="308"/>
    </row>
    <row r="132" spans="63:74" x14ac:dyDescent="0.25">
      <c r="BK132" s="308"/>
      <c r="BL132" s="308"/>
      <c r="BM132" s="308"/>
      <c r="BN132" s="308"/>
      <c r="BO132" s="308"/>
      <c r="BP132" s="308"/>
      <c r="BQ132" s="308"/>
      <c r="BR132" s="308"/>
      <c r="BS132" s="308"/>
      <c r="BT132" s="308"/>
      <c r="BU132" s="308"/>
      <c r="BV132" s="308"/>
    </row>
    <row r="133" spans="63:74" x14ac:dyDescent="0.25">
      <c r="BK133" s="308"/>
      <c r="BL133" s="308"/>
      <c r="BM133" s="308"/>
      <c r="BN133" s="308"/>
      <c r="BO133" s="308"/>
      <c r="BP133" s="308"/>
      <c r="BQ133" s="308"/>
      <c r="BR133" s="308"/>
      <c r="BS133" s="308"/>
      <c r="BT133" s="308"/>
      <c r="BU133" s="308"/>
      <c r="BV133" s="308"/>
    </row>
    <row r="134" spans="63:74" x14ac:dyDescent="0.25">
      <c r="BK134" s="308"/>
      <c r="BL134" s="308"/>
      <c r="BM134" s="308"/>
      <c r="BN134" s="308"/>
      <c r="BO134" s="308"/>
      <c r="BP134" s="308"/>
      <c r="BQ134" s="308"/>
      <c r="BR134" s="308"/>
      <c r="BS134" s="308"/>
      <c r="BT134" s="308"/>
      <c r="BU134" s="308"/>
      <c r="BV134" s="308"/>
    </row>
    <row r="135" spans="63:74" x14ac:dyDescent="0.25">
      <c r="BK135" s="308"/>
      <c r="BL135" s="308"/>
      <c r="BM135" s="308"/>
      <c r="BN135" s="308"/>
      <c r="BO135" s="308"/>
      <c r="BP135" s="308"/>
      <c r="BQ135" s="308"/>
      <c r="BR135" s="308"/>
      <c r="BS135" s="308"/>
      <c r="BT135" s="308"/>
      <c r="BU135" s="308"/>
      <c r="BV135" s="308"/>
    </row>
    <row r="136" spans="63:74" x14ac:dyDescent="0.25">
      <c r="BK136" s="308"/>
      <c r="BL136" s="308"/>
      <c r="BM136" s="308"/>
      <c r="BN136" s="308"/>
      <c r="BO136" s="308"/>
      <c r="BP136" s="308"/>
      <c r="BQ136" s="308"/>
      <c r="BR136" s="308"/>
      <c r="BS136" s="308"/>
      <c r="BT136" s="308"/>
      <c r="BU136" s="308"/>
      <c r="BV136" s="308"/>
    </row>
    <row r="137" spans="63:74" x14ac:dyDescent="0.25">
      <c r="BK137" s="308"/>
      <c r="BL137" s="308"/>
      <c r="BM137" s="308"/>
      <c r="BN137" s="308"/>
      <c r="BO137" s="308"/>
      <c r="BP137" s="308"/>
      <c r="BQ137" s="308"/>
      <c r="BR137" s="308"/>
      <c r="BS137" s="308"/>
      <c r="BT137" s="308"/>
      <c r="BU137" s="308"/>
      <c r="BV137" s="308"/>
    </row>
    <row r="138" spans="63:74" x14ac:dyDescent="0.25">
      <c r="BK138" s="308"/>
      <c r="BL138" s="308"/>
      <c r="BM138" s="308"/>
      <c r="BN138" s="308"/>
      <c r="BO138" s="308"/>
      <c r="BP138" s="308"/>
      <c r="BQ138" s="308"/>
      <c r="BR138" s="308"/>
      <c r="BS138" s="308"/>
      <c r="BT138" s="308"/>
      <c r="BU138" s="308"/>
      <c r="BV138" s="308"/>
    </row>
    <row r="139" spans="63:74" x14ac:dyDescent="0.25">
      <c r="BK139" s="308"/>
      <c r="BL139" s="308"/>
      <c r="BM139" s="308"/>
      <c r="BN139" s="308"/>
      <c r="BO139" s="308"/>
      <c r="BP139" s="308"/>
      <c r="BQ139" s="308"/>
      <c r="BR139" s="308"/>
      <c r="BS139" s="308"/>
      <c r="BT139" s="308"/>
      <c r="BU139" s="308"/>
      <c r="BV139" s="308"/>
    </row>
    <row r="140" spans="63:74" x14ac:dyDescent="0.25">
      <c r="BK140" s="308"/>
      <c r="BL140" s="308"/>
      <c r="BM140" s="308"/>
      <c r="BN140" s="308"/>
      <c r="BO140" s="308"/>
      <c r="BP140" s="308"/>
      <c r="BQ140" s="308"/>
      <c r="BR140" s="308"/>
      <c r="BS140" s="308"/>
      <c r="BT140" s="308"/>
      <c r="BU140" s="308"/>
      <c r="BV140" s="308"/>
    </row>
    <row r="141" spans="63:74" x14ac:dyDescent="0.25">
      <c r="BK141" s="308"/>
      <c r="BL141" s="308"/>
      <c r="BM141" s="308"/>
      <c r="BN141" s="308"/>
      <c r="BO141" s="308"/>
      <c r="BP141" s="308"/>
      <c r="BQ141" s="308"/>
      <c r="BR141" s="308"/>
      <c r="BS141" s="308"/>
      <c r="BT141" s="308"/>
      <c r="BU141" s="308"/>
      <c r="BV141" s="308"/>
    </row>
    <row r="142" spans="63:74" x14ac:dyDescent="0.25">
      <c r="BK142" s="308"/>
      <c r="BL142" s="308"/>
      <c r="BM142" s="308"/>
      <c r="BN142" s="308"/>
      <c r="BO142" s="308"/>
      <c r="BP142" s="308"/>
      <c r="BQ142" s="308"/>
      <c r="BR142" s="308"/>
      <c r="BS142" s="308"/>
      <c r="BT142" s="308"/>
      <c r="BU142" s="308"/>
      <c r="BV142" s="308"/>
    </row>
    <row r="143" spans="63:74" x14ac:dyDescent="0.25">
      <c r="BK143" s="308"/>
      <c r="BL143" s="308"/>
      <c r="BM143" s="308"/>
      <c r="BN143" s="308"/>
      <c r="BO143" s="308"/>
      <c r="BP143" s="308"/>
      <c r="BQ143" s="308"/>
      <c r="BR143" s="308"/>
      <c r="BS143" s="308"/>
      <c r="BT143" s="308"/>
      <c r="BU143" s="308"/>
      <c r="BV143" s="308"/>
    </row>
    <row r="144" spans="63:74" x14ac:dyDescent="0.25">
      <c r="BK144" s="308"/>
      <c r="BL144" s="308"/>
      <c r="BM144" s="308"/>
      <c r="BN144" s="308"/>
      <c r="BO144" s="308"/>
      <c r="BP144" s="308"/>
      <c r="BQ144" s="308"/>
      <c r="BR144" s="308"/>
      <c r="BS144" s="308"/>
      <c r="BT144" s="308"/>
      <c r="BU144" s="308"/>
      <c r="BV144" s="308"/>
    </row>
  </sheetData>
  <mergeCells count="25">
    <mergeCell ref="B86:Q86"/>
    <mergeCell ref="B72:Q72"/>
    <mergeCell ref="B73:Q73"/>
    <mergeCell ref="B74:Q74"/>
    <mergeCell ref="B75:Q75"/>
    <mergeCell ref="B76:Q76"/>
    <mergeCell ref="B81:Q81"/>
    <mergeCell ref="B82:Q82"/>
    <mergeCell ref="B83:Q83"/>
    <mergeCell ref="B84:Q84"/>
    <mergeCell ref="B85:Q85"/>
    <mergeCell ref="B78:Q78"/>
    <mergeCell ref="B79:Q79"/>
    <mergeCell ref="AY3:BJ3"/>
    <mergeCell ref="BK3:BV3"/>
    <mergeCell ref="B77:Q77"/>
    <mergeCell ref="B80:Q80"/>
    <mergeCell ref="B70:Q70"/>
    <mergeCell ref="AM3:AX3"/>
    <mergeCell ref="B71:Q71"/>
    <mergeCell ref="A1:A2"/>
    <mergeCell ref="B1:AL1"/>
    <mergeCell ref="C3:N3"/>
    <mergeCell ref="O3:Z3"/>
    <mergeCell ref="AA3:AL3"/>
  </mergeCells>
  <hyperlinks>
    <hyperlink ref="A1:A2" location="Contents!A1" display="Table of Contents"/>
  </hyperlinks>
  <pageMargins left="0.25" right="0.25" top="0.25" bottom="0.25" header="0.54" footer="0.5"/>
  <pageSetup scale="20" orientation="portrait" horizontalDpi="300" verticalDpi="30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
    <pageSetUpPr fitToPage="1"/>
  </sheetPr>
  <dimension ref="A1:BV142"/>
  <sheetViews>
    <sheetView showGridLines="0" zoomScaleNormal="100" workbookViewId="0">
      <pane xSplit="2" ySplit="4" topLeftCell="AY5" activePane="bottomRight" state="frozen"/>
      <selection activeCell="BF63" sqref="BF63"/>
      <selection pane="topRight" activeCell="BF63" sqref="BF63"/>
      <selection pane="bottomLeft" activeCell="BF63" sqref="BF63"/>
      <selection pane="bottomRight" activeCell="B1" sqref="B1:AL1"/>
    </sheetView>
  </sheetViews>
  <sheetFormatPr defaultColWidth="9.54296875" defaultRowHeight="10.5" x14ac:dyDescent="0.25"/>
  <cols>
    <col min="1" max="1" width="8.54296875" style="13" customWidth="1"/>
    <col min="2" max="2" width="40.1796875" style="13" customWidth="1"/>
    <col min="3" max="3" width="8.54296875" style="13" bestFit="1" customWidth="1"/>
    <col min="4" max="50" width="6.54296875" style="13" customWidth="1"/>
    <col min="51" max="55" width="6.54296875" style="373" customWidth="1"/>
    <col min="56" max="58" width="6.54296875" style="579" customWidth="1"/>
    <col min="59" max="62" width="6.54296875" style="373" customWidth="1"/>
    <col min="63" max="74" width="6.54296875" style="13" customWidth="1"/>
    <col min="75" max="16384" width="9.54296875" style="13"/>
  </cols>
  <sheetData>
    <row r="1" spans="1:74" ht="13.4" customHeight="1" x14ac:dyDescent="0.3">
      <c r="A1" s="734" t="s">
        <v>792</v>
      </c>
      <c r="B1" s="766" t="s">
        <v>980</v>
      </c>
      <c r="C1" s="737"/>
      <c r="D1" s="737"/>
      <c r="E1" s="737"/>
      <c r="F1" s="737"/>
      <c r="G1" s="737"/>
      <c r="H1" s="737"/>
      <c r="I1" s="737"/>
      <c r="J1" s="737"/>
      <c r="K1" s="737"/>
      <c r="L1" s="737"/>
      <c r="M1" s="737"/>
      <c r="N1" s="737"/>
      <c r="O1" s="737"/>
      <c r="P1" s="737"/>
      <c r="Q1" s="737"/>
      <c r="R1" s="737"/>
      <c r="S1" s="737"/>
      <c r="T1" s="737"/>
      <c r="U1" s="737"/>
      <c r="V1" s="737"/>
      <c r="W1" s="737"/>
      <c r="X1" s="737"/>
      <c r="Y1" s="737"/>
      <c r="Z1" s="737"/>
      <c r="AA1" s="737"/>
      <c r="AB1" s="737"/>
      <c r="AC1" s="737"/>
      <c r="AD1" s="737"/>
      <c r="AE1" s="737"/>
      <c r="AF1" s="737"/>
      <c r="AG1" s="737"/>
      <c r="AH1" s="737"/>
      <c r="AI1" s="737"/>
      <c r="AJ1" s="737"/>
      <c r="AK1" s="737"/>
      <c r="AL1" s="737"/>
      <c r="AM1" s="254"/>
    </row>
    <row r="2" spans="1:74" ht="12.5" x14ac:dyDescent="0.25">
      <c r="A2" s="735"/>
      <c r="B2" s="486" t="str">
        <f>"U.S. Energy Information Administration  |  Short-Term Energy Outlook  - "&amp;Dates!D1</f>
        <v>U.S. Energy Information Administration  |  Short-Term Energy Outlook  - June 2022</v>
      </c>
      <c r="C2" s="488"/>
      <c r="D2" s="488"/>
      <c r="E2" s="488"/>
      <c r="F2" s="488"/>
      <c r="G2" s="488"/>
      <c r="H2" s="488"/>
      <c r="I2" s="488"/>
      <c r="J2" s="488"/>
      <c r="K2" s="488"/>
      <c r="L2" s="488"/>
      <c r="M2" s="488"/>
      <c r="N2" s="488"/>
      <c r="O2" s="488"/>
      <c r="P2" s="488"/>
      <c r="Q2" s="488"/>
      <c r="R2" s="488"/>
      <c r="S2" s="488"/>
      <c r="T2" s="488"/>
      <c r="U2" s="488"/>
      <c r="V2" s="488"/>
      <c r="W2" s="488"/>
      <c r="X2" s="488"/>
      <c r="Y2" s="488"/>
      <c r="Z2" s="488"/>
      <c r="AA2" s="488"/>
      <c r="AB2" s="488"/>
      <c r="AC2" s="488"/>
      <c r="AD2" s="488"/>
      <c r="AE2" s="488"/>
      <c r="AF2" s="488"/>
      <c r="AG2" s="488"/>
      <c r="AH2" s="488"/>
      <c r="AI2" s="488"/>
      <c r="AJ2" s="488"/>
      <c r="AK2" s="488"/>
      <c r="AL2" s="488"/>
      <c r="AM2" s="254"/>
    </row>
    <row r="3" spans="1:74" s="12" customFormat="1" ht="13" x14ac:dyDescent="0.3">
      <c r="A3" s="14"/>
      <c r="B3" s="15"/>
      <c r="C3" s="738">
        <f>Dates!D3</f>
        <v>2018</v>
      </c>
      <c r="D3" s="739"/>
      <c r="E3" s="739"/>
      <c r="F3" s="739"/>
      <c r="G3" s="739"/>
      <c r="H3" s="739"/>
      <c r="I3" s="739"/>
      <c r="J3" s="739"/>
      <c r="K3" s="739"/>
      <c r="L3" s="739"/>
      <c r="M3" s="739"/>
      <c r="N3" s="740"/>
      <c r="O3" s="738">
        <f>C3+1</f>
        <v>2019</v>
      </c>
      <c r="P3" s="741"/>
      <c r="Q3" s="741"/>
      <c r="R3" s="741"/>
      <c r="S3" s="741"/>
      <c r="T3" s="741"/>
      <c r="U3" s="741"/>
      <c r="V3" s="741"/>
      <c r="W3" s="741"/>
      <c r="X3" s="739"/>
      <c r="Y3" s="739"/>
      <c r="Z3" s="740"/>
      <c r="AA3" s="742">
        <f>O3+1</f>
        <v>2020</v>
      </c>
      <c r="AB3" s="739"/>
      <c r="AC3" s="739"/>
      <c r="AD3" s="739"/>
      <c r="AE3" s="739"/>
      <c r="AF3" s="739"/>
      <c r="AG3" s="739"/>
      <c r="AH3" s="739"/>
      <c r="AI3" s="739"/>
      <c r="AJ3" s="739"/>
      <c r="AK3" s="739"/>
      <c r="AL3" s="740"/>
      <c r="AM3" s="742">
        <f>AA3+1</f>
        <v>2021</v>
      </c>
      <c r="AN3" s="739"/>
      <c r="AO3" s="739"/>
      <c r="AP3" s="739"/>
      <c r="AQ3" s="739"/>
      <c r="AR3" s="739"/>
      <c r="AS3" s="739"/>
      <c r="AT3" s="739"/>
      <c r="AU3" s="739"/>
      <c r="AV3" s="739"/>
      <c r="AW3" s="739"/>
      <c r="AX3" s="740"/>
      <c r="AY3" s="742">
        <f>AM3+1</f>
        <v>2022</v>
      </c>
      <c r="AZ3" s="743"/>
      <c r="BA3" s="743"/>
      <c r="BB3" s="743"/>
      <c r="BC3" s="743"/>
      <c r="BD3" s="743"/>
      <c r="BE3" s="743"/>
      <c r="BF3" s="743"/>
      <c r="BG3" s="743"/>
      <c r="BH3" s="743"/>
      <c r="BI3" s="743"/>
      <c r="BJ3" s="744"/>
      <c r="BK3" s="742">
        <f>AY3+1</f>
        <v>2023</v>
      </c>
      <c r="BL3" s="739"/>
      <c r="BM3" s="739"/>
      <c r="BN3" s="739"/>
      <c r="BO3" s="739"/>
      <c r="BP3" s="739"/>
      <c r="BQ3" s="739"/>
      <c r="BR3" s="739"/>
      <c r="BS3" s="739"/>
      <c r="BT3" s="739"/>
      <c r="BU3" s="739"/>
      <c r="BV3" s="740"/>
    </row>
    <row r="4" spans="1:74" s="12" customFormat="1" x14ac:dyDescent="0.25">
      <c r="A4" s="16"/>
      <c r="B4" s="17"/>
      <c r="C4" s="18" t="s">
        <v>470</v>
      </c>
      <c r="D4" s="18" t="s">
        <v>471</v>
      </c>
      <c r="E4" s="18" t="s">
        <v>472</v>
      </c>
      <c r="F4" s="18" t="s">
        <v>473</v>
      </c>
      <c r="G4" s="18" t="s">
        <v>474</v>
      </c>
      <c r="H4" s="18" t="s">
        <v>475</v>
      </c>
      <c r="I4" s="18" t="s">
        <v>476</v>
      </c>
      <c r="J4" s="18" t="s">
        <v>477</v>
      </c>
      <c r="K4" s="18" t="s">
        <v>478</v>
      </c>
      <c r="L4" s="18" t="s">
        <v>479</v>
      </c>
      <c r="M4" s="18" t="s">
        <v>480</v>
      </c>
      <c r="N4" s="18" t="s">
        <v>481</v>
      </c>
      <c r="O4" s="18" t="s">
        <v>470</v>
      </c>
      <c r="P4" s="18" t="s">
        <v>471</v>
      </c>
      <c r="Q4" s="18" t="s">
        <v>472</v>
      </c>
      <c r="R4" s="18" t="s">
        <v>473</v>
      </c>
      <c r="S4" s="18" t="s">
        <v>474</v>
      </c>
      <c r="T4" s="18" t="s">
        <v>475</v>
      </c>
      <c r="U4" s="18" t="s">
        <v>476</v>
      </c>
      <c r="V4" s="18" t="s">
        <v>477</v>
      </c>
      <c r="W4" s="18" t="s">
        <v>478</v>
      </c>
      <c r="X4" s="18" t="s">
        <v>479</v>
      </c>
      <c r="Y4" s="18" t="s">
        <v>480</v>
      </c>
      <c r="Z4" s="18" t="s">
        <v>481</v>
      </c>
      <c r="AA4" s="18" t="s">
        <v>470</v>
      </c>
      <c r="AB4" s="18" t="s">
        <v>471</v>
      </c>
      <c r="AC4" s="18" t="s">
        <v>472</v>
      </c>
      <c r="AD4" s="18" t="s">
        <v>473</v>
      </c>
      <c r="AE4" s="18" t="s">
        <v>474</v>
      </c>
      <c r="AF4" s="18" t="s">
        <v>475</v>
      </c>
      <c r="AG4" s="18" t="s">
        <v>476</v>
      </c>
      <c r="AH4" s="18" t="s">
        <v>477</v>
      </c>
      <c r="AI4" s="18" t="s">
        <v>478</v>
      </c>
      <c r="AJ4" s="18" t="s">
        <v>479</v>
      </c>
      <c r="AK4" s="18" t="s">
        <v>480</v>
      </c>
      <c r="AL4" s="18" t="s">
        <v>481</v>
      </c>
      <c r="AM4" s="18" t="s">
        <v>470</v>
      </c>
      <c r="AN4" s="18" t="s">
        <v>471</v>
      </c>
      <c r="AO4" s="18" t="s">
        <v>472</v>
      </c>
      <c r="AP4" s="18" t="s">
        <v>473</v>
      </c>
      <c r="AQ4" s="18" t="s">
        <v>474</v>
      </c>
      <c r="AR4" s="18" t="s">
        <v>475</v>
      </c>
      <c r="AS4" s="18" t="s">
        <v>476</v>
      </c>
      <c r="AT4" s="18" t="s">
        <v>477</v>
      </c>
      <c r="AU4" s="18" t="s">
        <v>478</v>
      </c>
      <c r="AV4" s="18" t="s">
        <v>479</v>
      </c>
      <c r="AW4" s="18" t="s">
        <v>480</v>
      </c>
      <c r="AX4" s="18" t="s">
        <v>481</v>
      </c>
      <c r="AY4" s="18" t="s">
        <v>470</v>
      </c>
      <c r="AZ4" s="18" t="s">
        <v>471</v>
      </c>
      <c r="BA4" s="18" t="s">
        <v>472</v>
      </c>
      <c r="BB4" s="18" t="s">
        <v>473</v>
      </c>
      <c r="BC4" s="18" t="s">
        <v>474</v>
      </c>
      <c r="BD4" s="18" t="s">
        <v>475</v>
      </c>
      <c r="BE4" s="18" t="s">
        <v>476</v>
      </c>
      <c r="BF4" s="18" t="s">
        <v>477</v>
      </c>
      <c r="BG4" s="18" t="s">
        <v>478</v>
      </c>
      <c r="BH4" s="18" t="s">
        <v>479</v>
      </c>
      <c r="BI4" s="18" t="s">
        <v>480</v>
      </c>
      <c r="BJ4" s="18" t="s">
        <v>481</v>
      </c>
      <c r="BK4" s="18" t="s">
        <v>470</v>
      </c>
      <c r="BL4" s="18" t="s">
        <v>471</v>
      </c>
      <c r="BM4" s="18" t="s">
        <v>472</v>
      </c>
      <c r="BN4" s="18" t="s">
        <v>473</v>
      </c>
      <c r="BO4" s="18" t="s">
        <v>474</v>
      </c>
      <c r="BP4" s="18" t="s">
        <v>475</v>
      </c>
      <c r="BQ4" s="18" t="s">
        <v>476</v>
      </c>
      <c r="BR4" s="18" t="s">
        <v>477</v>
      </c>
      <c r="BS4" s="18" t="s">
        <v>478</v>
      </c>
      <c r="BT4" s="18" t="s">
        <v>479</v>
      </c>
      <c r="BU4" s="18" t="s">
        <v>480</v>
      </c>
      <c r="BV4" s="18" t="s">
        <v>481</v>
      </c>
    </row>
    <row r="5" spans="1:74" ht="11.15" customHeight="1" x14ac:dyDescent="0.25">
      <c r="A5" s="49"/>
      <c r="B5" s="50" t="s">
        <v>105</v>
      </c>
      <c r="C5" s="51"/>
      <c r="D5" s="51"/>
      <c r="E5" s="51"/>
      <c r="F5" s="51"/>
      <c r="G5" s="51"/>
      <c r="H5" s="51"/>
      <c r="I5" s="51"/>
      <c r="J5" s="51"/>
      <c r="K5" s="51"/>
      <c r="L5" s="51"/>
      <c r="M5" s="51"/>
      <c r="N5" s="51"/>
      <c r="O5" s="51"/>
      <c r="P5" s="51"/>
      <c r="Q5" s="51"/>
      <c r="R5" s="51"/>
      <c r="S5" s="51"/>
      <c r="T5" s="51"/>
      <c r="U5" s="51"/>
      <c r="V5" s="51"/>
      <c r="W5" s="51"/>
      <c r="X5" s="51"/>
      <c r="Y5" s="51"/>
      <c r="Z5" s="51"/>
      <c r="AA5" s="51"/>
      <c r="AB5" s="51"/>
      <c r="AC5" s="51"/>
      <c r="AD5" s="51"/>
      <c r="AE5" s="51"/>
      <c r="AF5" s="51"/>
      <c r="AG5" s="51"/>
      <c r="AH5" s="51"/>
      <c r="AI5" s="51"/>
      <c r="AJ5" s="51"/>
      <c r="AK5" s="51"/>
      <c r="AL5" s="51"/>
      <c r="AM5" s="51"/>
      <c r="AN5" s="51"/>
      <c r="AO5" s="51"/>
      <c r="AP5" s="51"/>
      <c r="AQ5" s="51"/>
      <c r="AR5" s="51"/>
      <c r="AS5" s="51"/>
      <c r="AT5" s="51"/>
      <c r="AU5" s="51"/>
      <c r="AV5" s="51"/>
      <c r="AW5" s="51"/>
      <c r="AX5" s="51"/>
      <c r="AY5" s="51"/>
      <c r="AZ5" s="51"/>
      <c r="BA5" s="51"/>
      <c r="BB5" s="51"/>
      <c r="BC5" s="51"/>
      <c r="BD5" s="580"/>
      <c r="BE5" s="580"/>
      <c r="BF5" s="580"/>
      <c r="BG5" s="580"/>
      <c r="BH5" s="580"/>
      <c r="BI5" s="580"/>
      <c r="BJ5" s="51"/>
      <c r="BK5" s="51"/>
      <c r="BL5" s="51"/>
      <c r="BM5" s="51"/>
      <c r="BN5" s="51"/>
      <c r="BO5" s="51"/>
      <c r="BP5" s="51"/>
      <c r="BQ5" s="51"/>
      <c r="BR5" s="51"/>
      <c r="BS5" s="51"/>
      <c r="BT5" s="51"/>
      <c r="BU5" s="51"/>
      <c r="BV5" s="51"/>
    </row>
    <row r="6" spans="1:74" ht="11.15" customHeight="1" x14ac:dyDescent="0.25">
      <c r="A6" s="52" t="s">
        <v>518</v>
      </c>
      <c r="B6" s="150" t="s">
        <v>468</v>
      </c>
      <c r="C6" s="210">
        <v>63.698</v>
      </c>
      <c r="D6" s="210">
        <v>62.228999999999999</v>
      </c>
      <c r="E6" s="210">
        <v>62.725000000000001</v>
      </c>
      <c r="F6" s="210">
        <v>66.254000000000005</v>
      </c>
      <c r="G6" s="210">
        <v>69.977999999999994</v>
      </c>
      <c r="H6" s="210">
        <v>67.873000000000005</v>
      </c>
      <c r="I6" s="210">
        <v>70.980999999999995</v>
      </c>
      <c r="J6" s="210">
        <v>68.055000000000007</v>
      </c>
      <c r="K6" s="210">
        <v>70.230999999999995</v>
      </c>
      <c r="L6" s="210">
        <v>70.748999999999995</v>
      </c>
      <c r="M6" s="210">
        <v>56.963000000000001</v>
      </c>
      <c r="N6" s="210">
        <v>49.523000000000003</v>
      </c>
      <c r="O6" s="210">
        <v>51.375999999999998</v>
      </c>
      <c r="P6" s="210">
        <v>54.954000000000001</v>
      </c>
      <c r="Q6" s="210">
        <v>58.151000000000003</v>
      </c>
      <c r="R6" s="210">
        <v>63.862000000000002</v>
      </c>
      <c r="S6" s="210">
        <v>60.826999999999998</v>
      </c>
      <c r="T6" s="210">
        <v>54.656999999999996</v>
      </c>
      <c r="U6" s="210">
        <v>57.353999999999999</v>
      </c>
      <c r="V6" s="210">
        <v>54.805</v>
      </c>
      <c r="W6" s="210">
        <v>56.947000000000003</v>
      </c>
      <c r="X6" s="210">
        <v>53.963000000000001</v>
      </c>
      <c r="Y6" s="210">
        <v>57.027000000000001</v>
      </c>
      <c r="Z6" s="210">
        <v>59.877000000000002</v>
      </c>
      <c r="AA6" s="210">
        <v>57.52</v>
      </c>
      <c r="AB6" s="210">
        <v>50.54</v>
      </c>
      <c r="AC6" s="210">
        <v>29.21</v>
      </c>
      <c r="AD6" s="210">
        <v>16.55</v>
      </c>
      <c r="AE6" s="210">
        <v>28.56</v>
      </c>
      <c r="AF6" s="210">
        <v>38.31</v>
      </c>
      <c r="AG6" s="210">
        <v>40.71</v>
      </c>
      <c r="AH6" s="210">
        <v>42.34</v>
      </c>
      <c r="AI6" s="210">
        <v>39.630000000000003</v>
      </c>
      <c r="AJ6" s="210">
        <v>39.4</v>
      </c>
      <c r="AK6" s="210">
        <v>40.94</v>
      </c>
      <c r="AL6" s="210">
        <v>47.02</v>
      </c>
      <c r="AM6" s="210">
        <v>52</v>
      </c>
      <c r="AN6" s="210">
        <v>59.04</v>
      </c>
      <c r="AO6" s="210">
        <v>62.33</v>
      </c>
      <c r="AP6" s="210">
        <v>61.72</v>
      </c>
      <c r="AQ6" s="210">
        <v>65.17</v>
      </c>
      <c r="AR6" s="210">
        <v>71.38</v>
      </c>
      <c r="AS6" s="210">
        <v>72.489999999999995</v>
      </c>
      <c r="AT6" s="210">
        <v>67.73</v>
      </c>
      <c r="AU6" s="210">
        <v>71.650000000000006</v>
      </c>
      <c r="AV6" s="210">
        <v>81.48</v>
      </c>
      <c r="AW6" s="210">
        <v>79.150000000000006</v>
      </c>
      <c r="AX6" s="210">
        <v>71.709999999999994</v>
      </c>
      <c r="AY6" s="210">
        <v>83.22</v>
      </c>
      <c r="AZ6" s="210">
        <v>91.64</v>
      </c>
      <c r="BA6" s="210">
        <v>108.5</v>
      </c>
      <c r="BB6" s="210">
        <v>101.78</v>
      </c>
      <c r="BC6" s="210">
        <v>109.55</v>
      </c>
      <c r="BD6" s="299">
        <v>112.5</v>
      </c>
      <c r="BE6" s="299">
        <v>108.5</v>
      </c>
      <c r="BF6" s="299">
        <v>106</v>
      </c>
      <c r="BG6" s="299">
        <v>104</v>
      </c>
      <c r="BH6" s="299">
        <v>102</v>
      </c>
      <c r="BI6" s="299">
        <v>100.5</v>
      </c>
      <c r="BJ6" s="299">
        <v>98.5</v>
      </c>
      <c r="BK6" s="299">
        <v>97</v>
      </c>
      <c r="BL6" s="299">
        <v>95</v>
      </c>
      <c r="BM6" s="299">
        <v>94</v>
      </c>
      <c r="BN6" s="299">
        <v>93</v>
      </c>
      <c r="BO6" s="299">
        <v>93</v>
      </c>
      <c r="BP6" s="299">
        <v>92</v>
      </c>
      <c r="BQ6" s="299">
        <v>92</v>
      </c>
      <c r="BR6" s="299">
        <v>92</v>
      </c>
      <c r="BS6" s="299">
        <v>92</v>
      </c>
      <c r="BT6" s="299">
        <v>93</v>
      </c>
      <c r="BU6" s="299">
        <v>93</v>
      </c>
      <c r="BV6" s="299">
        <v>93</v>
      </c>
    </row>
    <row r="7" spans="1:74" ht="11.15" customHeight="1" x14ac:dyDescent="0.25">
      <c r="A7" s="52" t="s">
        <v>94</v>
      </c>
      <c r="B7" s="150" t="s">
        <v>93</v>
      </c>
      <c r="C7" s="210">
        <v>69.076999999999998</v>
      </c>
      <c r="D7" s="210">
        <v>65.317999999999998</v>
      </c>
      <c r="E7" s="210">
        <v>66.016999999999996</v>
      </c>
      <c r="F7" s="210">
        <v>72.105999999999995</v>
      </c>
      <c r="G7" s="210">
        <v>76.974999999999994</v>
      </c>
      <c r="H7" s="210">
        <v>74.405000000000001</v>
      </c>
      <c r="I7" s="210">
        <v>74.254000000000005</v>
      </c>
      <c r="J7" s="210">
        <v>72.528000000000006</v>
      </c>
      <c r="K7" s="210">
        <v>78.891000000000005</v>
      </c>
      <c r="L7" s="210">
        <v>81.031999999999996</v>
      </c>
      <c r="M7" s="210">
        <v>64.748000000000005</v>
      </c>
      <c r="N7" s="210">
        <v>57.362000000000002</v>
      </c>
      <c r="O7" s="210">
        <v>59.41</v>
      </c>
      <c r="P7" s="210">
        <v>63.960999999999999</v>
      </c>
      <c r="Q7" s="210">
        <v>66.138999999999996</v>
      </c>
      <c r="R7" s="210">
        <v>71.233000000000004</v>
      </c>
      <c r="S7" s="210">
        <v>71.317999999999998</v>
      </c>
      <c r="T7" s="210">
        <v>64.221000000000004</v>
      </c>
      <c r="U7" s="210">
        <v>63.918999999999997</v>
      </c>
      <c r="V7" s="210">
        <v>59.042000000000002</v>
      </c>
      <c r="W7" s="210">
        <v>62.826999999999998</v>
      </c>
      <c r="X7" s="210">
        <v>59.713000000000001</v>
      </c>
      <c r="Y7" s="210">
        <v>63.212000000000003</v>
      </c>
      <c r="Z7" s="210">
        <v>67.31</v>
      </c>
      <c r="AA7" s="210">
        <v>63.65</v>
      </c>
      <c r="AB7" s="210">
        <v>55.66</v>
      </c>
      <c r="AC7" s="210">
        <v>32.01</v>
      </c>
      <c r="AD7" s="210">
        <v>18.38</v>
      </c>
      <c r="AE7" s="210">
        <v>29.38</v>
      </c>
      <c r="AF7" s="210">
        <v>40.270000000000003</v>
      </c>
      <c r="AG7" s="210">
        <v>43.24</v>
      </c>
      <c r="AH7" s="210">
        <v>44.74</v>
      </c>
      <c r="AI7" s="210">
        <v>40.909999999999997</v>
      </c>
      <c r="AJ7" s="210">
        <v>40.19</v>
      </c>
      <c r="AK7" s="210">
        <v>42.69</v>
      </c>
      <c r="AL7" s="210">
        <v>49.99</v>
      </c>
      <c r="AM7" s="210">
        <v>54.77</v>
      </c>
      <c r="AN7" s="210">
        <v>62.28</v>
      </c>
      <c r="AO7" s="210">
        <v>65.41</v>
      </c>
      <c r="AP7" s="210">
        <v>64.81</v>
      </c>
      <c r="AQ7" s="210">
        <v>68.53</v>
      </c>
      <c r="AR7" s="210">
        <v>73.16</v>
      </c>
      <c r="AS7" s="210">
        <v>75.17</v>
      </c>
      <c r="AT7" s="210">
        <v>70.75</v>
      </c>
      <c r="AU7" s="210">
        <v>74.489999999999995</v>
      </c>
      <c r="AV7" s="210">
        <v>83.54</v>
      </c>
      <c r="AW7" s="210">
        <v>81.05</v>
      </c>
      <c r="AX7" s="210">
        <v>74.17</v>
      </c>
      <c r="AY7" s="210">
        <v>86.51</v>
      </c>
      <c r="AZ7" s="210">
        <v>97.13</v>
      </c>
      <c r="BA7" s="210">
        <v>117.25</v>
      </c>
      <c r="BB7" s="210">
        <v>104.58</v>
      </c>
      <c r="BC7" s="210">
        <v>112.64</v>
      </c>
      <c r="BD7" s="299">
        <v>118</v>
      </c>
      <c r="BE7" s="299">
        <v>114</v>
      </c>
      <c r="BF7" s="299">
        <v>111</v>
      </c>
      <c r="BG7" s="299">
        <v>109</v>
      </c>
      <c r="BH7" s="299">
        <v>107</v>
      </c>
      <c r="BI7" s="299">
        <v>105</v>
      </c>
      <c r="BJ7" s="299">
        <v>103</v>
      </c>
      <c r="BK7" s="299">
        <v>101</v>
      </c>
      <c r="BL7" s="299">
        <v>99</v>
      </c>
      <c r="BM7" s="299">
        <v>98</v>
      </c>
      <c r="BN7" s="299">
        <v>97</v>
      </c>
      <c r="BO7" s="299">
        <v>97</v>
      </c>
      <c r="BP7" s="299">
        <v>96</v>
      </c>
      <c r="BQ7" s="299">
        <v>96</v>
      </c>
      <c r="BR7" s="299">
        <v>96</v>
      </c>
      <c r="BS7" s="299">
        <v>96</v>
      </c>
      <c r="BT7" s="299">
        <v>97</v>
      </c>
      <c r="BU7" s="299">
        <v>97</v>
      </c>
      <c r="BV7" s="299">
        <v>97</v>
      </c>
    </row>
    <row r="8" spans="1:74" ht="11.15" customHeight="1" x14ac:dyDescent="0.25">
      <c r="A8" s="52" t="s">
        <v>517</v>
      </c>
      <c r="B8" s="576" t="s">
        <v>983</v>
      </c>
      <c r="C8" s="210">
        <v>59.71</v>
      </c>
      <c r="D8" s="210">
        <v>58.03</v>
      </c>
      <c r="E8" s="210">
        <v>56.82</v>
      </c>
      <c r="F8" s="210">
        <v>61.24</v>
      </c>
      <c r="G8" s="210">
        <v>65.89</v>
      </c>
      <c r="H8" s="210">
        <v>66.819999999999993</v>
      </c>
      <c r="I8" s="210">
        <v>66.62</v>
      </c>
      <c r="J8" s="210">
        <v>65.48</v>
      </c>
      <c r="K8" s="210">
        <v>66.7</v>
      </c>
      <c r="L8" s="210">
        <v>67.790000000000006</v>
      </c>
      <c r="M8" s="210">
        <v>54.4</v>
      </c>
      <c r="N8" s="210">
        <v>42.8</v>
      </c>
      <c r="O8" s="210">
        <v>49.71</v>
      </c>
      <c r="P8" s="210">
        <v>56.66</v>
      </c>
      <c r="Q8" s="210">
        <v>61.14</v>
      </c>
      <c r="R8" s="210">
        <v>65.42</v>
      </c>
      <c r="S8" s="210">
        <v>65.03</v>
      </c>
      <c r="T8" s="210">
        <v>58.16</v>
      </c>
      <c r="U8" s="210">
        <v>59.18</v>
      </c>
      <c r="V8" s="210">
        <v>55.41</v>
      </c>
      <c r="W8" s="210">
        <v>57.31</v>
      </c>
      <c r="X8" s="210">
        <v>54.44</v>
      </c>
      <c r="Y8" s="210">
        <v>55.27</v>
      </c>
      <c r="Z8" s="210">
        <v>56.85</v>
      </c>
      <c r="AA8" s="210">
        <v>53.87</v>
      </c>
      <c r="AB8" s="210">
        <v>47.39</v>
      </c>
      <c r="AC8" s="210">
        <v>28.5</v>
      </c>
      <c r="AD8" s="210">
        <v>16.739999999999998</v>
      </c>
      <c r="AE8" s="210">
        <v>22.56</v>
      </c>
      <c r="AF8" s="210">
        <v>36.14</v>
      </c>
      <c r="AG8" s="210">
        <v>39.33</v>
      </c>
      <c r="AH8" s="210">
        <v>41.72</v>
      </c>
      <c r="AI8" s="210">
        <v>38.729999999999997</v>
      </c>
      <c r="AJ8" s="210">
        <v>37.81</v>
      </c>
      <c r="AK8" s="210">
        <v>39.15</v>
      </c>
      <c r="AL8" s="210">
        <v>45.34</v>
      </c>
      <c r="AM8" s="210">
        <v>49.52</v>
      </c>
      <c r="AN8" s="210">
        <v>55.67</v>
      </c>
      <c r="AO8" s="210">
        <v>59.78</v>
      </c>
      <c r="AP8" s="210">
        <v>60.86</v>
      </c>
      <c r="AQ8" s="210">
        <v>63.81</v>
      </c>
      <c r="AR8" s="210">
        <v>68.849999999999994</v>
      </c>
      <c r="AS8" s="210">
        <v>69.88</v>
      </c>
      <c r="AT8" s="210">
        <v>65.66</v>
      </c>
      <c r="AU8" s="210">
        <v>69.260000000000005</v>
      </c>
      <c r="AV8" s="210">
        <v>76.08</v>
      </c>
      <c r="AW8" s="210">
        <v>76.349999999999994</v>
      </c>
      <c r="AX8" s="210">
        <v>68.22</v>
      </c>
      <c r="AY8" s="210">
        <v>76.930000000000007</v>
      </c>
      <c r="AZ8" s="210">
        <v>87.6</v>
      </c>
      <c r="BA8" s="210">
        <v>99.78</v>
      </c>
      <c r="BB8" s="210">
        <v>99.28</v>
      </c>
      <c r="BC8" s="210">
        <v>107.05</v>
      </c>
      <c r="BD8" s="299">
        <v>110</v>
      </c>
      <c r="BE8" s="299">
        <v>106</v>
      </c>
      <c r="BF8" s="299">
        <v>103.5</v>
      </c>
      <c r="BG8" s="299">
        <v>101.25</v>
      </c>
      <c r="BH8" s="299">
        <v>99.25</v>
      </c>
      <c r="BI8" s="299">
        <v>97.75</v>
      </c>
      <c r="BJ8" s="299">
        <v>95.75</v>
      </c>
      <c r="BK8" s="299">
        <v>94.25</v>
      </c>
      <c r="BL8" s="299">
        <v>92.25</v>
      </c>
      <c r="BM8" s="299">
        <v>91.25</v>
      </c>
      <c r="BN8" s="299">
        <v>90.25</v>
      </c>
      <c r="BO8" s="299">
        <v>90.25</v>
      </c>
      <c r="BP8" s="299">
        <v>89.25</v>
      </c>
      <c r="BQ8" s="299">
        <v>89.25</v>
      </c>
      <c r="BR8" s="299">
        <v>89.25</v>
      </c>
      <c r="BS8" s="299">
        <v>89.25</v>
      </c>
      <c r="BT8" s="299">
        <v>90.25</v>
      </c>
      <c r="BU8" s="299">
        <v>90.25</v>
      </c>
      <c r="BV8" s="299">
        <v>90.25</v>
      </c>
    </row>
    <row r="9" spans="1:74" ht="11.15" customHeight="1" x14ac:dyDescent="0.25">
      <c r="A9" s="52" t="s">
        <v>780</v>
      </c>
      <c r="B9" s="576" t="s">
        <v>982</v>
      </c>
      <c r="C9" s="210">
        <v>63.25</v>
      </c>
      <c r="D9" s="210">
        <v>61.74</v>
      </c>
      <c r="E9" s="210">
        <v>60.81</v>
      </c>
      <c r="F9" s="210">
        <v>64.41</v>
      </c>
      <c r="G9" s="210">
        <v>68.91</v>
      </c>
      <c r="H9" s="210">
        <v>68.349999999999994</v>
      </c>
      <c r="I9" s="210">
        <v>70.290000000000006</v>
      </c>
      <c r="J9" s="210">
        <v>67.680000000000007</v>
      </c>
      <c r="K9" s="210">
        <v>69.290000000000006</v>
      </c>
      <c r="L9" s="210">
        <v>70.989999999999995</v>
      </c>
      <c r="M9" s="210">
        <v>59.01</v>
      </c>
      <c r="N9" s="210">
        <v>48.83</v>
      </c>
      <c r="O9" s="210">
        <v>52.29</v>
      </c>
      <c r="P9" s="210">
        <v>57.62</v>
      </c>
      <c r="Q9" s="210">
        <v>61.64</v>
      </c>
      <c r="R9" s="210">
        <v>66.510000000000005</v>
      </c>
      <c r="S9" s="210">
        <v>65.11</v>
      </c>
      <c r="T9" s="210">
        <v>59.16</v>
      </c>
      <c r="U9" s="210">
        <v>60.53</v>
      </c>
      <c r="V9" s="210">
        <v>56.9</v>
      </c>
      <c r="W9" s="210">
        <v>58.6</v>
      </c>
      <c r="X9" s="210">
        <v>55.85</v>
      </c>
      <c r="Y9" s="210">
        <v>57.88</v>
      </c>
      <c r="Z9" s="210">
        <v>60.27</v>
      </c>
      <c r="AA9" s="210">
        <v>57.92</v>
      </c>
      <c r="AB9" s="210">
        <v>51.37</v>
      </c>
      <c r="AC9" s="210">
        <v>32.549999999999997</v>
      </c>
      <c r="AD9" s="210">
        <v>19.32</v>
      </c>
      <c r="AE9" s="210">
        <v>23.55</v>
      </c>
      <c r="AF9" s="210">
        <v>36.799999999999997</v>
      </c>
      <c r="AG9" s="210">
        <v>40.08</v>
      </c>
      <c r="AH9" s="210">
        <v>42.42</v>
      </c>
      <c r="AI9" s="210">
        <v>39.81</v>
      </c>
      <c r="AJ9" s="210">
        <v>39.21</v>
      </c>
      <c r="AK9" s="210">
        <v>40.68</v>
      </c>
      <c r="AL9" s="210">
        <v>46.2</v>
      </c>
      <c r="AM9" s="210">
        <v>51.36</v>
      </c>
      <c r="AN9" s="210">
        <v>58.39</v>
      </c>
      <c r="AO9" s="210">
        <v>61.96</v>
      </c>
      <c r="AP9" s="210">
        <v>62.39</v>
      </c>
      <c r="AQ9" s="210">
        <v>65.150000000000006</v>
      </c>
      <c r="AR9" s="210">
        <v>70.540000000000006</v>
      </c>
      <c r="AS9" s="210">
        <v>71.97</v>
      </c>
      <c r="AT9" s="210">
        <v>67.87</v>
      </c>
      <c r="AU9" s="210">
        <v>71.09</v>
      </c>
      <c r="AV9" s="210">
        <v>78.88</v>
      </c>
      <c r="AW9" s="210">
        <v>78.41</v>
      </c>
      <c r="AX9" s="210">
        <v>71.98</v>
      </c>
      <c r="AY9" s="210">
        <v>80.19</v>
      </c>
      <c r="AZ9" s="210">
        <v>90.28</v>
      </c>
      <c r="BA9" s="210">
        <v>104.07</v>
      </c>
      <c r="BB9" s="210">
        <v>100.28</v>
      </c>
      <c r="BC9" s="210">
        <v>108.05</v>
      </c>
      <c r="BD9" s="299">
        <v>111</v>
      </c>
      <c r="BE9" s="299">
        <v>107</v>
      </c>
      <c r="BF9" s="299">
        <v>104.5</v>
      </c>
      <c r="BG9" s="299">
        <v>102.25</v>
      </c>
      <c r="BH9" s="299">
        <v>100.25</v>
      </c>
      <c r="BI9" s="299">
        <v>98.75</v>
      </c>
      <c r="BJ9" s="299">
        <v>96.75</v>
      </c>
      <c r="BK9" s="299">
        <v>95.25</v>
      </c>
      <c r="BL9" s="299">
        <v>93.25</v>
      </c>
      <c r="BM9" s="299">
        <v>92.25</v>
      </c>
      <c r="BN9" s="299">
        <v>91.25</v>
      </c>
      <c r="BO9" s="299">
        <v>91.25</v>
      </c>
      <c r="BP9" s="299">
        <v>90.25</v>
      </c>
      <c r="BQ9" s="299">
        <v>90.25</v>
      </c>
      <c r="BR9" s="299">
        <v>90.25</v>
      </c>
      <c r="BS9" s="299">
        <v>90.25</v>
      </c>
      <c r="BT9" s="299">
        <v>91.25</v>
      </c>
      <c r="BU9" s="299">
        <v>91.25</v>
      </c>
      <c r="BV9" s="299">
        <v>91.25</v>
      </c>
    </row>
    <row r="10" spans="1:74" ht="11.15" customHeight="1" x14ac:dyDescent="0.25">
      <c r="A10" s="49"/>
      <c r="B10" s="50" t="s">
        <v>984</v>
      </c>
      <c r="C10" s="215"/>
      <c r="D10" s="215"/>
      <c r="E10" s="215"/>
      <c r="F10" s="215"/>
      <c r="G10" s="215"/>
      <c r="H10" s="215"/>
      <c r="I10" s="215"/>
      <c r="J10" s="215"/>
      <c r="K10" s="215"/>
      <c r="L10" s="215"/>
      <c r="M10" s="215"/>
      <c r="N10" s="215"/>
      <c r="O10" s="215"/>
      <c r="P10" s="215"/>
      <c r="Q10" s="215"/>
      <c r="R10" s="215"/>
      <c r="S10" s="215"/>
      <c r="T10" s="215"/>
      <c r="U10" s="215"/>
      <c r="V10" s="215"/>
      <c r="W10" s="215"/>
      <c r="X10" s="215"/>
      <c r="Y10" s="215"/>
      <c r="Z10" s="215"/>
      <c r="AA10" s="215"/>
      <c r="AB10" s="215"/>
      <c r="AC10" s="215"/>
      <c r="AD10" s="215"/>
      <c r="AE10" s="215"/>
      <c r="AF10" s="215"/>
      <c r="AG10" s="215"/>
      <c r="AH10" s="215"/>
      <c r="AI10" s="215"/>
      <c r="AJ10" s="215"/>
      <c r="AK10" s="215"/>
      <c r="AL10" s="215"/>
      <c r="AM10" s="215"/>
      <c r="AN10" s="215"/>
      <c r="AO10" s="215"/>
      <c r="AP10" s="215"/>
      <c r="AQ10" s="215"/>
      <c r="AR10" s="215"/>
      <c r="AS10" s="215"/>
      <c r="AT10" s="215"/>
      <c r="AU10" s="215"/>
      <c r="AV10" s="215"/>
      <c r="AW10" s="215"/>
      <c r="AX10" s="215"/>
      <c r="AY10" s="215"/>
      <c r="AZ10" s="215"/>
      <c r="BA10" s="215"/>
      <c r="BB10" s="733"/>
      <c r="BC10" s="733"/>
      <c r="BD10" s="371"/>
      <c r="BE10" s="371"/>
      <c r="BF10" s="371"/>
      <c r="BG10" s="371"/>
      <c r="BH10" s="371"/>
      <c r="BI10" s="371"/>
      <c r="BJ10" s="371"/>
      <c r="BK10" s="371"/>
      <c r="BL10" s="371"/>
      <c r="BM10" s="371"/>
      <c r="BN10" s="371"/>
      <c r="BO10" s="371"/>
      <c r="BP10" s="371"/>
      <c r="BQ10" s="371"/>
      <c r="BR10" s="371"/>
      <c r="BS10" s="371"/>
      <c r="BT10" s="371"/>
      <c r="BU10" s="371"/>
      <c r="BV10" s="371"/>
    </row>
    <row r="11" spans="1:74" ht="11.15" customHeight="1" x14ac:dyDescent="0.25">
      <c r="A11" s="49"/>
      <c r="B11" s="50" t="s">
        <v>545</v>
      </c>
      <c r="C11" s="215"/>
      <c r="D11" s="215"/>
      <c r="E11" s="215"/>
      <c r="F11" s="215"/>
      <c r="G11" s="215"/>
      <c r="H11" s="215"/>
      <c r="I11" s="215"/>
      <c r="J11" s="215"/>
      <c r="K11" s="215"/>
      <c r="L11" s="215"/>
      <c r="M11" s="215"/>
      <c r="N11" s="215"/>
      <c r="O11" s="215"/>
      <c r="P11" s="215"/>
      <c r="Q11" s="215"/>
      <c r="R11" s="215"/>
      <c r="S11" s="215"/>
      <c r="T11" s="215"/>
      <c r="U11" s="215"/>
      <c r="V11" s="215"/>
      <c r="W11" s="215"/>
      <c r="X11" s="215"/>
      <c r="Y11" s="215"/>
      <c r="Z11" s="215"/>
      <c r="AA11" s="215"/>
      <c r="AB11" s="215"/>
      <c r="AC11" s="215"/>
      <c r="AD11" s="215"/>
      <c r="AE11" s="215"/>
      <c r="AF11" s="215"/>
      <c r="AG11" s="215"/>
      <c r="AH11" s="215"/>
      <c r="AI11" s="215"/>
      <c r="AJ11" s="215"/>
      <c r="AK11" s="215"/>
      <c r="AL11" s="215"/>
      <c r="AM11" s="215"/>
      <c r="AN11" s="215"/>
      <c r="AO11" s="215"/>
      <c r="AP11" s="215"/>
      <c r="AQ11" s="215"/>
      <c r="AR11" s="215"/>
      <c r="AS11" s="215"/>
      <c r="AT11" s="215"/>
      <c r="AU11" s="215"/>
      <c r="AV11" s="215"/>
      <c r="AW11" s="215"/>
      <c r="AX11" s="215"/>
      <c r="AY11" s="215"/>
      <c r="AZ11" s="215"/>
      <c r="BA11" s="215"/>
      <c r="BB11" s="215"/>
      <c r="BC11" s="215"/>
      <c r="BD11" s="371"/>
      <c r="BE11" s="371"/>
      <c r="BF11" s="371"/>
      <c r="BG11" s="371"/>
      <c r="BH11" s="371"/>
      <c r="BI11" s="371"/>
      <c r="BJ11" s="371"/>
      <c r="BK11" s="371"/>
      <c r="BL11" s="371"/>
      <c r="BM11" s="371"/>
      <c r="BN11" s="371"/>
      <c r="BO11" s="371"/>
      <c r="BP11" s="371"/>
      <c r="BQ11" s="371"/>
      <c r="BR11" s="371"/>
      <c r="BS11" s="371"/>
      <c r="BT11" s="371"/>
      <c r="BU11" s="371"/>
      <c r="BV11" s="371"/>
    </row>
    <row r="12" spans="1:74" ht="11.15" customHeight="1" x14ac:dyDescent="0.25">
      <c r="A12" s="52" t="s">
        <v>765</v>
      </c>
      <c r="B12" s="150" t="s">
        <v>546</v>
      </c>
      <c r="C12" s="232">
        <v>184.9</v>
      </c>
      <c r="D12" s="232">
        <v>182.3</v>
      </c>
      <c r="E12" s="232">
        <v>188.9</v>
      </c>
      <c r="F12" s="232">
        <v>205.4</v>
      </c>
      <c r="G12" s="232">
        <v>220.5</v>
      </c>
      <c r="H12" s="232">
        <v>213.5</v>
      </c>
      <c r="I12" s="232">
        <v>214.8</v>
      </c>
      <c r="J12" s="232">
        <v>211.8</v>
      </c>
      <c r="K12" s="232">
        <v>213.6</v>
      </c>
      <c r="L12" s="232">
        <v>209</v>
      </c>
      <c r="M12" s="232">
        <v>173.2</v>
      </c>
      <c r="N12" s="232">
        <v>151.4</v>
      </c>
      <c r="O12" s="232">
        <v>148.30000000000001</v>
      </c>
      <c r="P12" s="232">
        <v>162.4</v>
      </c>
      <c r="Q12" s="232">
        <v>188.1</v>
      </c>
      <c r="R12" s="232">
        <v>213.8</v>
      </c>
      <c r="S12" s="232">
        <v>211</v>
      </c>
      <c r="T12" s="232">
        <v>190.9</v>
      </c>
      <c r="U12" s="232">
        <v>198.4</v>
      </c>
      <c r="V12" s="232">
        <v>182</v>
      </c>
      <c r="W12" s="232">
        <v>185.4</v>
      </c>
      <c r="X12" s="232">
        <v>187.1</v>
      </c>
      <c r="Y12" s="232">
        <v>181.9</v>
      </c>
      <c r="Z12" s="232">
        <v>175.7</v>
      </c>
      <c r="AA12" s="232">
        <v>174.3</v>
      </c>
      <c r="AB12" s="232">
        <v>166.9</v>
      </c>
      <c r="AC12" s="232">
        <v>112.7</v>
      </c>
      <c r="AD12" s="232">
        <v>64.5</v>
      </c>
      <c r="AE12" s="232">
        <v>104.9</v>
      </c>
      <c r="AF12" s="232">
        <v>131.1</v>
      </c>
      <c r="AG12" s="232">
        <v>138</v>
      </c>
      <c r="AH12" s="232">
        <v>138.9</v>
      </c>
      <c r="AI12" s="232">
        <v>135.4</v>
      </c>
      <c r="AJ12" s="232">
        <v>131.19999999999999</v>
      </c>
      <c r="AK12" s="232">
        <v>128.69999999999999</v>
      </c>
      <c r="AL12" s="232">
        <v>139.4</v>
      </c>
      <c r="AM12" s="232">
        <v>157.5</v>
      </c>
      <c r="AN12" s="232">
        <v>178.4</v>
      </c>
      <c r="AO12" s="232">
        <v>201.1</v>
      </c>
      <c r="AP12" s="232">
        <v>205.5</v>
      </c>
      <c r="AQ12" s="232">
        <v>218.1</v>
      </c>
      <c r="AR12" s="232">
        <v>225.2</v>
      </c>
      <c r="AS12" s="232">
        <v>233.7</v>
      </c>
      <c r="AT12" s="232">
        <v>230.2</v>
      </c>
      <c r="AU12" s="232">
        <v>231</v>
      </c>
      <c r="AV12" s="232">
        <v>249.4</v>
      </c>
      <c r="AW12" s="232">
        <v>248.4</v>
      </c>
      <c r="AX12" s="232">
        <v>230.4</v>
      </c>
      <c r="AY12" s="232">
        <v>242.3</v>
      </c>
      <c r="AZ12" s="232">
        <v>263.89999999999998</v>
      </c>
      <c r="BA12" s="232">
        <v>323.2</v>
      </c>
      <c r="BB12" s="232">
        <v>325.94819999999999</v>
      </c>
      <c r="BC12" s="232">
        <v>385.2355</v>
      </c>
      <c r="BD12" s="305">
        <v>386.41079999999999</v>
      </c>
      <c r="BE12" s="305">
        <v>366.21510000000001</v>
      </c>
      <c r="BF12" s="305">
        <v>345.33420000000001</v>
      </c>
      <c r="BG12" s="305">
        <v>325.89359999999999</v>
      </c>
      <c r="BH12" s="305">
        <v>310.17309999999998</v>
      </c>
      <c r="BI12" s="305">
        <v>297.1617</v>
      </c>
      <c r="BJ12" s="305">
        <v>293.02429999999998</v>
      </c>
      <c r="BK12" s="305">
        <v>283.70479999999998</v>
      </c>
      <c r="BL12" s="305">
        <v>280.33640000000003</v>
      </c>
      <c r="BM12" s="305">
        <v>284.57639999999998</v>
      </c>
      <c r="BN12" s="305">
        <v>290.41480000000001</v>
      </c>
      <c r="BO12" s="305">
        <v>289.6232</v>
      </c>
      <c r="BP12" s="305">
        <v>286.96039999999999</v>
      </c>
      <c r="BQ12" s="305">
        <v>285.41000000000003</v>
      </c>
      <c r="BR12" s="305">
        <v>288.16730000000001</v>
      </c>
      <c r="BS12" s="305">
        <v>281.21390000000002</v>
      </c>
      <c r="BT12" s="305">
        <v>276.17680000000001</v>
      </c>
      <c r="BU12" s="305">
        <v>278.839</v>
      </c>
      <c r="BV12" s="305">
        <v>276.0437</v>
      </c>
    </row>
    <row r="13" spans="1:74" ht="11.15" customHeight="1" x14ac:dyDescent="0.25">
      <c r="A13" s="49" t="s">
        <v>781</v>
      </c>
      <c r="B13" s="150" t="s">
        <v>551</v>
      </c>
      <c r="C13" s="232">
        <v>204.2</v>
      </c>
      <c r="D13" s="232">
        <v>197.2</v>
      </c>
      <c r="E13" s="232">
        <v>195.2</v>
      </c>
      <c r="F13" s="232">
        <v>209.9</v>
      </c>
      <c r="G13" s="232">
        <v>225.8</v>
      </c>
      <c r="H13" s="232">
        <v>220.3</v>
      </c>
      <c r="I13" s="232">
        <v>219.2</v>
      </c>
      <c r="J13" s="232">
        <v>220.3</v>
      </c>
      <c r="K13" s="232">
        <v>228.2</v>
      </c>
      <c r="L13" s="232">
        <v>237.9</v>
      </c>
      <c r="M13" s="232">
        <v>213</v>
      </c>
      <c r="N13" s="232">
        <v>179.4</v>
      </c>
      <c r="O13" s="232">
        <v>178.9</v>
      </c>
      <c r="P13" s="232">
        <v>195</v>
      </c>
      <c r="Q13" s="232">
        <v>202</v>
      </c>
      <c r="R13" s="232">
        <v>210</v>
      </c>
      <c r="S13" s="232">
        <v>210.6</v>
      </c>
      <c r="T13" s="232">
        <v>187.4</v>
      </c>
      <c r="U13" s="232">
        <v>193.8</v>
      </c>
      <c r="V13" s="232">
        <v>186.5</v>
      </c>
      <c r="W13" s="232">
        <v>195.5</v>
      </c>
      <c r="X13" s="232">
        <v>198.4</v>
      </c>
      <c r="Y13" s="232">
        <v>197.4</v>
      </c>
      <c r="Z13" s="232">
        <v>194.3</v>
      </c>
      <c r="AA13" s="232">
        <v>185.8</v>
      </c>
      <c r="AB13" s="232">
        <v>167.1</v>
      </c>
      <c r="AC13" s="232">
        <v>127.8</v>
      </c>
      <c r="AD13" s="232">
        <v>90.8</v>
      </c>
      <c r="AE13" s="232">
        <v>87.8</v>
      </c>
      <c r="AF13" s="232">
        <v>113.5</v>
      </c>
      <c r="AG13" s="232">
        <v>125.4</v>
      </c>
      <c r="AH13" s="232">
        <v>127.5</v>
      </c>
      <c r="AI13" s="232">
        <v>119.5</v>
      </c>
      <c r="AJ13" s="232">
        <v>121.5</v>
      </c>
      <c r="AK13" s="232">
        <v>131.5</v>
      </c>
      <c r="AL13" s="232">
        <v>147.5</v>
      </c>
      <c r="AM13" s="232">
        <v>158</v>
      </c>
      <c r="AN13" s="232">
        <v>180.6</v>
      </c>
      <c r="AO13" s="232">
        <v>195.6</v>
      </c>
      <c r="AP13" s="232">
        <v>191.1</v>
      </c>
      <c r="AQ13" s="232">
        <v>207.2</v>
      </c>
      <c r="AR13" s="232">
        <v>214.7</v>
      </c>
      <c r="AS13" s="232">
        <v>218.2</v>
      </c>
      <c r="AT13" s="232">
        <v>214.6</v>
      </c>
      <c r="AU13" s="232">
        <v>224</v>
      </c>
      <c r="AV13" s="232">
        <v>250.4</v>
      </c>
      <c r="AW13" s="232">
        <v>245.4</v>
      </c>
      <c r="AX13" s="232">
        <v>227.3</v>
      </c>
      <c r="AY13" s="232">
        <v>255</v>
      </c>
      <c r="AZ13" s="232">
        <v>283</v>
      </c>
      <c r="BA13" s="232">
        <v>358.2</v>
      </c>
      <c r="BB13" s="232">
        <v>395.77519999999998</v>
      </c>
      <c r="BC13" s="232">
        <v>421.15429999999998</v>
      </c>
      <c r="BD13" s="305">
        <v>385.19099999999997</v>
      </c>
      <c r="BE13" s="305">
        <v>380.51330000000002</v>
      </c>
      <c r="BF13" s="305">
        <v>375.94779999999997</v>
      </c>
      <c r="BG13" s="305">
        <v>357.77730000000003</v>
      </c>
      <c r="BH13" s="305">
        <v>342.72399999999999</v>
      </c>
      <c r="BI13" s="305">
        <v>327.30349999999999</v>
      </c>
      <c r="BJ13" s="305">
        <v>322.7747</v>
      </c>
      <c r="BK13" s="305">
        <v>300.59949999999998</v>
      </c>
      <c r="BL13" s="305">
        <v>298.60719999999998</v>
      </c>
      <c r="BM13" s="305">
        <v>297.7174</v>
      </c>
      <c r="BN13" s="305">
        <v>294.17329999999998</v>
      </c>
      <c r="BO13" s="305">
        <v>291.01870000000002</v>
      </c>
      <c r="BP13" s="305">
        <v>289.54840000000002</v>
      </c>
      <c r="BQ13" s="305">
        <v>288.20460000000003</v>
      </c>
      <c r="BR13" s="305">
        <v>292.90640000000002</v>
      </c>
      <c r="BS13" s="305">
        <v>290.42140000000001</v>
      </c>
      <c r="BT13" s="305">
        <v>296.61709999999999</v>
      </c>
      <c r="BU13" s="305">
        <v>297.26170000000002</v>
      </c>
      <c r="BV13" s="305">
        <v>295.65690000000001</v>
      </c>
    </row>
    <row r="14" spans="1:74" ht="11.15" customHeight="1" x14ac:dyDescent="0.25">
      <c r="A14" s="52" t="s">
        <v>521</v>
      </c>
      <c r="B14" s="576" t="s">
        <v>1351</v>
      </c>
      <c r="C14" s="232">
        <v>199</v>
      </c>
      <c r="D14" s="232">
        <v>188.9</v>
      </c>
      <c r="E14" s="232">
        <v>184.8</v>
      </c>
      <c r="F14" s="232">
        <v>198.2</v>
      </c>
      <c r="G14" s="232">
        <v>214.3</v>
      </c>
      <c r="H14" s="232">
        <v>208.9</v>
      </c>
      <c r="I14" s="232">
        <v>207.9</v>
      </c>
      <c r="J14" s="232">
        <v>211.4</v>
      </c>
      <c r="K14" s="232">
        <v>221.4</v>
      </c>
      <c r="L14" s="232">
        <v>228.1</v>
      </c>
      <c r="M14" s="232">
        <v>209.8</v>
      </c>
      <c r="N14" s="232">
        <v>179.6</v>
      </c>
      <c r="O14" s="232">
        <v>181.3</v>
      </c>
      <c r="P14" s="232">
        <v>190.7</v>
      </c>
      <c r="Q14" s="232">
        <v>195.8</v>
      </c>
      <c r="R14" s="232">
        <v>199.3</v>
      </c>
      <c r="S14" s="232">
        <v>198.9</v>
      </c>
      <c r="T14" s="232">
        <v>182.4</v>
      </c>
      <c r="U14" s="232">
        <v>184.7</v>
      </c>
      <c r="V14" s="232">
        <v>179.5</v>
      </c>
      <c r="W14" s="232">
        <v>190.1</v>
      </c>
      <c r="X14" s="232">
        <v>192.6</v>
      </c>
      <c r="Y14" s="232">
        <v>188.4</v>
      </c>
      <c r="Z14" s="232">
        <v>191.9</v>
      </c>
      <c r="AA14" s="232">
        <v>186.3</v>
      </c>
      <c r="AB14" s="232">
        <v>162.69999999999999</v>
      </c>
      <c r="AC14" s="232">
        <v>123.8</v>
      </c>
      <c r="AD14" s="232">
        <v>87.2</v>
      </c>
      <c r="AE14" s="232">
        <v>79.5</v>
      </c>
      <c r="AF14" s="232">
        <v>100.2</v>
      </c>
      <c r="AG14" s="232">
        <v>115.2</v>
      </c>
      <c r="AH14" s="232">
        <v>117.9</v>
      </c>
      <c r="AI14" s="232">
        <v>109.1</v>
      </c>
      <c r="AJ14" s="232">
        <v>108.9</v>
      </c>
      <c r="AK14" s="232">
        <v>115.6</v>
      </c>
      <c r="AL14" s="232">
        <v>134.1</v>
      </c>
      <c r="AM14" s="232">
        <v>148.1</v>
      </c>
      <c r="AN14" s="232">
        <v>166.7</v>
      </c>
      <c r="AO14" s="232">
        <v>172.6</v>
      </c>
      <c r="AP14" s="232">
        <v>170</v>
      </c>
      <c r="AQ14" s="232">
        <v>180.6</v>
      </c>
      <c r="AR14" s="232">
        <v>192.7</v>
      </c>
      <c r="AS14" s="232">
        <v>193.1</v>
      </c>
      <c r="AT14" s="232">
        <v>188.5</v>
      </c>
      <c r="AU14" s="232">
        <v>204.1</v>
      </c>
      <c r="AV14" s="232">
        <v>235.6</v>
      </c>
      <c r="AW14" s="232">
        <v>226.7</v>
      </c>
      <c r="AX14" s="232">
        <v>211.1</v>
      </c>
      <c r="AY14" s="232">
        <v>243.8</v>
      </c>
      <c r="AZ14" s="232">
        <v>274.2</v>
      </c>
      <c r="BA14" s="232">
        <v>347.9</v>
      </c>
      <c r="BB14" s="232">
        <v>386.9658</v>
      </c>
      <c r="BC14" s="232">
        <v>447.80959999999999</v>
      </c>
      <c r="BD14" s="305">
        <v>392.79</v>
      </c>
      <c r="BE14" s="305">
        <v>380.798</v>
      </c>
      <c r="BF14" s="305">
        <v>364.37630000000001</v>
      </c>
      <c r="BG14" s="305">
        <v>345.29050000000001</v>
      </c>
      <c r="BH14" s="305">
        <v>330.78160000000003</v>
      </c>
      <c r="BI14" s="305">
        <v>315.80950000000001</v>
      </c>
      <c r="BJ14" s="305">
        <v>310.77030000000002</v>
      </c>
      <c r="BK14" s="305">
        <v>291.96800000000002</v>
      </c>
      <c r="BL14" s="305">
        <v>290.34350000000001</v>
      </c>
      <c r="BM14" s="305">
        <v>284.89440000000002</v>
      </c>
      <c r="BN14" s="305">
        <v>279.78019999999998</v>
      </c>
      <c r="BO14" s="305">
        <v>273.84679999999997</v>
      </c>
      <c r="BP14" s="305">
        <v>273.27760000000001</v>
      </c>
      <c r="BQ14" s="305">
        <v>272.87139999999999</v>
      </c>
      <c r="BR14" s="305">
        <v>278.77010000000001</v>
      </c>
      <c r="BS14" s="305">
        <v>275.96890000000002</v>
      </c>
      <c r="BT14" s="305">
        <v>286.05680000000001</v>
      </c>
      <c r="BU14" s="305">
        <v>285.6397</v>
      </c>
      <c r="BV14" s="305">
        <v>285.5059</v>
      </c>
    </row>
    <row r="15" spans="1:74" ht="11.15" customHeight="1" x14ac:dyDescent="0.25">
      <c r="A15" s="49"/>
      <c r="B15" s="50" t="s">
        <v>10</v>
      </c>
      <c r="C15" s="215"/>
      <c r="D15" s="215"/>
      <c r="E15" s="215"/>
      <c r="F15" s="215"/>
      <c r="G15" s="215"/>
      <c r="H15" s="215"/>
      <c r="I15" s="215"/>
      <c r="J15" s="215"/>
      <c r="K15" s="215"/>
      <c r="L15" s="215"/>
      <c r="M15" s="215"/>
      <c r="N15" s="215"/>
      <c r="O15" s="215"/>
      <c r="P15" s="215"/>
      <c r="Q15" s="215"/>
      <c r="R15" s="215"/>
      <c r="S15" s="215"/>
      <c r="T15" s="215"/>
      <c r="U15" s="215"/>
      <c r="V15" s="215"/>
      <c r="W15" s="215"/>
      <c r="X15" s="215"/>
      <c r="Y15" s="215"/>
      <c r="Z15" s="215"/>
      <c r="AA15" s="215"/>
      <c r="AB15" s="215"/>
      <c r="AC15" s="215"/>
      <c r="AD15" s="215"/>
      <c r="AE15" s="215"/>
      <c r="AF15" s="215"/>
      <c r="AG15" s="215"/>
      <c r="AH15" s="215"/>
      <c r="AI15" s="215"/>
      <c r="AJ15" s="215"/>
      <c r="AK15" s="215"/>
      <c r="AL15" s="215"/>
      <c r="AM15" s="215"/>
      <c r="AN15" s="215"/>
      <c r="AO15" s="215"/>
      <c r="AP15" s="215"/>
      <c r="AQ15" s="215"/>
      <c r="AR15" s="215"/>
      <c r="AS15" s="215"/>
      <c r="AT15" s="215"/>
      <c r="AU15" s="215"/>
      <c r="AV15" s="215"/>
      <c r="AW15" s="215"/>
      <c r="AX15" s="215"/>
      <c r="AY15" s="215"/>
      <c r="AZ15" s="215"/>
      <c r="BA15" s="215"/>
      <c r="BB15" s="215"/>
      <c r="BC15" s="215"/>
      <c r="BD15" s="371"/>
      <c r="BE15" s="371"/>
      <c r="BF15" s="371"/>
      <c r="BG15" s="371"/>
      <c r="BH15" s="371"/>
      <c r="BI15" s="371"/>
      <c r="BJ15" s="371"/>
      <c r="BK15" s="371"/>
      <c r="BL15" s="371"/>
      <c r="BM15" s="371"/>
      <c r="BN15" s="371"/>
      <c r="BO15" s="371"/>
      <c r="BP15" s="371"/>
      <c r="BQ15" s="371"/>
      <c r="BR15" s="371"/>
      <c r="BS15" s="371"/>
      <c r="BT15" s="371"/>
      <c r="BU15" s="371"/>
      <c r="BV15" s="371"/>
    </row>
    <row r="16" spans="1:74" ht="11.15" customHeight="1" x14ac:dyDescent="0.25">
      <c r="A16" s="52" t="s">
        <v>782</v>
      </c>
      <c r="B16" s="150" t="s">
        <v>385</v>
      </c>
      <c r="C16" s="232">
        <v>201.2</v>
      </c>
      <c r="D16" s="232">
        <v>197</v>
      </c>
      <c r="E16" s="232">
        <v>192.4</v>
      </c>
      <c r="F16" s="232">
        <v>208</v>
      </c>
      <c r="G16" s="232">
        <v>222.1</v>
      </c>
      <c r="H16" s="232">
        <v>219.6</v>
      </c>
      <c r="I16" s="232">
        <v>217.6</v>
      </c>
      <c r="J16" s="232">
        <v>218.3</v>
      </c>
      <c r="K16" s="232">
        <v>225.7</v>
      </c>
      <c r="L16" s="232">
        <v>234.9</v>
      </c>
      <c r="M16" s="232">
        <v>216.2</v>
      </c>
      <c r="N16" s="232">
        <v>185.2</v>
      </c>
      <c r="O16" s="232">
        <v>182.7</v>
      </c>
      <c r="P16" s="232">
        <v>195.6</v>
      </c>
      <c r="Q16" s="232">
        <v>200.5</v>
      </c>
      <c r="R16" s="232">
        <v>206.3</v>
      </c>
      <c r="S16" s="232">
        <v>214.1</v>
      </c>
      <c r="T16" s="232">
        <v>190.7</v>
      </c>
      <c r="U16" s="232">
        <v>197.3</v>
      </c>
      <c r="V16" s="232">
        <v>190.1</v>
      </c>
      <c r="W16" s="232">
        <v>193.7</v>
      </c>
      <c r="X16" s="232">
        <v>196.5</v>
      </c>
      <c r="Y16" s="232">
        <v>197.9</v>
      </c>
      <c r="Z16" s="232">
        <v>197.9</v>
      </c>
      <c r="AA16" s="232">
        <v>195.8</v>
      </c>
      <c r="AB16" s="232">
        <v>166.7</v>
      </c>
      <c r="AC16" s="232">
        <v>125.7</v>
      </c>
      <c r="AD16" s="232">
        <v>74</v>
      </c>
      <c r="AE16" s="232">
        <v>72.8</v>
      </c>
      <c r="AF16" s="232">
        <v>104.6</v>
      </c>
      <c r="AG16" s="232">
        <v>117.5</v>
      </c>
      <c r="AH16" s="232">
        <v>118.8</v>
      </c>
      <c r="AI16" s="232">
        <v>111</v>
      </c>
      <c r="AJ16" s="232">
        <v>113.4</v>
      </c>
      <c r="AK16" s="232">
        <v>121.6</v>
      </c>
      <c r="AL16" s="232">
        <v>139.5</v>
      </c>
      <c r="AM16" s="232">
        <v>148.5</v>
      </c>
      <c r="AN16" s="232">
        <v>164.2</v>
      </c>
      <c r="AO16" s="232">
        <v>176.3</v>
      </c>
      <c r="AP16" s="232">
        <v>172.4</v>
      </c>
      <c r="AQ16" s="232">
        <v>182.2</v>
      </c>
      <c r="AR16" s="232">
        <v>190.6</v>
      </c>
      <c r="AS16" s="232">
        <v>198.1</v>
      </c>
      <c r="AT16" s="232">
        <v>196.5</v>
      </c>
      <c r="AU16" s="232">
        <v>203.2</v>
      </c>
      <c r="AV16" s="232">
        <v>230.3</v>
      </c>
      <c r="AW16" s="232">
        <v>230.9</v>
      </c>
      <c r="AX16" s="232">
        <v>216.8</v>
      </c>
      <c r="AY16" s="232">
        <v>245.1</v>
      </c>
      <c r="AZ16" s="232">
        <v>265.3</v>
      </c>
      <c r="BA16" s="232">
        <v>332.6</v>
      </c>
      <c r="BB16" s="232">
        <v>393.8236</v>
      </c>
      <c r="BC16" s="232">
        <v>382.79910000000001</v>
      </c>
      <c r="BD16" s="305">
        <v>363.09800000000001</v>
      </c>
      <c r="BE16" s="305">
        <v>359.49130000000002</v>
      </c>
      <c r="BF16" s="305">
        <v>360.49959999999999</v>
      </c>
      <c r="BG16" s="305">
        <v>348.35329999999999</v>
      </c>
      <c r="BH16" s="305">
        <v>337.98129999999998</v>
      </c>
      <c r="BI16" s="305">
        <v>321.87060000000002</v>
      </c>
      <c r="BJ16" s="305">
        <v>319.73309999999998</v>
      </c>
      <c r="BK16" s="305">
        <v>300.08800000000002</v>
      </c>
      <c r="BL16" s="305">
        <v>293.90899999999999</v>
      </c>
      <c r="BM16" s="305">
        <v>292.82659999999998</v>
      </c>
      <c r="BN16" s="305">
        <v>285.78719999999998</v>
      </c>
      <c r="BO16" s="305">
        <v>284.47469999999998</v>
      </c>
      <c r="BP16" s="305">
        <v>283.51580000000001</v>
      </c>
      <c r="BQ16" s="305">
        <v>283.20440000000002</v>
      </c>
      <c r="BR16" s="305">
        <v>286.63580000000002</v>
      </c>
      <c r="BS16" s="305">
        <v>286.42599999999999</v>
      </c>
      <c r="BT16" s="305">
        <v>290.57119999999998</v>
      </c>
      <c r="BU16" s="305">
        <v>292.00729999999999</v>
      </c>
      <c r="BV16" s="305">
        <v>294.04500000000002</v>
      </c>
    </row>
    <row r="17" spans="1:74" ht="11.15" customHeight="1" x14ac:dyDescent="0.25">
      <c r="A17" s="52" t="s">
        <v>522</v>
      </c>
      <c r="B17" s="150" t="s">
        <v>107</v>
      </c>
      <c r="C17" s="232">
        <v>150.69999999999999</v>
      </c>
      <c r="D17" s="232">
        <v>149</v>
      </c>
      <c r="E17" s="232">
        <v>145.19999999999999</v>
      </c>
      <c r="F17" s="232">
        <v>150.4</v>
      </c>
      <c r="G17" s="232">
        <v>166.7</v>
      </c>
      <c r="H17" s="232">
        <v>173.1</v>
      </c>
      <c r="I17" s="232">
        <v>176.7</v>
      </c>
      <c r="J17" s="232">
        <v>176.4</v>
      </c>
      <c r="K17" s="232">
        <v>176.1</v>
      </c>
      <c r="L17" s="232">
        <v>187.5</v>
      </c>
      <c r="M17" s="232">
        <v>182.7</v>
      </c>
      <c r="N17" s="232">
        <v>160.80000000000001</v>
      </c>
      <c r="O17" s="232">
        <v>142.5</v>
      </c>
      <c r="P17" s="232">
        <v>156.80000000000001</v>
      </c>
      <c r="Q17" s="232">
        <v>163.9</v>
      </c>
      <c r="R17" s="232">
        <v>168.5</v>
      </c>
      <c r="S17" s="232">
        <v>163.5</v>
      </c>
      <c r="T17" s="232">
        <v>160.1</v>
      </c>
      <c r="U17" s="232">
        <v>162.5</v>
      </c>
      <c r="V17" s="232">
        <v>146.6</v>
      </c>
      <c r="W17" s="232">
        <v>156</v>
      </c>
      <c r="X17" s="232">
        <v>154.30000000000001</v>
      </c>
      <c r="Y17" s="232">
        <v>159.4</v>
      </c>
      <c r="Z17" s="232">
        <v>174.5</v>
      </c>
      <c r="AA17" s="232">
        <v>193.9</v>
      </c>
      <c r="AB17" s="232">
        <v>173.5</v>
      </c>
      <c r="AC17" s="232">
        <v>137.1</v>
      </c>
      <c r="AD17" s="232">
        <v>97.6</v>
      </c>
      <c r="AE17" s="232">
        <v>81.7</v>
      </c>
      <c r="AF17" s="232">
        <v>94.9</v>
      </c>
      <c r="AG17" s="232">
        <v>107.1</v>
      </c>
      <c r="AH17" s="232">
        <v>122.4</v>
      </c>
      <c r="AI17" s="232">
        <v>120</v>
      </c>
      <c r="AJ17" s="232">
        <v>115.1</v>
      </c>
      <c r="AK17" s="232">
        <v>114.5</v>
      </c>
      <c r="AL17" s="232">
        <v>129</v>
      </c>
      <c r="AM17" s="232">
        <v>146.19999999999999</v>
      </c>
      <c r="AN17" s="232">
        <v>161.69999999999999</v>
      </c>
      <c r="AO17" s="232">
        <v>176.6</v>
      </c>
      <c r="AP17" s="232">
        <v>175.6</v>
      </c>
      <c r="AQ17" s="232">
        <v>176</v>
      </c>
      <c r="AR17" s="232">
        <v>186.7</v>
      </c>
      <c r="AS17" s="232">
        <v>196.9</v>
      </c>
      <c r="AT17" s="232">
        <v>190.1</v>
      </c>
      <c r="AU17" s="232">
        <v>195</v>
      </c>
      <c r="AV17" s="232">
        <v>209.1</v>
      </c>
      <c r="AW17" s="232">
        <v>214.1</v>
      </c>
      <c r="AX17" s="232">
        <v>209</v>
      </c>
      <c r="AY17" s="232">
        <v>216</v>
      </c>
      <c r="AZ17" s="232">
        <v>243.2</v>
      </c>
      <c r="BA17" s="232">
        <v>286.7</v>
      </c>
      <c r="BB17" s="232">
        <v>256.65339999999998</v>
      </c>
      <c r="BC17" s="232">
        <v>257.34050000000002</v>
      </c>
      <c r="BD17" s="305">
        <v>262.12959999999998</v>
      </c>
      <c r="BE17" s="305">
        <v>255.2346</v>
      </c>
      <c r="BF17" s="305">
        <v>253.21270000000001</v>
      </c>
      <c r="BG17" s="305">
        <v>246.6463</v>
      </c>
      <c r="BH17" s="305">
        <v>239.62909999999999</v>
      </c>
      <c r="BI17" s="305">
        <v>237.99010000000001</v>
      </c>
      <c r="BJ17" s="305">
        <v>233.90049999999999</v>
      </c>
      <c r="BK17" s="305">
        <v>240.90029999999999</v>
      </c>
      <c r="BL17" s="305">
        <v>241.14400000000001</v>
      </c>
      <c r="BM17" s="305">
        <v>236.10910000000001</v>
      </c>
      <c r="BN17" s="305">
        <v>230.96440000000001</v>
      </c>
      <c r="BO17" s="305">
        <v>231.56110000000001</v>
      </c>
      <c r="BP17" s="305">
        <v>230.89420000000001</v>
      </c>
      <c r="BQ17" s="305">
        <v>228.3777</v>
      </c>
      <c r="BR17" s="305">
        <v>231.76439999999999</v>
      </c>
      <c r="BS17" s="305">
        <v>230.321</v>
      </c>
      <c r="BT17" s="305">
        <v>229.636</v>
      </c>
      <c r="BU17" s="305">
        <v>233.035</v>
      </c>
      <c r="BV17" s="305">
        <v>233.6944</v>
      </c>
    </row>
    <row r="18" spans="1:74" ht="11.15" customHeight="1" x14ac:dyDescent="0.25">
      <c r="A18" s="52"/>
      <c r="B18" s="53" t="s">
        <v>227</v>
      </c>
      <c r="C18" s="211"/>
      <c r="D18" s="211"/>
      <c r="E18" s="211"/>
      <c r="F18" s="211"/>
      <c r="G18" s="211"/>
      <c r="H18" s="211"/>
      <c r="I18" s="211"/>
      <c r="J18" s="211"/>
      <c r="K18" s="211"/>
      <c r="L18" s="211"/>
      <c r="M18" s="211"/>
      <c r="N18" s="211"/>
      <c r="O18" s="211"/>
      <c r="P18" s="211"/>
      <c r="Q18" s="211"/>
      <c r="R18" s="211"/>
      <c r="S18" s="211"/>
      <c r="T18" s="211"/>
      <c r="U18" s="211"/>
      <c r="V18" s="211"/>
      <c r="W18" s="211"/>
      <c r="X18" s="211"/>
      <c r="Y18" s="211"/>
      <c r="Z18" s="211"/>
      <c r="AA18" s="211"/>
      <c r="AB18" s="211"/>
      <c r="AC18" s="211"/>
      <c r="AD18" s="211"/>
      <c r="AE18" s="211"/>
      <c r="AF18" s="211"/>
      <c r="AG18" s="211"/>
      <c r="AH18" s="211"/>
      <c r="AI18" s="211"/>
      <c r="AJ18" s="211"/>
      <c r="AK18" s="211"/>
      <c r="AL18" s="211"/>
      <c r="AM18" s="211"/>
      <c r="AN18" s="211"/>
      <c r="AO18" s="211"/>
      <c r="AP18" s="211"/>
      <c r="AQ18" s="211"/>
      <c r="AR18" s="211"/>
      <c r="AS18" s="211"/>
      <c r="AT18" s="211"/>
      <c r="AU18" s="211"/>
      <c r="AV18" s="211"/>
      <c r="AW18" s="211"/>
      <c r="AX18" s="211"/>
      <c r="AY18" s="211"/>
      <c r="AZ18" s="211"/>
      <c r="BA18" s="211"/>
      <c r="BB18" s="211"/>
      <c r="BC18" s="211"/>
      <c r="BD18" s="300"/>
      <c r="BE18" s="300"/>
      <c r="BF18" s="300"/>
      <c r="BG18" s="300"/>
      <c r="BH18" s="300"/>
      <c r="BI18" s="300"/>
      <c r="BJ18" s="300"/>
      <c r="BK18" s="300"/>
      <c r="BL18" s="300"/>
      <c r="BM18" s="300"/>
      <c r="BN18" s="300"/>
      <c r="BO18" s="300"/>
      <c r="BP18" s="300"/>
      <c r="BQ18" s="300"/>
      <c r="BR18" s="300"/>
      <c r="BS18" s="300"/>
      <c r="BT18" s="300"/>
      <c r="BU18" s="300"/>
      <c r="BV18" s="300"/>
    </row>
    <row r="19" spans="1:74" ht="11.15" customHeight="1" x14ac:dyDescent="0.25">
      <c r="A19" s="52" t="s">
        <v>496</v>
      </c>
      <c r="B19" s="150" t="s">
        <v>228</v>
      </c>
      <c r="C19" s="232">
        <v>255.46</v>
      </c>
      <c r="D19" s="232">
        <v>258.72500000000002</v>
      </c>
      <c r="E19" s="232">
        <v>259.125</v>
      </c>
      <c r="F19" s="232">
        <v>275.7</v>
      </c>
      <c r="G19" s="232">
        <v>290.07499999999999</v>
      </c>
      <c r="H19" s="232">
        <v>289.07499999999999</v>
      </c>
      <c r="I19" s="232">
        <v>284.86</v>
      </c>
      <c r="J19" s="232">
        <v>283.57499999999999</v>
      </c>
      <c r="K19" s="232">
        <v>283.55</v>
      </c>
      <c r="L19" s="232">
        <v>286</v>
      </c>
      <c r="M19" s="232">
        <v>264.72500000000002</v>
      </c>
      <c r="N19" s="232">
        <v>236.56</v>
      </c>
      <c r="O19" s="232">
        <v>224.77500000000001</v>
      </c>
      <c r="P19" s="232">
        <v>230.92500000000001</v>
      </c>
      <c r="Q19" s="232">
        <v>251.6</v>
      </c>
      <c r="R19" s="232">
        <v>279.83999999999997</v>
      </c>
      <c r="S19" s="232">
        <v>285.92500000000001</v>
      </c>
      <c r="T19" s="232">
        <v>271.57499999999999</v>
      </c>
      <c r="U19" s="232">
        <v>274</v>
      </c>
      <c r="V19" s="232">
        <v>262.10000000000002</v>
      </c>
      <c r="W19" s="232">
        <v>259.22000000000003</v>
      </c>
      <c r="X19" s="232">
        <v>262.7</v>
      </c>
      <c r="Y19" s="232">
        <v>259.77499999999998</v>
      </c>
      <c r="Z19" s="232">
        <v>255.5</v>
      </c>
      <c r="AA19" s="232">
        <v>254.77500000000001</v>
      </c>
      <c r="AB19" s="232">
        <v>244.2</v>
      </c>
      <c r="AC19" s="232">
        <v>223.42</v>
      </c>
      <c r="AD19" s="232">
        <v>184.05</v>
      </c>
      <c r="AE19" s="232">
        <v>186.95</v>
      </c>
      <c r="AF19" s="232">
        <v>208.22</v>
      </c>
      <c r="AG19" s="232">
        <v>218.32499999999999</v>
      </c>
      <c r="AH19" s="232">
        <v>218.24</v>
      </c>
      <c r="AI19" s="232">
        <v>218.27500000000001</v>
      </c>
      <c r="AJ19" s="232">
        <v>215.8</v>
      </c>
      <c r="AK19" s="232">
        <v>210.82</v>
      </c>
      <c r="AL19" s="232">
        <v>219.52500000000001</v>
      </c>
      <c r="AM19" s="232">
        <v>233.42500000000001</v>
      </c>
      <c r="AN19" s="232">
        <v>250.1</v>
      </c>
      <c r="AO19" s="232">
        <v>281.04000000000002</v>
      </c>
      <c r="AP19" s="232">
        <v>285.82499999999999</v>
      </c>
      <c r="AQ19" s="232">
        <v>298.52</v>
      </c>
      <c r="AR19" s="232">
        <v>306.375</v>
      </c>
      <c r="AS19" s="232">
        <v>313.60000000000002</v>
      </c>
      <c r="AT19" s="232">
        <v>315.77999999999997</v>
      </c>
      <c r="AU19" s="232">
        <v>317.5</v>
      </c>
      <c r="AV19" s="232">
        <v>329.05</v>
      </c>
      <c r="AW19" s="232">
        <v>339.48</v>
      </c>
      <c r="AX19" s="232">
        <v>330.65</v>
      </c>
      <c r="AY19" s="232">
        <v>331.46</v>
      </c>
      <c r="AZ19" s="232">
        <v>351.72500000000002</v>
      </c>
      <c r="BA19" s="232">
        <v>422.17500000000001</v>
      </c>
      <c r="BB19" s="232">
        <v>410.85</v>
      </c>
      <c r="BC19" s="232">
        <v>444.36</v>
      </c>
      <c r="BD19" s="305">
        <v>459.14479999999998</v>
      </c>
      <c r="BE19" s="305">
        <v>441.74979999999999</v>
      </c>
      <c r="BF19" s="305">
        <v>426.24829999999997</v>
      </c>
      <c r="BG19" s="305">
        <v>411.05399999999997</v>
      </c>
      <c r="BH19" s="305">
        <v>395.0976</v>
      </c>
      <c r="BI19" s="305">
        <v>385.44659999999999</v>
      </c>
      <c r="BJ19" s="305">
        <v>381.54989999999998</v>
      </c>
      <c r="BK19" s="305">
        <v>366.64260000000002</v>
      </c>
      <c r="BL19" s="305">
        <v>362.96660000000003</v>
      </c>
      <c r="BM19" s="305">
        <v>364.25400000000002</v>
      </c>
      <c r="BN19" s="305">
        <v>373.01510000000002</v>
      </c>
      <c r="BO19" s="305">
        <v>371.291</v>
      </c>
      <c r="BP19" s="305">
        <v>368.60860000000002</v>
      </c>
      <c r="BQ19" s="305">
        <v>366.79719999999998</v>
      </c>
      <c r="BR19" s="305">
        <v>369.1977</v>
      </c>
      <c r="BS19" s="305">
        <v>365.70429999999999</v>
      </c>
      <c r="BT19" s="305">
        <v>359.2312</v>
      </c>
      <c r="BU19" s="305">
        <v>359.95350000000002</v>
      </c>
      <c r="BV19" s="305">
        <v>358.24310000000003</v>
      </c>
    </row>
    <row r="20" spans="1:74" ht="11.15" customHeight="1" x14ac:dyDescent="0.25">
      <c r="A20" s="52" t="s">
        <v>519</v>
      </c>
      <c r="B20" s="150" t="s">
        <v>229</v>
      </c>
      <c r="C20" s="232">
        <v>267.12</v>
      </c>
      <c r="D20" s="232">
        <v>270.47500000000002</v>
      </c>
      <c r="E20" s="232">
        <v>270.89999999999998</v>
      </c>
      <c r="F20" s="232">
        <v>287.32</v>
      </c>
      <c r="G20" s="232">
        <v>298.67500000000001</v>
      </c>
      <c r="H20" s="232">
        <v>296.95</v>
      </c>
      <c r="I20" s="232">
        <v>292.77999999999997</v>
      </c>
      <c r="J20" s="232">
        <v>291.42500000000001</v>
      </c>
      <c r="K20" s="232">
        <v>291.47500000000002</v>
      </c>
      <c r="L20" s="232">
        <v>294.26</v>
      </c>
      <c r="M20" s="232">
        <v>273.57499999999999</v>
      </c>
      <c r="N20" s="232">
        <v>245.72</v>
      </c>
      <c r="O20" s="232">
        <v>233.75</v>
      </c>
      <c r="P20" s="232">
        <v>239.32499999999999</v>
      </c>
      <c r="Q20" s="232">
        <v>259.42500000000001</v>
      </c>
      <c r="R20" s="232">
        <v>288.12</v>
      </c>
      <c r="S20" s="232">
        <v>294.625</v>
      </c>
      <c r="T20" s="232">
        <v>280.35000000000002</v>
      </c>
      <c r="U20" s="232">
        <v>282.32</v>
      </c>
      <c r="V20" s="232">
        <v>270.67500000000001</v>
      </c>
      <c r="W20" s="232">
        <v>268.14</v>
      </c>
      <c r="X20" s="232">
        <v>272.39999999999998</v>
      </c>
      <c r="Y20" s="232">
        <v>269.32499999999999</v>
      </c>
      <c r="Z20" s="232">
        <v>264.5</v>
      </c>
      <c r="AA20" s="232">
        <v>263.55</v>
      </c>
      <c r="AB20" s="232">
        <v>253.25</v>
      </c>
      <c r="AC20" s="232">
        <v>232.9</v>
      </c>
      <c r="AD20" s="232">
        <v>193.82499999999999</v>
      </c>
      <c r="AE20" s="232">
        <v>196.05</v>
      </c>
      <c r="AF20" s="232">
        <v>216.96</v>
      </c>
      <c r="AG20" s="232">
        <v>227.2</v>
      </c>
      <c r="AH20" s="232">
        <v>227.22</v>
      </c>
      <c r="AI20" s="232">
        <v>227.35</v>
      </c>
      <c r="AJ20" s="232">
        <v>224.82499999999999</v>
      </c>
      <c r="AK20" s="232">
        <v>219.98</v>
      </c>
      <c r="AL20" s="232">
        <v>228.35</v>
      </c>
      <c r="AM20" s="232">
        <v>242.02500000000001</v>
      </c>
      <c r="AN20" s="232">
        <v>258.7</v>
      </c>
      <c r="AO20" s="232">
        <v>289.76</v>
      </c>
      <c r="AP20" s="232">
        <v>294.77499999999998</v>
      </c>
      <c r="AQ20" s="232">
        <v>307.62</v>
      </c>
      <c r="AR20" s="232">
        <v>315.67500000000001</v>
      </c>
      <c r="AS20" s="232">
        <v>323.05</v>
      </c>
      <c r="AT20" s="232">
        <v>325.54000000000002</v>
      </c>
      <c r="AU20" s="232">
        <v>327.14999999999998</v>
      </c>
      <c r="AV20" s="232">
        <v>338.42500000000001</v>
      </c>
      <c r="AW20" s="232">
        <v>349.1</v>
      </c>
      <c r="AX20" s="232">
        <v>340.6</v>
      </c>
      <c r="AY20" s="232">
        <v>341.28</v>
      </c>
      <c r="AZ20" s="232">
        <v>361.1</v>
      </c>
      <c r="BA20" s="232">
        <v>432.17500000000001</v>
      </c>
      <c r="BB20" s="232">
        <v>421.27499999999998</v>
      </c>
      <c r="BC20" s="232">
        <v>454.5</v>
      </c>
      <c r="BD20" s="305">
        <v>469.82589999999999</v>
      </c>
      <c r="BE20" s="305">
        <v>453.0994</v>
      </c>
      <c r="BF20" s="305">
        <v>438.00760000000002</v>
      </c>
      <c r="BG20" s="305">
        <v>423.16800000000001</v>
      </c>
      <c r="BH20" s="305">
        <v>407.59969999999998</v>
      </c>
      <c r="BI20" s="305">
        <v>398.24810000000002</v>
      </c>
      <c r="BJ20" s="305">
        <v>394.61279999999999</v>
      </c>
      <c r="BK20" s="305">
        <v>379.68270000000001</v>
      </c>
      <c r="BL20" s="305">
        <v>376.09960000000001</v>
      </c>
      <c r="BM20" s="305">
        <v>377.24560000000002</v>
      </c>
      <c r="BN20" s="305">
        <v>386.09460000000001</v>
      </c>
      <c r="BO20" s="305">
        <v>384.46899999999999</v>
      </c>
      <c r="BP20" s="305">
        <v>381.7285</v>
      </c>
      <c r="BQ20" s="305">
        <v>380.15320000000003</v>
      </c>
      <c r="BR20" s="305">
        <v>382.63369999999998</v>
      </c>
      <c r="BS20" s="305">
        <v>379.24860000000001</v>
      </c>
      <c r="BT20" s="305">
        <v>372.97770000000003</v>
      </c>
      <c r="BU20" s="305">
        <v>373.85039999999998</v>
      </c>
      <c r="BV20" s="305">
        <v>372.29840000000002</v>
      </c>
    </row>
    <row r="21" spans="1:74" ht="11.15" customHeight="1" x14ac:dyDescent="0.25">
      <c r="A21" s="52" t="s">
        <v>520</v>
      </c>
      <c r="B21" s="150" t="s">
        <v>803</v>
      </c>
      <c r="C21" s="232">
        <v>301.83999999999997</v>
      </c>
      <c r="D21" s="232">
        <v>304.57499999999999</v>
      </c>
      <c r="E21" s="232">
        <v>298.75</v>
      </c>
      <c r="F21" s="232">
        <v>309.58</v>
      </c>
      <c r="G21" s="232">
        <v>324.375</v>
      </c>
      <c r="H21" s="232">
        <v>325.27499999999998</v>
      </c>
      <c r="I21" s="232">
        <v>323.27999999999997</v>
      </c>
      <c r="J21" s="232">
        <v>321.82499999999999</v>
      </c>
      <c r="K21" s="232">
        <v>326.22500000000002</v>
      </c>
      <c r="L21" s="232">
        <v>336.54</v>
      </c>
      <c r="M21" s="232">
        <v>329.95</v>
      </c>
      <c r="N21" s="232">
        <v>312.27999999999997</v>
      </c>
      <c r="O21" s="232">
        <v>297.97500000000002</v>
      </c>
      <c r="P21" s="232">
        <v>299.64999999999998</v>
      </c>
      <c r="Q21" s="232">
        <v>307.625</v>
      </c>
      <c r="R21" s="232">
        <v>312.10000000000002</v>
      </c>
      <c r="S21" s="232">
        <v>316.125</v>
      </c>
      <c r="T21" s="232">
        <v>308.85000000000002</v>
      </c>
      <c r="U21" s="232">
        <v>304.52</v>
      </c>
      <c r="V21" s="232">
        <v>300.5</v>
      </c>
      <c r="W21" s="232">
        <v>301.62</v>
      </c>
      <c r="X21" s="232">
        <v>305.3</v>
      </c>
      <c r="Y21" s="232">
        <v>306.875</v>
      </c>
      <c r="Z21" s="232">
        <v>305.5</v>
      </c>
      <c r="AA21" s="232">
        <v>304.75</v>
      </c>
      <c r="AB21" s="232">
        <v>290.95</v>
      </c>
      <c r="AC21" s="232">
        <v>272.86</v>
      </c>
      <c r="AD21" s="232">
        <v>249.3</v>
      </c>
      <c r="AE21" s="232">
        <v>239.22499999999999</v>
      </c>
      <c r="AF21" s="232">
        <v>240.8</v>
      </c>
      <c r="AG21" s="232">
        <v>243.375</v>
      </c>
      <c r="AH21" s="232">
        <v>242.92</v>
      </c>
      <c r="AI21" s="232">
        <v>241.375</v>
      </c>
      <c r="AJ21" s="232">
        <v>238.875</v>
      </c>
      <c r="AK21" s="232">
        <v>243.2</v>
      </c>
      <c r="AL21" s="232">
        <v>258.47500000000002</v>
      </c>
      <c r="AM21" s="232">
        <v>268.05</v>
      </c>
      <c r="AN21" s="232">
        <v>284.7</v>
      </c>
      <c r="AO21" s="232">
        <v>315.22000000000003</v>
      </c>
      <c r="AP21" s="232">
        <v>313.02499999999998</v>
      </c>
      <c r="AQ21" s="232">
        <v>321.7</v>
      </c>
      <c r="AR21" s="232">
        <v>328.67500000000001</v>
      </c>
      <c r="AS21" s="232">
        <v>333.875</v>
      </c>
      <c r="AT21" s="232">
        <v>335</v>
      </c>
      <c r="AU21" s="232">
        <v>338.4</v>
      </c>
      <c r="AV21" s="232">
        <v>361.17500000000001</v>
      </c>
      <c r="AW21" s="232">
        <v>372.7</v>
      </c>
      <c r="AX21" s="232">
        <v>364.1</v>
      </c>
      <c r="AY21" s="232">
        <v>372.42</v>
      </c>
      <c r="AZ21" s="232">
        <v>403.22500000000002</v>
      </c>
      <c r="BA21" s="232">
        <v>510.45</v>
      </c>
      <c r="BB21" s="232">
        <v>511.95</v>
      </c>
      <c r="BC21" s="232">
        <v>557.1</v>
      </c>
      <c r="BD21" s="305">
        <v>520.44799999999998</v>
      </c>
      <c r="BE21" s="305">
        <v>490.30540000000002</v>
      </c>
      <c r="BF21" s="305">
        <v>480.47129999999999</v>
      </c>
      <c r="BG21" s="305">
        <v>462.45269999999999</v>
      </c>
      <c r="BH21" s="305">
        <v>446.2278</v>
      </c>
      <c r="BI21" s="305">
        <v>436.09280000000001</v>
      </c>
      <c r="BJ21" s="305">
        <v>425.964</v>
      </c>
      <c r="BK21" s="305">
        <v>420.9744</v>
      </c>
      <c r="BL21" s="305">
        <v>414.3417</v>
      </c>
      <c r="BM21" s="305">
        <v>418.34570000000002</v>
      </c>
      <c r="BN21" s="305">
        <v>416.28129999999999</v>
      </c>
      <c r="BO21" s="305">
        <v>415.50060000000002</v>
      </c>
      <c r="BP21" s="305">
        <v>406.92250000000001</v>
      </c>
      <c r="BQ21" s="305">
        <v>405.03750000000002</v>
      </c>
      <c r="BR21" s="305">
        <v>408.79660000000001</v>
      </c>
      <c r="BS21" s="305">
        <v>407.86200000000002</v>
      </c>
      <c r="BT21" s="305">
        <v>412.98149999999998</v>
      </c>
      <c r="BU21" s="305">
        <v>417.99009999999998</v>
      </c>
      <c r="BV21" s="305">
        <v>421.97669999999999</v>
      </c>
    </row>
    <row r="22" spans="1:74" ht="11.15" customHeight="1" x14ac:dyDescent="0.25">
      <c r="A22" s="52" t="s">
        <v>482</v>
      </c>
      <c r="B22" s="150" t="s">
        <v>547</v>
      </c>
      <c r="C22" s="232">
        <v>290.2</v>
      </c>
      <c r="D22" s="232">
        <v>285.60000000000002</v>
      </c>
      <c r="E22" s="232">
        <v>282.7</v>
      </c>
      <c r="F22" s="232">
        <v>287.5</v>
      </c>
      <c r="G22" s="232">
        <v>313.2</v>
      </c>
      <c r="H22" s="232">
        <v>313.2</v>
      </c>
      <c r="I22" s="232">
        <v>322</v>
      </c>
      <c r="J22" s="232">
        <v>322.89999999999998</v>
      </c>
      <c r="K22" s="232">
        <v>327.9</v>
      </c>
      <c r="L22" s="232">
        <v>338.1</v>
      </c>
      <c r="M22" s="232">
        <v>328.6</v>
      </c>
      <c r="N22" s="232">
        <v>295.10000000000002</v>
      </c>
      <c r="O22" s="232">
        <v>293.39999999999998</v>
      </c>
      <c r="P22" s="232">
        <v>303</v>
      </c>
      <c r="Q22" s="232">
        <v>305</v>
      </c>
      <c r="R22" s="232">
        <v>310.3</v>
      </c>
      <c r="S22" s="232">
        <v>303</v>
      </c>
      <c r="T22" s="232">
        <v>294.60000000000002</v>
      </c>
      <c r="U22" s="232">
        <v>293.2</v>
      </c>
      <c r="V22" s="232">
        <v>287</v>
      </c>
      <c r="W22" s="232">
        <v>289.39999999999998</v>
      </c>
      <c r="X22" s="232">
        <v>300.8</v>
      </c>
      <c r="Y22" s="232">
        <v>298.39999999999998</v>
      </c>
      <c r="Z22" s="232">
        <v>303.5</v>
      </c>
      <c r="AA22" s="232">
        <v>305.2</v>
      </c>
      <c r="AB22" s="232">
        <v>281.2</v>
      </c>
      <c r="AC22" s="232">
        <v>240.5</v>
      </c>
      <c r="AD22" s="232">
        <v>204.4</v>
      </c>
      <c r="AE22" s="232">
        <v>190.5</v>
      </c>
      <c r="AF22" s="232">
        <v>205.7</v>
      </c>
      <c r="AG22" s="232">
        <v>213.4</v>
      </c>
      <c r="AH22" s="232">
        <v>216.1</v>
      </c>
      <c r="AI22" s="232">
        <v>212.3</v>
      </c>
      <c r="AJ22" s="232">
        <v>213.9</v>
      </c>
      <c r="AK22" s="232">
        <v>220.8</v>
      </c>
      <c r="AL22" s="232">
        <v>241.9</v>
      </c>
      <c r="AM22" s="232">
        <v>254.9</v>
      </c>
      <c r="AN22" s="232">
        <v>279</v>
      </c>
      <c r="AO22" s="232">
        <v>287.3</v>
      </c>
      <c r="AP22" s="232">
        <v>278.5</v>
      </c>
      <c r="AQ22" s="232">
        <v>282.5</v>
      </c>
      <c r="AR22" s="232">
        <v>295.2</v>
      </c>
      <c r="AS22" s="232">
        <v>298</v>
      </c>
      <c r="AT22" s="232">
        <v>293.2</v>
      </c>
      <c r="AU22" s="232">
        <v>299.89999999999998</v>
      </c>
      <c r="AV22" s="232">
        <v>342.2</v>
      </c>
      <c r="AW22" s="232">
        <v>351.2</v>
      </c>
      <c r="AX22" s="232">
        <v>344.3</v>
      </c>
      <c r="AY22" s="232">
        <v>377.6</v>
      </c>
      <c r="AZ22" s="232">
        <v>405.8</v>
      </c>
      <c r="BA22" s="232">
        <v>492.8</v>
      </c>
      <c r="BB22" s="232">
        <v>514.29999999999995</v>
      </c>
      <c r="BC22" s="232">
        <v>552.63559999999995</v>
      </c>
      <c r="BD22" s="305">
        <v>507.88979999999998</v>
      </c>
      <c r="BE22" s="305">
        <v>492.05779999999999</v>
      </c>
      <c r="BF22" s="305">
        <v>474.46679999999998</v>
      </c>
      <c r="BG22" s="305">
        <v>456.536</v>
      </c>
      <c r="BH22" s="305">
        <v>444.64069999999998</v>
      </c>
      <c r="BI22" s="305">
        <v>430.7636</v>
      </c>
      <c r="BJ22" s="305">
        <v>424.28699999999998</v>
      </c>
      <c r="BK22" s="305">
        <v>409.1653</v>
      </c>
      <c r="BL22" s="305">
        <v>404.79750000000001</v>
      </c>
      <c r="BM22" s="305">
        <v>396.7011</v>
      </c>
      <c r="BN22" s="305">
        <v>386.74329999999998</v>
      </c>
      <c r="BO22" s="305">
        <v>378.02069999999998</v>
      </c>
      <c r="BP22" s="305">
        <v>374.25850000000003</v>
      </c>
      <c r="BQ22" s="305">
        <v>369.26240000000001</v>
      </c>
      <c r="BR22" s="305">
        <v>370.68099999999998</v>
      </c>
      <c r="BS22" s="305">
        <v>367.72879999999998</v>
      </c>
      <c r="BT22" s="305">
        <v>377.2509</v>
      </c>
      <c r="BU22" s="305">
        <v>377.73250000000002</v>
      </c>
      <c r="BV22" s="305">
        <v>378.39859999999999</v>
      </c>
    </row>
    <row r="23" spans="1:74" ht="11.15" customHeight="1" x14ac:dyDescent="0.25">
      <c r="A23" s="49"/>
      <c r="B23" s="54" t="s">
        <v>130</v>
      </c>
      <c r="C23" s="216"/>
      <c r="D23" s="216"/>
      <c r="E23" s="216"/>
      <c r="F23" s="216"/>
      <c r="G23" s="216"/>
      <c r="H23" s="216"/>
      <c r="I23" s="216"/>
      <c r="J23" s="216"/>
      <c r="K23" s="216"/>
      <c r="L23" s="216"/>
      <c r="M23" s="216"/>
      <c r="N23" s="216"/>
      <c r="O23" s="216"/>
      <c r="P23" s="216"/>
      <c r="Q23" s="216"/>
      <c r="R23" s="216"/>
      <c r="S23" s="216"/>
      <c r="T23" s="216"/>
      <c r="U23" s="216"/>
      <c r="V23" s="216"/>
      <c r="W23" s="216"/>
      <c r="X23" s="216"/>
      <c r="Y23" s="216"/>
      <c r="Z23" s="216"/>
      <c r="AA23" s="216"/>
      <c r="AB23" s="216"/>
      <c r="AC23" s="216"/>
      <c r="AD23" s="216"/>
      <c r="AE23" s="216"/>
      <c r="AF23" s="216"/>
      <c r="AG23" s="216"/>
      <c r="AH23" s="216"/>
      <c r="AI23" s="216"/>
      <c r="AJ23" s="216"/>
      <c r="AK23" s="216"/>
      <c r="AL23" s="216"/>
      <c r="AM23" s="216"/>
      <c r="AN23" s="216"/>
      <c r="AO23" s="216"/>
      <c r="AP23" s="216"/>
      <c r="AQ23" s="216"/>
      <c r="AR23" s="216"/>
      <c r="AS23" s="216"/>
      <c r="AT23" s="216"/>
      <c r="AU23" s="216"/>
      <c r="AV23" s="216"/>
      <c r="AW23" s="216"/>
      <c r="AX23" s="216"/>
      <c r="AY23" s="216"/>
      <c r="AZ23" s="216"/>
      <c r="BA23" s="216"/>
      <c r="BB23" s="216"/>
      <c r="BC23" s="216"/>
      <c r="BD23" s="372"/>
      <c r="BE23" s="372"/>
      <c r="BF23" s="372"/>
      <c r="BG23" s="372"/>
      <c r="BH23" s="372"/>
      <c r="BI23" s="372"/>
      <c r="BJ23" s="372"/>
      <c r="BK23" s="701"/>
      <c r="BL23" s="372"/>
      <c r="BM23" s="372"/>
      <c r="BN23" s="372"/>
      <c r="BO23" s="372"/>
      <c r="BP23" s="372"/>
      <c r="BQ23" s="372"/>
      <c r="BR23" s="372"/>
      <c r="BS23" s="372"/>
      <c r="BT23" s="372"/>
      <c r="BU23" s="372"/>
      <c r="BV23" s="372"/>
    </row>
    <row r="24" spans="1:74" ht="11.15" customHeight="1" x14ac:dyDescent="0.25">
      <c r="A24" s="52" t="s">
        <v>731</v>
      </c>
      <c r="B24" s="150" t="s">
        <v>129</v>
      </c>
      <c r="C24" s="210">
        <v>3.8302200000000002</v>
      </c>
      <c r="D24" s="210">
        <v>2.7714599999999998</v>
      </c>
      <c r="E24" s="210">
        <v>2.795334</v>
      </c>
      <c r="F24" s="210">
        <v>2.9022480000000002</v>
      </c>
      <c r="G24" s="210">
        <v>2.9064000000000001</v>
      </c>
      <c r="H24" s="210">
        <v>3.0797460000000001</v>
      </c>
      <c r="I24" s="210">
        <v>2.9406539999999999</v>
      </c>
      <c r="J24" s="210">
        <v>3.073518</v>
      </c>
      <c r="K24" s="210">
        <v>3.1088100000000001</v>
      </c>
      <c r="L24" s="210">
        <v>3.4004880000000002</v>
      </c>
      <c r="M24" s="210">
        <v>4.2464579999999996</v>
      </c>
      <c r="N24" s="210">
        <v>4.1945579999999998</v>
      </c>
      <c r="O24" s="210">
        <v>3.2333599999999998</v>
      </c>
      <c r="P24" s="210">
        <v>2.7986399999999998</v>
      </c>
      <c r="Q24" s="210">
        <v>3.0659200000000002</v>
      </c>
      <c r="R24" s="210">
        <v>2.7528800000000002</v>
      </c>
      <c r="S24" s="210">
        <v>2.7435200000000002</v>
      </c>
      <c r="T24" s="210">
        <v>2.4949599999999998</v>
      </c>
      <c r="U24" s="210">
        <v>2.4606400000000002</v>
      </c>
      <c r="V24" s="210">
        <v>2.3098399999999999</v>
      </c>
      <c r="W24" s="210">
        <v>2.6613600000000002</v>
      </c>
      <c r="X24" s="210">
        <v>2.4242400000000002</v>
      </c>
      <c r="Y24" s="210">
        <v>2.7591199999999998</v>
      </c>
      <c r="Z24" s="210">
        <v>2.30776</v>
      </c>
      <c r="AA24" s="210">
        <v>2.0987800000000001</v>
      </c>
      <c r="AB24" s="210">
        <v>1.9844900000000001</v>
      </c>
      <c r="AC24" s="210">
        <v>1.85981</v>
      </c>
      <c r="AD24" s="210">
        <v>1.80786</v>
      </c>
      <c r="AE24" s="210">
        <v>1.8161719999999999</v>
      </c>
      <c r="AF24" s="210">
        <v>1.694609</v>
      </c>
      <c r="AG24" s="210">
        <v>1.8359129999999999</v>
      </c>
      <c r="AH24" s="210">
        <v>2.3896999999999999</v>
      </c>
      <c r="AI24" s="210">
        <v>1.996958</v>
      </c>
      <c r="AJ24" s="210">
        <v>2.4832100000000001</v>
      </c>
      <c r="AK24" s="210">
        <v>2.7117900000000001</v>
      </c>
      <c r="AL24" s="210">
        <v>2.6910099999999999</v>
      </c>
      <c r="AM24" s="210">
        <v>2.81569</v>
      </c>
      <c r="AN24" s="210">
        <v>5.5586500000000001</v>
      </c>
      <c r="AO24" s="210">
        <v>2.7221799999999998</v>
      </c>
      <c r="AP24" s="210">
        <v>2.7668569999999999</v>
      </c>
      <c r="AQ24" s="210">
        <v>3.0234899999999998</v>
      </c>
      <c r="AR24" s="210">
        <v>3.38714</v>
      </c>
      <c r="AS24" s="210">
        <v>3.98976</v>
      </c>
      <c r="AT24" s="210">
        <v>4.2287299999999997</v>
      </c>
      <c r="AU24" s="210">
        <v>5.3612399999999996</v>
      </c>
      <c r="AV24" s="210">
        <v>5.7248900000000003</v>
      </c>
      <c r="AW24" s="210">
        <v>5.24695</v>
      </c>
      <c r="AX24" s="210">
        <v>3.9066399999999999</v>
      </c>
      <c r="AY24" s="210">
        <v>4.5508199999999999</v>
      </c>
      <c r="AZ24" s="210">
        <v>4.8729100000000001</v>
      </c>
      <c r="BA24" s="210">
        <v>5.0911</v>
      </c>
      <c r="BB24" s="210">
        <v>6.84701</v>
      </c>
      <c r="BC24" s="210">
        <v>8.4470700000000001</v>
      </c>
      <c r="BD24" s="299">
        <v>8.9472310000000004</v>
      </c>
      <c r="BE24" s="299">
        <v>9.1024790000000007</v>
      </c>
      <c r="BF24" s="299">
        <v>9.0906760000000002</v>
      </c>
      <c r="BG24" s="299">
        <v>8.8916920000000008</v>
      </c>
      <c r="BH24" s="299">
        <v>8.7862989999999996</v>
      </c>
      <c r="BI24" s="299">
        <v>8.8160989999999995</v>
      </c>
      <c r="BJ24" s="299">
        <v>8.8253380000000003</v>
      </c>
      <c r="BK24" s="299">
        <v>8.845186</v>
      </c>
      <c r="BL24" s="299">
        <v>8.2940699999999996</v>
      </c>
      <c r="BM24" s="299">
        <v>6.0295550000000002</v>
      </c>
      <c r="BN24" s="299">
        <v>4.4222630000000001</v>
      </c>
      <c r="BO24" s="299">
        <v>3.81793</v>
      </c>
      <c r="BP24" s="299">
        <v>3.8596629999999998</v>
      </c>
      <c r="BQ24" s="299">
        <v>3.9534690000000001</v>
      </c>
      <c r="BR24" s="299">
        <v>3.9331960000000001</v>
      </c>
      <c r="BS24" s="299">
        <v>3.8610190000000002</v>
      </c>
      <c r="BT24" s="299">
        <v>3.892595</v>
      </c>
      <c r="BU24" s="299">
        <v>4.0383319999999996</v>
      </c>
      <c r="BV24" s="299">
        <v>4.1009950000000002</v>
      </c>
    </row>
    <row r="25" spans="1:74" ht="11.15" customHeight="1" x14ac:dyDescent="0.25">
      <c r="A25" s="52" t="s">
        <v>131</v>
      </c>
      <c r="B25" s="150" t="s">
        <v>124</v>
      </c>
      <c r="C25" s="210">
        <v>3.69</v>
      </c>
      <c r="D25" s="210">
        <v>2.67</v>
      </c>
      <c r="E25" s="210">
        <v>2.6930000000000001</v>
      </c>
      <c r="F25" s="210">
        <v>2.7959999999999998</v>
      </c>
      <c r="G25" s="210">
        <v>2.8</v>
      </c>
      <c r="H25" s="210">
        <v>2.9670000000000001</v>
      </c>
      <c r="I25" s="210">
        <v>2.8330000000000002</v>
      </c>
      <c r="J25" s="210">
        <v>2.9609999999999999</v>
      </c>
      <c r="K25" s="210">
        <v>2.9950000000000001</v>
      </c>
      <c r="L25" s="210">
        <v>3.2759999999999998</v>
      </c>
      <c r="M25" s="210">
        <v>4.0910000000000002</v>
      </c>
      <c r="N25" s="210">
        <v>4.0410000000000004</v>
      </c>
      <c r="O25" s="210">
        <v>3.109</v>
      </c>
      <c r="P25" s="210">
        <v>2.6909999999999998</v>
      </c>
      <c r="Q25" s="210">
        <v>2.948</v>
      </c>
      <c r="R25" s="210">
        <v>2.6469999999999998</v>
      </c>
      <c r="S25" s="210">
        <v>2.6379999999999999</v>
      </c>
      <c r="T25" s="210">
        <v>2.399</v>
      </c>
      <c r="U25" s="210">
        <v>2.3660000000000001</v>
      </c>
      <c r="V25" s="210">
        <v>2.2210000000000001</v>
      </c>
      <c r="W25" s="210">
        <v>2.5590000000000002</v>
      </c>
      <c r="X25" s="210">
        <v>2.331</v>
      </c>
      <c r="Y25" s="210">
        <v>2.653</v>
      </c>
      <c r="Z25" s="210">
        <v>2.2189999999999999</v>
      </c>
      <c r="AA25" s="210">
        <v>2.02</v>
      </c>
      <c r="AB25" s="210">
        <v>1.91</v>
      </c>
      <c r="AC25" s="210">
        <v>1.79</v>
      </c>
      <c r="AD25" s="210">
        <v>1.74</v>
      </c>
      <c r="AE25" s="210">
        <v>1.748</v>
      </c>
      <c r="AF25" s="210">
        <v>1.631</v>
      </c>
      <c r="AG25" s="210">
        <v>1.7669999999999999</v>
      </c>
      <c r="AH25" s="210">
        <v>2.2999999999999998</v>
      </c>
      <c r="AI25" s="210">
        <v>1.9219999999999999</v>
      </c>
      <c r="AJ25" s="210">
        <v>2.39</v>
      </c>
      <c r="AK25" s="210">
        <v>2.61</v>
      </c>
      <c r="AL25" s="210">
        <v>2.59</v>
      </c>
      <c r="AM25" s="210">
        <v>2.71</v>
      </c>
      <c r="AN25" s="210">
        <v>5.35</v>
      </c>
      <c r="AO25" s="210">
        <v>2.62</v>
      </c>
      <c r="AP25" s="210">
        <v>2.6629999999999998</v>
      </c>
      <c r="AQ25" s="210">
        <v>2.91</v>
      </c>
      <c r="AR25" s="210">
        <v>3.26</v>
      </c>
      <c r="AS25" s="210">
        <v>3.84</v>
      </c>
      <c r="AT25" s="210">
        <v>4.07</v>
      </c>
      <c r="AU25" s="210">
        <v>5.16</v>
      </c>
      <c r="AV25" s="210">
        <v>5.51</v>
      </c>
      <c r="AW25" s="210">
        <v>5.05</v>
      </c>
      <c r="AX25" s="210">
        <v>3.76</v>
      </c>
      <c r="AY25" s="210">
        <v>4.38</v>
      </c>
      <c r="AZ25" s="210">
        <v>4.6900000000000004</v>
      </c>
      <c r="BA25" s="210">
        <v>4.9000000000000004</v>
      </c>
      <c r="BB25" s="210">
        <v>6.59</v>
      </c>
      <c r="BC25" s="210">
        <v>8.1300000000000008</v>
      </c>
      <c r="BD25" s="299">
        <v>8.6113870000000006</v>
      </c>
      <c r="BE25" s="299">
        <v>8.7608080000000008</v>
      </c>
      <c r="BF25" s="299">
        <v>8.7494479999999992</v>
      </c>
      <c r="BG25" s="299">
        <v>8.5579319999999992</v>
      </c>
      <c r="BH25" s="299">
        <v>8.4564950000000003</v>
      </c>
      <c r="BI25" s="299">
        <v>8.4851770000000002</v>
      </c>
      <c r="BJ25" s="299">
        <v>8.4940700000000007</v>
      </c>
      <c r="BK25" s="299">
        <v>8.5131720000000008</v>
      </c>
      <c r="BL25" s="299">
        <v>7.9827430000000001</v>
      </c>
      <c r="BM25" s="299">
        <v>5.8032300000000001</v>
      </c>
      <c r="BN25" s="299">
        <v>4.2562689999999996</v>
      </c>
      <c r="BO25" s="299">
        <v>3.67462</v>
      </c>
      <c r="BP25" s="299">
        <v>3.7147860000000001</v>
      </c>
      <c r="BQ25" s="299">
        <v>3.805072</v>
      </c>
      <c r="BR25" s="299">
        <v>3.7855590000000001</v>
      </c>
      <c r="BS25" s="299">
        <v>3.716091</v>
      </c>
      <c r="BT25" s="299">
        <v>3.7464819999999999</v>
      </c>
      <c r="BU25" s="299">
        <v>3.886749</v>
      </c>
      <c r="BV25" s="299">
        <v>3.94706</v>
      </c>
    </row>
    <row r="26" spans="1:74" ht="11.15" customHeight="1" x14ac:dyDescent="0.25">
      <c r="A26" s="52"/>
      <c r="B26" s="53" t="s">
        <v>1005</v>
      </c>
      <c r="C26" s="62"/>
      <c r="D26" s="62"/>
      <c r="E26" s="62"/>
      <c r="F26" s="62"/>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62"/>
      <c r="AG26" s="62"/>
      <c r="AH26" s="62"/>
      <c r="AI26" s="62"/>
      <c r="AJ26" s="62"/>
      <c r="AK26" s="62"/>
      <c r="AL26" s="62"/>
      <c r="AM26" s="62"/>
      <c r="AN26" s="62"/>
      <c r="AO26" s="62"/>
      <c r="AP26" s="62"/>
      <c r="AQ26" s="62"/>
      <c r="AR26" s="62"/>
      <c r="AS26" s="62"/>
      <c r="AT26" s="62"/>
      <c r="AU26" s="62"/>
      <c r="AV26" s="62"/>
      <c r="AW26" s="62"/>
      <c r="AX26" s="62"/>
      <c r="AY26" s="62"/>
      <c r="AZ26" s="62"/>
      <c r="BA26" s="62"/>
      <c r="BB26" s="62"/>
      <c r="BC26" s="62"/>
      <c r="BD26" s="302"/>
      <c r="BE26" s="302"/>
      <c r="BF26" s="302"/>
      <c r="BG26" s="302"/>
      <c r="BH26" s="302"/>
      <c r="BI26" s="302"/>
      <c r="BJ26" s="302"/>
      <c r="BK26" s="302"/>
      <c r="BL26" s="302"/>
      <c r="BM26" s="302"/>
      <c r="BN26" s="302"/>
      <c r="BO26" s="302"/>
      <c r="BP26" s="302"/>
      <c r="BQ26" s="302"/>
      <c r="BR26" s="302"/>
      <c r="BS26" s="302"/>
      <c r="BT26" s="302"/>
      <c r="BU26" s="302"/>
      <c r="BV26" s="302"/>
    </row>
    <row r="27" spans="1:74" ht="11.15" customHeight="1" x14ac:dyDescent="0.25">
      <c r="A27" s="52" t="s">
        <v>674</v>
      </c>
      <c r="B27" s="150" t="s">
        <v>386</v>
      </c>
      <c r="C27" s="210">
        <v>4.46</v>
      </c>
      <c r="D27" s="210">
        <v>4.8499999999999996</v>
      </c>
      <c r="E27" s="210">
        <v>4</v>
      </c>
      <c r="F27" s="210">
        <v>3.89</v>
      </c>
      <c r="G27" s="210">
        <v>3.8</v>
      </c>
      <c r="H27" s="210">
        <v>3.77</v>
      </c>
      <c r="I27" s="210">
        <v>3.75</v>
      </c>
      <c r="J27" s="210">
        <v>3.67</v>
      </c>
      <c r="K27" s="210">
        <v>3.75</v>
      </c>
      <c r="L27" s="210">
        <v>4.03</v>
      </c>
      <c r="M27" s="210">
        <v>4.51</v>
      </c>
      <c r="N27" s="210">
        <v>5.47</v>
      </c>
      <c r="O27" s="210">
        <v>5.0199999999999996</v>
      </c>
      <c r="P27" s="210">
        <v>4.62</v>
      </c>
      <c r="Q27" s="210">
        <v>4.3099999999999996</v>
      </c>
      <c r="R27" s="210">
        <v>3.99</v>
      </c>
      <c r="S27" s="210">
        <v>3.64</v>
      </c>
      <c r="T27" s="210">
        <v>3.55</v>
      </c>
      <c r="U27" s="210">
        <v>3.33</v>
      </c>
      <c r="V27" s="210">
        <v>3.18</v>
      </c>
      <c r="W27" s="210">
        <v>3.35</v>
      </c>
      <c r="X27" s="210">
        <v>3.43</v>
      </c>
      <c r="Y27" s="210">
        <v>3.86</v>
      </c>
      <c r="Z27" s="210">
        <v>3.84</v>
      </c>
      <c r="AA27" s="210">
        <v>3.7</v>
      </c>
      <c r="AB27" s="210">
        <v>3.58</v>
      </c>
      <c r="AC27" s="210">
        <v>3.38</v>
      </c>
      <c r="AD27" s="210">
        <v>2.99</v>
      </c>
      <c r="AE27" s="210">
        <v>2.9</v>
      </c>
      <c r="AF27" s="210">
        <v>2.71</v>
      </c>
      <c r="AG27" s="210">
        <v>2.57</v>
      </c>
      <c r="AH27" s="210">
        <v>2.84</v>
      </c>
      <c r="AI27" s="210">
        <v>3.29</v>
      </c>
      <c r="AJ27" s="210">
        <v>3.28</v>
      </c>
      <c r="AK27" s="210">
        <v>3.98</v>
      </c>
      <c r="AL27" s="210">
        <v>4.0999999999999996</v>
      </c>
      <c r="AM27" s="210">
        <v>4.07</v>
      </c>
      <c r="AN27" s="210">
        <v>9.33</v>
      </c>
      <c r="AO27" s="210">
        <v>4.4000000000000004</v>
      </c>
      <c r="AP27" s="210">
        <v>4</v>
      </c>
      <c r="AQ27" s="210">
        <v>4.12</v>
      </c>
      <c r="AR27" s="210">
        <v>4.1500000000000004</v>
      </c>
      <c r="AS27" s="210">
        <v>4.7300000000000004</v>
      </c>
      <c r="AT27" s="210">
        <v>5.0199999999999996</v>
      </c>
      <c r="AU27" s="210">
        <v>5.57</v>
      </c>
      <c r="AV27" s="210">
        <v>6.84</v>
      </c>
      <c r="AW27" s="210">
        <v>7.03</v>
      </c>
      <c r="AX27" s="210">
        <v>6.74</v>
      </c>
      <c r="AY27" s="210">
        <v>6.65</v>
      </c>
      <c r="AZ27" s="210">
        <v>7.53</v>
      </c>
      <c r="BA27" s="210">
        <v>6.32</v>
      </c>
      <c r="BB27" s="210">
        <v>6.812506</v>
      </c>
      <c r="BC27" s="210">
        <v>8.1679960000000005</v>
      </c>
      <c r="BD27" s="299">
        <v>9.1518090000000001</v>
      </c>
      <c r="BE27" s="299">
        <v>9.5847490000000004</v>
      </c>
      <c r="BF27" s="299">
        <v>9.7506360000000001</v>
      </c>
      <c r="BG27" s="299">
        <v>9.7099440000000001</v>
      </c>
      <c r="BH27" s="299">
        <v>9.704796</v>
      </c>
      <c r="BI27" s="299">
        <v>9.8701270000000001</v>
      </c>
      <c r="BJ27" s="299">
        <v>10.27312</v>
      </c>
      <c r="BK27" s="299">
        <v>10.296569999999999</v>
      </c>
      <c r="BL27" s="299">
        <v>10.194129999999999</v>
      </c>
      <c r="BM27" s="299">
        <v>8.9562190000000008</v>
      </c>
      <c r="BN27" s="299">
        <v>6.9121290000000002</v>
      </c>
      <c r="BO27" s="299">
        <v>5.6465069999999997</v>
      </c>
      <c r="BP27" s="299">
        <v>5.0891330000000004</v>
      </c>
      <c r="BQ27" s="299">
        <v>5.0689950000000001</v>
      </c>
      <c r="BR27" s="299">
        <v>5.005795</v>
      </c>
      <c r="BS27" s="299">
        <v>4.864204</v>
      </c>
      <c r="BT27" s="299">
        <v>4.927473</v>
      </c>
      <c r="BU27" s="299">
        <v>5.1740110000000001</v>
      </c>
      <c r="BV27" s="299">
        <v>5.6539999999999999</v>
      </c>
    </row>
    <row r="28" spans="1:74" ht="11.15" customHeight="1" x14ac:dyDescent="0.25">
      <c r="A28" s="52" t="s">
        <v>664</v>
      </c>
      <c r="B28" s="150" t="s">
        <v>387</v>
      </c>
      <c r="C28" s="210">
        <v>7.4</v>
      </c>
      <c r="D28" s="210">
        <v>7.74</v>
      </c>
      <c r="E28" s="210">
        <v>7.71</v>
      </c>
      <c r="F28" s="210">
        <v>7.65</v>
      </c>
      <c r="G28" s="210">
        <v>8.34</v>
      </c>
      <c r="H28" s="210">
        <v>8.58</v>
      </c>
      <c r="I28" s="210">
        <v>8.84</v>
      </c>
      <c r="J28" s="210">
        <v>8.69</v>
      </c>
      <c r="K28" s="210">
        <v>8.57</v>
      </c>
      <c r="L28" s="210">
        <v>7.69</v>
      </c>
      <c r="M28" s="210">
        <v>7.34</v>
      </c>
      <c r="N28" s="210">
        <v>7.7</v>
      </c>
      <c r="O28" s="210">
        <v>7.67</v>
      </c>
      <c r="P28" s="210">
        <v>7.54</v>
      </c>
      <c r="Q28" s="210">
        <v>7.4</v>
      </c>
      <c r="R28" s="210">
        <v>7.72</v>
      </c>
      <c r="S28" s="210">
        <v>8.06</v>
      </c>
      <c r="T28" s="210">
        <v>8.2899999999999991</v>
      </c>
      <c r="U28" s="210">
        <v>8.4700000000000006</v>
      </c>
      <c r="V28" s="210">
        <v>8.41</v>
      </c>
      <c r="W28" s="210">
        <v>8.34</v>
      </c>
      <c r="X28" s="210">
        <v>7.63</v>
      </c>
      <c r="Y28" s="210">
        <v>6.98</v>
      </c>
      <c r="Z28" s="210">
        <v>7.19</v>
      </c>
      <c r="AA28" s="210">
        <v>7.24</v>
      </c>
      <c r="AB28" s="210">
        <v>7.03</v>
      </c>
      <c r="AC28" s="210">
        <v>7.29</v>
      </c>
      <c r="AD28" s="210">
        <v>7.24</v>
      </c>
      <c r="AE28" s="210">
        <v>7.73</v>
      </c>
      <c r="AF28" s="210">
        <v>8.24</v>
      </c>
      <c r="AG28" s="210">
        <v>8.49</v>
      </c>
      <c r="AH28" s="210">
        <v>8.48</v>
      </c>
      <c r="AI28" s="210">
        <v>8.4499999999999993</v>
      </c>
      <c r="AJ28" s="210">
        <v>7.59</v>
      </c>
      <c r="AK28" s="210">
        <v>7.64</v>
      </c>
      <c r="AL28" s="210">
        <v>7.39</v>
      </c>
      <c r="AM28" s="210">
        <v>7.41</v>
      </c>
      <c r="AN28" s="210">
        <v>7.35</v>
      </c>
      <c r="AO28" s="210">
        <v>7.99</v>
      </c>
      <c r="AP28" s="210">
        <v>8.4</v>
      </c>
      <c r="AQ28" s="210">
        <v>8.9600000000000009</v>
      </c>
      <c r="AR28" s="210">
        <v>9.57</v>
      </c>
      <c r="AS28" s="210">
        <v>9.89</v>
      </c>
      <c r="AT28" s="210">
        <v>10.19</v>
      </c>
      <c r="AU28" s="210">
        <v>10.27</v>
      </c>
      <c r="AV28" s="210">
        <v>10.45</v>
      </c>
      <c r="AW28" s="210">
        <v>10.1</v>
      </c>
      <c r="AX28" s="210">
        <v>10.34</v>
      </c>
      <c r="AY28" s="210">
        <v>9.76</v>
      </c>
      <c r="AZ28" s="210">
        <v>10.039999999999999</v>
      </c>
      <c r="BA28" s="210">
        <v>10.25</v>
      </c>
      <c r="BB28" s="210">
        <v>10.223140000000001</v>
      </c>
      <c r="BC28" s="210">
        <v>11.034689999999999</v>
      </c>
      <c r="BD28" s="299">
        <v>12.03209</v>
      </c>
      <c r="BE28" s="299">
        <v>12.637729999999999</v>
      </c>
      <c r="BF28" s="299">
        <v>13.05955</v>
      </c>
      <c r="BG28" s="299">
        <v>13.174200000000001</v>
      </c>
      <c r="BH28" s="299">
        <v>12.87923</v>
      </c>
      <c r="BI28" s="299">
        <v>12.75643</v>
      </c>
      <c r="BJ28" s="299">
        <v>12.798679999999999</v>
      </c>
      <c r="BK28" s="299">
        <v>12.801119999999999</v>
      </c>
      <c r="BL28" s="299">
        <v>12.85496</v>
      </c>
      <c r="BM28" s="299">
        <v>12.85149</v>
      </c>
      <c r="BN28" s="299">
        <v>12.361499999999999</v>
      </c>
      <c r="BO28" s="299">
        <v>11.9305</v>
      </c>
      <c r="BP28" s="299">
        <v>11.602370000000001</v>
      </c>
      <c r="BQ28" s="299">
        <v>11.17998</v>
      </c>
      <c r="BR28" s="299">
        <v>10.79421</v>
      </c>
      <c r="BS28" s="299">
        <v>10.30725</v>
      </c>
      <c r="BT28" s="299">
        <v>9.5401629999999997</v>
      </c>
      <c r="BU28" s="299">
        <v>9.1098389999999991</v>
      </c>
      <c r="BV28" s="299">
        <v>8.9385019999999997</v>
      </c>
    </row>
    <row r="29" spans="1:74" ht="11.15" customHeight="1" x14ac:dyDescent="0.25">
      <c r="A29" s="52" t="s">
        <v>526</v>
      </c>
      <c r="B29" s="150" t="s">
        <v>388</v>
      </c>
      <c r="C29" s="210">
        <v>8.9</v>
      </c>
      <c r="D29" s="210">
        <v>9.6300000000000008</v>
      </c>
      <c r="E29" s="210">
        <v>9.76</v>
      </c>
      <c r="F29" s="210">
        <v>10.050000000000001</v>
      </c>
      <c r="G29" s="210">
        <v>13.52</v>
      </c>
      <c r="H29" s="210">
        <v>16.47</v>
      </c>
      <c r="I29" s="210">
        <v>17.850000000000001</v>
      </c>
      <c r="J29" s="210">
        <v>18.559999999999999</v>
      </c>
      <c r="K29" s="210">
        <v>17.23</v>
      </c>
      <c r="L29" s="210">
        <v>12.22</v>
      </c>
      <c r="M29" s="210">
        <v>9.42</v>
      </c>
      <c r="N29" s="210">
        <v>9.6199999999999992</v>
      </c>
      <c r="O29" s="210">
        <v>9.36</v>
      </c>
      <c r="P29" s="210">
        <v>9.4</v>
      </c>
      <c r="Q29" s="210">
        <v>9.42</v>
      </c>
      <c r="R29" s="210">
        <v>10.85</v>
      </c>
      <c r="S29" s="210">
        <v>12.76</v>
      </c>
      <c r="T29" s="210">
        <v>15.6</v>
      </c>
      <c r="U29" s="210">
        <v>17.739999999999998</v>
      </c>
      <c r="V29" s="210">
        <v>18.37</v>
      </c>
      <c r="W29" s="210">
        <v>17.61</v>
      </c>
      <c r="X29" s="210">
        <v>12.5</v>
      </c>
      <c r="Y29" s="210">
        <v>9.33</v>
      </c>
      <c r="Z29" s="210">
        <v>9.3000000000000007</v>
      </c>
      <c r="AA29" s="210">
        <v>9.43</v>
      </c>
      <c r="AB29" s="210">
        <v>9.19</v>
      </c>
      <c r="AC29" s="210">
        <v>9.8000000000000007</v>
      </c>
      <c r="AD29" s="210">
        <v>10.42</v>
      </c>
      <c r="AE29" s="210">
        <v>11.79</v>
      </c>
      <c r="AF29" s="210">
        <v>15.33</v>
      </c>
      <c r="AG29" s="210">
        <v>17.489999999999998</v>
      </c>
      <c r="AH29" s="210">
        <v>18.27</v>
      </c>
      <c r="AI29" s="210">
        <v>16.850000000000001</v>
      </c>
      <c r="AJ29" s="210">
        <v>12.26</v>
      </c>
      <c r="AK29" s="210">
        <v>10.99</v>
      </c>
      <c r="AL29" s="210">
        <v>9.75</v>
      </c>
      <c r="AM29" s="210">
        <v>9.68</v>
      </c>
      <c r="AN29" s="210">
        <v>9.31</v>
      </c>
      <c r="AO29" s="210">
        <v>10.51</v>
      </c>
      <c r="AP29" s="210">
        <v>12.25</v>
      </c>
      <c r="AQ29" s="210">
        <v>14.13</v>
      </c>
      <c r="AR29" s="210">
        <v>17.73</v>
      </c>
      <c r="AS29" s="210">
        <v>19.940000000000001</v>
      </c>
      <c r="AT29" s="210">
        <v>20.99</v>
      </c>
      <c r="AU29" s="210">
        <v>20.239999999999998</v>
      </c>
      <c r="AV29" s="210">
        <v>17.489999999999998</v>
      </c>
      <c r="AW29" s="210">
        <v>13.3</v>
      </c>
      <c r="AX29" s="210">
        <v>13.12</v>
      </c>
      <c r="AY29" s="210">
        <v>12.04</v>
      </c>
      <c r="AZ29" s="210">
        <v>12.17</v>
      </c>
      <c r="BA29" s="210">
        <v>12.98</v>
      </c>
      <c r="BB29" s="210">
        <v>13.63973</v>
      </c>
      <c r="BC29" s="210">
        <v>16.33296</v>
      </c>
      <c r="BD29" s="299">
        <v>19.427980000000002</v>
      </c>
      <c r="BE29" s="299">
        <v>21.384319999999999</v>
      </c>
      <c r="BF29" s="299">
        <v>22.412559999999999</v>
      </c>
      <c r="BG29" s="299">
        <v>21.66807</v>
      </c>
      <c r="BH29" s="299">
        <v>18.35952</v>
      </c>
      <c r="BI29" s="299">
        <v>15.863329999999999</v>
      </c>
      <c r="BJ29" s="299">
        <v>15.16511</v>
      </c>
      <c r="BK29" s="299">
        <v>14.988390000000001</v>
      </c>
      <c r="BL29" s="299">
        <v>15.070270000000001</v>
      </c>
      <c r="BM29" s="299">
        <v>15.47808</v>
      </c>
      <c r="BN29" s="299">
        <v>15.691039999999999</v>
      </c>
      <c r="BO29" s="299">
        <v>16.999279999999999</v>
      </c>
      <c r="BP29" s="299">
        <v>18.91564</v>
      </c>
      <c r="BQ29" s="299">
        <v>19.8504</v>
      </c>
      <c r="BR29" s="299">
        <v>20.145050000000001</v>
      </c>
      <c r="BS29" s="299">
        <v>18.87472</v>
      </c>
      <c r="BT29" s="299">
        <v>15.16254</v>
      </c>
      <c r="BU29" s="299">
        <v>12.25601</v>
      </c>
      <c r="BV29" s="299">
        <v>11.20054</v>
      </c>
    </row>
    <row r="30" spans="1:74" ht="11.15" customHeight="1" x14ac:dyDescent="0.25">
      <c r="A30" s="49"/>
      <c r="B30" s="54" t="s">
        <v>985</v>
      </c>
      <c r="C30" s="216"/>
      <c r="D30" s="216"/>
      <c r="E30" s="216"/>
      <c r="F30" s="216"/>
      <c r="G30" s="216"/>
      <c r="H30" s="216"/>
      <c r="I30" s="216"/>
      <c r="J30" s="216"/>
      <c r="K30" s="216"/>
      <c r="L30" s="216"/>
      <c r="M30" s="216"/>
      <c r="N30" s="216"/>
      <c r="O30" s="216"/>
      <c r="P30" s="216"/>
      <c r="Q30" s="216"/>
      <c r="R30" s="216"/>
      <c r="S30" s="216"/>
      <c r="T30" s="216"/>
      <c r="U30" s="216"/>
      <c r="V30" s="216"/>
      <c r="W30" s="216"/>
      <c r="X30" s="216"/>
      <c r="Y30" s="216"/>
      <c r="Z30" s="216"/>
      <c r="AA30" s="216"/>
      <c r="AB30" s="216"/>
      <c r="AC30" s="216"/>
      <c r="AD30" s="216"/>
      <c r="AE30" s="216"/>
      <c r="AF30" s="216"/>
      <c r="AG30" s="216"/>
      <c r="AH30" s="216"/>
      <c r="AI30" s="216"/>
      <c r="AJ30" s="216"/>
      <c r="AK30" s="216"/>
      <c r="AL30" s="216"/>
      <c r="AM30" s="216"/>
      <c r="AN30" s="216"/>
      <c r="AO30" s="216"/>
      <c r="AP30" s="216"/>
      <c r="AQ30" s="216"/>
      <c r="AR30" s="216"/>
      <c r="AS30" s="216"/>
      <c r="AT30" s="216"/>
      <c r="AU30" s="216"/>
      <c r="AV30" s="216"/>
      <c r="AW30" s="216"/>
      <c r="AX30" s="216"/>
      <c r="AY30" s="216"/>
      <c r="AZ30" s="216"/>
      <c r="BA30" s="216"/>
      <c r="BB30" s="216"/>
      <c r="BC30" s="216"/>
      <c r="BD30" s="372"/>
      <c r="BE30" s="372"/>
      <c r="BF30" s="372"/>
      <c r="BG30" s="372"/>
      <c r="BH30" s="372"/>
      <c r="BI30" s="372"/>
      <c r="BJ30" s="372"/>
      <c r="BK30" s="372"/>
      <c r="BL30" s="372"/>
      <c r="BM30" s="372"/>
      <c r="BN30" s="372"/>
      <c r="BO30" s="372"/>
      <c r="BP30" s="372"/>
      <c r="BQ30" s="372"/>
      <c r="BR30" s="372"/>
      <c r="BS30" s="372"/>
      <c r="BT30" s="372"/>
      <c r="BU30" s="372"/>
      <c r="BV30" s="372"/>
    </row>
    <row r="31" spans="1:74" ht="11.15" customHeight="1" x14ac:dyDescent="0.25">
      <c r="A31" s="49"/>
      <c r="B31" s="55" t="s">
        <v>106</v>
      </c>
      <c r="C31" s="216"/>
      <c r="D31" s="216"/>
      <c r="E31" s="216"/>
      <c r="F31" s="216"/>
      <c r="G31" s="216"/>
      <c r="H31" s="216"/>
      <c r="I31" s="216"/>
      <c r="J31" s="216"/>
      <c r="K31" s="216"/>
      <c r="L31" s="216"/>
      <c r="M31" s="216"/>
      <c r="N31" s="216"/>
      <c r="O31" s="216"/>
      <c r="P31" s="216"/>
      <c r="Q31" s="216"/>
      <c r="R31" s="216"/>
      <c r="S31" s="216"/>
      <c r="T31" s="216"/>
      <c r="U31" s="216"/>
      <c r="V31" s="216"/>
      <c r="W31" s="216"/>
      <c r="X31" s="216"/>
      <c r="Y31" s="216"/>
      <c r="Z31" s="216"/>
      <c r="AA31" s="216"/>
      <c r="AB31" s="216"/>
      <c r="AC31" s="216"/>
      <c r="AD31" s="216"/>
      <c r="AE31" s="216"/>
      <c r="AF31" s="216"/>
      <c r="AG31" s="216"/>
      <c r="AH31" s="216"/>
      <c r="AI31" s="216"/>
      <c r="AJ31" s="216"/>
      <c r="AK31" s="216"/>
      <c r="AL31" s="216"/>
      <c r="AM31" s="216"/>
      <c r="AN31" s="216"/>
      <c r="AO31" s="216"/>
      <c r="AP31" s="216"/>
      <c r="AQ31" s="216"/>
      <c r="AR31" s="216"/>
      <c r="AS31" s="216"/>
      <c r="AT31" s="216"/>
      <c r="AU31" s="216"/>
      <c r="AV31" s="216"/>
      <c r="AW31" s="216"/>
      <c r="AX31" s="216"/>
      <c r="AY31" s="216"/>
      <c r="AZ31" s="216"/>
      <c r="BA31" s="216"/>
      <c r="BB31" s="216"/>
      <c r="BC31" s="216"/>
      <c r="BD31" s="372"/>
      <c r="BE31" s="372"/>
      <c r="BF31" s="372"/>
      <c r="BG31" s="372"/>
      <c r="BH31" s="372"/>
      <c r="BI31" s="372"/>
      <c r="BJ31" s="372"/>
      <c r="BK31" s="372"/>
      <c r="BL31" s="372"/>
      <c r="BM31" s="372"/>
      <c r="BN31" s="372"/>
      <c r="BO31" s="372"/>
      <c r="BP31" s="372"/>
      <c r="BQ31" s="372"/>
      <c r="BR31" s="372"/>
      <c r="BS31" s="372"/>
      <c r="BT31" s="372"/>
      <c r="BU31" s="372"/>
      <c r="BV31" s="372"/>
    </row>
    <row r="32" spans="1:74" ht="11.15" customHeight="1" x14ac:dyDescent="0.25">
      <c r="A32" s="52" t="s">
        <v>523</v>
      </c>
      <c r="B32" s="150" t="s">
        <v>389</v>
      </c>
      <c r="C32" s="210">
        <v>2.06</v>
      </c>
      <c r="D32" s="210">
        <v>2.0699999999999998</v>
      </c>
      <c r="E32" s="210">
        <v>2.04</v>
      </c>
      <c r="F32" s="210">
        <v>2.0699999999999998</v>
      </c>
      <c r="G32" s="210">
        <v>2.04</v>
      </c>
      <c r="H32" s="210">
        <v>2.04</v>
      </c>
      <c r="I32" s="210">
        <v>2.0499999999999998</v>
      </c>
      <c r="J32" s="210">
        <v>2.06</v>
      </c>
      <c r="K32" s="210">
        <v>2.0499999999999998</v>
      </c>
      <c r="L32" s="210">
        <v>2.04</v>
      </c>
      <c r="M32" s="210">
        <v>2.06</v>
      </c>
      <c r="N32" s="210">
        <v>2.11</v>
      </c>
      <c r="O32" s="210">
        <v>2.1</v>
      </c>
      <c r="P32" s="210">
        <v>2.0699999999999998</v>
      </c>
      <c r="Q32" s="210">
        <v>2.08</v>
      </c>
      <c r="R32" s="210">
        <v>2.0699999999999998</v>
      </c>
      <c r="S32" s="210">
        <v>2.0499999999999998</v>
      </c>
      <c r="T32" s="210">
        <v>2.0299999999999998</v>
      </c>
      <c r="U32" s="210">
        <v>2.02</v>
      </c>
      <c r="V32" s="210">
        <v>2</v>
      </c>
      <c r="W32" s="210">
        <v>1.96</v>
      </c>
      <c r="X32" s="210">
        <v>1.96</v>
      </c>
      <c r="Y32" s="210">
        <v>1.96</v>
      </c>
      <c r="Z32" s="210">
        <v>1.91</v>
      </c>
      <c r="AA32" s="210">
        <v>1.94</v>
      </c>
      <c r="AB32" s="210">
        <v>1.9</v>
      </c>
      <c r="AC32" s="210">
        <v>1.93</v>
      </c>
      <c r="AD32" s="210">
        <v>1.92</v>
      </c>
      <c r="AE32" s="210">
        <v>1.89</v>
      </c>
      <c r="AF32" s="210">
        <v>1.9</v>
      </c>
      <c r="AG32" s="210">
        <v>1.91</v>
      </c>
      <c r="AH32" s="210">
        <v>1.94</v>
      </c>
      <c r="AI32" s="210">
        <v>1.94</v>
      </c>
      <c r="AJ32" s="210">
        <v>1.91</v>
      </c>
      <c r="AK32" s="210">
        <v>1.91</v>
      </c>
      <c r="AL32" s="210">
        <v>1.92</v>
      </c>
      <c r="AM32" s="210">
        <v>1.91</v>
      </c>
      <c r="AN32" s="210">
        <v>1.93</v>
      </c>
      <c r="AO32" s="210">
        <v>1.9</v>
      </c>
      <c r="AP32" s="210">
        <v>1.9</v>
      </c>
      <c r="AQ32" s="210">
        <v>1.9</v>
      </c>
      <c r="AR32" s="210">
        <v>1.96</v>
      </c>
      <c r="AS32" s="210">
        <v>2.0099999999999998</v>
      </c>
      <c r="AT32" s="210">
        <v>2.06</v>
      </c>
      <c r="AU32" s="210">
        <v>2.0099999999999998</v>
      </c>
      <c r="AV32" s="210">
        <v>2.0299999999999998</v>
      </c>
      <c r="AW32" s="210">
        <v>2.04</v>
      </c>
      <c r="AX32" s="210">
        <v>2.08</v>
      </c>
      <c r="AY32" s="210">
        <v>2.21</v>
      </c>
      <c r="AZ32" s="210">
        <v>2.1797391165</v>
      </c>
      <c r="BA32" s="210">
        <v>2.1577266969000002</v>
      </c>
      <c r="BB32" s="210">
        <v>2.1574550000000001</v>
      </c>
      <c r="BC32" s="210">
        <v>2.1362999999999999</v>
      </c>
      <c r="BD32" s="299">
        <v>2.1294080000000002</v>
      </c>
      <c r="BE32" s="299">
        <v>1.9938819999999999</v>
      </c>
      <c r="BF32" s="299">
        <v>1.9909269999999999</v>
      </c>
      <c r="BG32" s="299">
        <v>2.02197</v>
      </c>
      <c r="BH32" s="299">
        <v>1.9675910000000001</v>
      </c>
      <c r="BI32" s="299">
        <v>1.9887729999999999</v>
      </c>
      <c r="BJ32" s="299">
        <v>1.9923409999999999</v>
      </c>
      <c r="BK32" s="299">
        <v>2.049706</v>
      </c>
      <c r="BL32" s="299">
        <v>2.0410870000000001</v>
      </c>
      <c r="BM32" s="299">
        <v>2.062033</v>
      </c>
      <c r="BN32" s="299">
        <v>2.0837300000000001</v>
      </c>
      <c r="BO32" s="299">
        <v>2.0802019999999999</v>
      </c>
      <c r="BP32" s="299">
        <v>2.0468139999999999</v>
      </c>
      <c r="BQ32" s="299">
        <v>2.0560230000000002</v>
      </c>
      <c r="BR32" s="299">
        <v>2.063415</v>
      </c>
      <c r="BS32" s="299">
        <v>2.050519</v>
      </c>
      <c r="BT32" s="299">
        <v>2.0236399999999999</v>
      </c>
      <c r="BU32" s="299">
        <v>2.0256210000000001</v>
      </c>
      <c r="BV32" s="299">
        <v>2.0293130000000001</v>
      </c>
    </row>
    <row r="33" spans="1:74" ht="11.15" customHeight="1" x14ac:dyDescent="0.25">
      <c r="A33" s="52" t="s">
        <v>525</v>
      </c>
      <c r="B33" s="150" t="s">
        <v>390</v>
      </c>
      <c r="C33" s="210">
        <v>5.0599999999999996</v>
      </c>
      <c r="D33" s="210">
        <v>3.61</v>
      </c>
      <c r="E33" s="210">
        <v>3.18</v>
      </c>
      <c r="F33" s="210">
        <v>3.14</v>
      </c>
      <c r="G33" s="210">
        <v>3.06</v>
      </c>
      <c r="H33" s="210">
        <v>3.13</v>
      </c>
      <c r="I33" s="210">
        <v>3.23</v>
      </c>
      <c r="J33" s="210">
        <v>3.28</v>
      </c>
      <c r="K33" s="210">
        <v>3.12</v>
      </c>
      <c r="L33" s="210">
        <v>3.43</v>
      </c>
      <c r="M33" s="210">
        <v>4.18</v>
      </c>
      <c r="N33" s="210">
        <v>4.72</v>
      </c>
      <c r="O33" s="210">
        <v>4</v>
      </c>
      <c r="P33" s="210">
        <v>3.63</v>
      </c>
      <c r="Q33" s="210">
        <v>3.46</v>
      </c>
      <c r="R33" s="210">
        <v>2.89</v>
      </c>
      <c r="S33" s="210">
        <v>2.77</v>
      </c>
      <c r="T33" s="210">
        <v>2.58</v>
      </c>
      <c r="U33" s="210">
        <v>2.54</v>
      </c>
      <c r="V33" s="210">
        <v>2.42</v>
      </c>
      <c r="W33" s="210">
        <v>2.59</v>
      </c>
      <c r="X33" s="210">
        <v>2.4900000000000002</v>
      </c>
      <c r="Y33" s="210">
        <v>2.96</v>
      </c>
      <c r="Z33" s="210">
        <v>2.91</v>
      </c>
      <c r="AA33" s="210">
        <v>2.62</v>
      </c>
      <c r="AB33" s="210">
        <v>2.4</v>
      </c>
      <c r="AC33" s="210">
        <v>2.14</v>
      </c>
      <c r="AD33" s="210">
        <v>2.1</v>
      </c>
      <c r="AE33" s="210">
        <v>2.17</v>
      </c>
      <c r="AF33" s="210">
        <v>2.0299999999999998</v>
      </c>
      <c r="AG33" s="210">
        <v>2.06</v>
      </c>
      <c r="AH33" s="210">
        <v>2.41</v>
      </c>
      <c r="AI33" s="210">
        <v>2.42</v>
      </c>
      <c r="AJ33" s="210">
        <v>2.5</v>
      </c>
      <c r="AK33" s="210">
        <v>3</v>
      </c>
      <c r="AL33" s="210">
        <v>3.17</v>
      </c>
      <c r="AM33" s="210">
        <v>3.19</v>
      </c>
      <c r="AN33" s="210">
        <v>15.52</v>
      </c>
      <c r="AO33" s="210">
        <v>3.26</v>
      </c>
      <c r="AP33" s="210">
        <v>3.01</v>
      </c>
      <c r="AQ33" s="210">
        <v>3.24</v>
      </c>
      <c r="AR33" s="210">
        <v>3.45</v>
      </c>
      <c r="AS33" s="210">
        <v>3.98</v>
      </c>
      <c r="AT33" s="210">
        <v>4.3</v>
      </c>
      <c r="AU33" s="210">
        <v>4.92</v>
      </c>
      <c r="AV33" s="210">
        <v>5.58</v>
      </c>
      <c r="AW33" s="210">
        <v>5.69</v>
      </c>
      <c r="AX33" s="210">
        <v>4.9800000000000004</v>
      </c>
      <c r="AY33" s="210">
        <v>5.85</v>
      </c>
      <c r="AZ33" s="210">
        <v>6.0317310720000004</v>
      </c>
      <c r="BA33" s="210">
        <v>5.1146878293000002</v>
      </c>
      <c r="BB33" s="210">
        <v>6.8015949999999998</v>
      </c>
      <c r="BC33" s="210">
        <v>8.3043209999999998</v>
      </c>
      <c r="BD33" s="299">
        <v>8.6744599999999998</v>
      </c>
      <c r="BE33" s="299">
        <v>8.8679590000000008</v>
      </c>
      <c r="BF33" s="299">
        <v>8.8791460000000004</v>
      </c>
      <c r="BG33" s="299">
        <v>8.6796799999999994</v>
      </c>
      <c r="BH33" s="299">
        <v>8.6201840000000001</v>
      </c>
      <c r="BI33" s="299">
        <v>8.7586110000000001</v>
      </c>
      <c r="BJ33" s="299">
        <v>8.9374289999999998</v>
      </c>
      <c r="BK33" s="299">
        <v>9.0955220000000008</v>
      </c>
      <c r="BL33" s="299">
        <v>8.5421420000000001</v>
      </c>
      <c r="BM33" s="299">
        <v>6.160463</v>
      </c>
      <c r="BN33" s="299">
        <v>4.5350849999999996</v>
      </c>
      <c r="BO33" s="299">
        <v>3.8823750000000001</v>
      </c>
      <c r="BP33" s="299">
        <v>3.7942049999999998</v>
      </c>
      <c r="BQ33" s="299">
        <v>3.9209320000000001</v>
      </c>
      <c r="BR33" s="299">
        <v>3.924769</v>
      </c>
      <c r="BS33" s="299">
        <v>3.8526720000000001</v>
      </c>
      <c r="BT33" s="299">
        <v>3.9261170000000001</v>
      </c>
      <c r="BU33" s="299">
        <v>4.1666530000000002</v>
      </c>
      <c r="BV33" s="299">
        <v>4.382727</v>
      </c>
    </row>
    <row r="34" spans="1:74" ht="11.15" customHeight="1" x14ac:dyDescent="0.25">
      <c r="A34" s="52" t="s">
        <v>524</v>
      </c>
      <c r="B34" s="576" t="s">
        <v>986</v>
      </c>
      <c r="C34" s="210">
        <v>11.45</v>
      </c>
      <c r="D34" s="210">
        <v>11.46</v>
      </c>
      <c r="E34" s="210">
        <v>12.1</v>
      </c>
      <c r="F34" s="210">
        <v>12.2</v>
      </c>
      <c r="G34" s="210">
        <v>12.83</v>
      </c>
      <c r="H34" s="210">
        <v>13.81</v>
      </c>
      <c r="I34" s="210">
        <v>13.76</v>
      </c>
      <c r="J34" s="210">
        <v>14.38</v>
      </c>
      <c r="K34" s="210">
        <v>13.91</v>
      </c>
      <c r="L34" s="210">
        <v>14.52</v>
      </c>
      <c r="M34" s="210">
        <v>15.25</v>
      </c>
      <c r="N34" s="210">
        <v>13.56</v>
      </c>
      <c r="O34" s="210">
        <v>11.3</v>
      </c>
      <c r="P34" s="210">
        <v>12.28</v>
      </c>
      <c r="Q34" s="210">
        <v>13.68</v>
      </c>
      <c r="R34" s="210">
        <v>13.89</v>
      </c>
      <c r="S34" s="210">
        <v>13.47</v>
      </c>
      <c r="T34" s="210">
        <v>12.92</v>
      </c>
      <c r="U34" s="210">
        <v>12.93</v>
      </c>
      <c r="V34" s="210">
        <v>13.72</v>
      </c>
      <c r="W34" s="210">
        <v>11.53</v>
      </c>
      <c r="X34" s="210">
        <v>12.65</v>
      </c>
      <c r="Y34" s="210">
        <v>12.05</v>
      </c>
      <c r="Z34" s="210">
        <v>12.85</v>
      </c>
      <c r="AA34" s="210">
        <v>13.16</v>
      </c>
      <c r="AB34" s="210">
        <v>12.68</v>
      </c>
      <c r="AC34" s="210">
        <v>10.29</v>
      </c>
      <c r="AD34" s="210">
        <v>8.1999999999999993</v>
      </c>
      <c r="AE34" s="210">
        <v>5.7</v>
      </c>
      <c r="AF34" s="210">
        <v>6.26</v>
      </c>
      <c r="AG34" s="210">
        <v>7.38</v>
      </c>
      <c r="AH34" s="210">
        <v>9.67</v>
      </c>
      <c r="AI34" s="210">
        <v>9.56</v>
      </c>
      <c r="AJ34" s="210">
        <v>8.68</v>
      </c>
      <c r="AK34" s="210">
        <v>8.86</v>
      </c>
      <c r="AL34" s="210">
        <v>9.2100000000000009</v>
      </c>
      <c r="AM34" s="210">
        <v>10.33</v>
      </c>
      <c r="AN34" s="210">
        <v>11.37</v>
      </c>
      <c r="AO34" s="210">
        <v>12.41</v>
      </c>
      <c r="AP34" s="210">
        <v>12.81</v>
      </c>
      <c r="AQ34" s="210">
        <v>12.82</v>
      </c>
      <c r="AR34" s="210">
        <v>13.56</v>
      </c>
      <c r="AS34" s="210">
        <v>14.34</v>
      </c>
      <c r="AT34" s="210">
        <v>14.47</v>
      </c>
      <c r="AU34" s="210">
        <v>13.8</v>
      </c>
      <c r="AV34" s="210">
        <v>14.97</v>
      </c>
      <c r="AW34" s="210">
        <v>17.03</v>
      </c>
      <c r="AX34" s="210">
        <v>16.350000000000001</v>
      </c>
      <c r="AY34" s="210">
        <v>15.74</v>
      </c>
      <c r="AZ34" s="210">
        <v>16.755928088000001</v>
      </c>
      <c r="BA34" s="210">
        <v>20.608710297999998</v>
      </c>
      <c r="BB34" s="210">
        <v>22.355740000000001</v>
      </c>
      <c r="BC34" s="210">
        <v>21.645720000000001</v>
      </c>
      <c r="BD34" s="299">
        <v>22.105889999999999</v>
      </c>
      <c r="BE34" s="299">
        <v>22.097110000000001</v>
      </c>
      <c r="BF34" s="299">
        <v>21.523009999999999</v>
      </c>
      <c r="BG34" s="299">
        <v>20.794239999999999</v>
      </c>
      <c r="BH34" s="299">
        <v>20.167770000000001</v>
      </c>
      <c r="BI34" s="299">
        <v>19.59853</v>
      </c>
      <c r="BJ34" s="299">
        <v>19.660689999999999</v>
      </c>
      <c r="BK34" s="299">
        <v>19.159109999999998</v>
      </c>
      <c r="BL34" s="299">
        <v>18.449539999999999</v>
      </c>
      <c r="BM34" s="299">
        <v>18.456499999999998</v>
      </c>
      <c r="BN34" s="299">
        <v>18.86608</v>
      </c>
      <c r="BO34" s="299">
        <v>18.225239999999999</v>
      </c>
      <c r="BP34" s="299">
        <v>18.498290000000001</v>
      </c>
      <c r="BQ34" s="299">
        <v>17.907699999999998</v>
      </c>
      <c r="BR34" s="299">
        <v>17.493749999999999</v>
      </c>
      <c r="BS34" s="299">
        <v>17.230969999999999</v>
      </c>
      <c r="BT34" s="299">
        <v>17.178879999999999</v>
      </c>
      <c r="BU34" s="299">
        <v>17.282299999999999</v>
      </c>
      <c r="BV34" s="299">
        <v>17.789069999999999</v>
      </c>
    </row>
    <row r="35" spans="1:74" ht="11.15" customHeight="1" x14ac:dyDescent="0.25">
      <c r="A35" s="52" t="s">
        <v>16</v>
      </c>
      <c r="B35" s="150" t="s">
        <v>397</v>
      </c>
      <c r="C35" s="210">
        <v>16.07</v>
      </c>
      <c r="D35" s="210">
        <v>15.19</v>
      </c>
      <c r="E35" s="210">
        <v>15.02</v>
      </c>
      <c r="F35" s="210">
        <v>16.190000000000001</v>
      </c>
      <c r="G35" s="210">
        <v>16.73</v>
      </c>
      <c r="H35" s="210">
        <v>16.59</v>
      </c>
      <c r="I35" s="210">
        <v>16.21</v>
      </c>
      <c r="J35" s="210">
        <v>16.93</v>
      </c>
      <c r="K35" s="210">
        <v>17.39</v>
      </c>
      <c r="L35" s="210">
        <v>17.760000000000002</v>
      </c>
      <c r="M35" s="210">
        <v>16.39</v>
      </c>
      <c r="N35" s="210">
        <v>14.54</v>
      </c>
      <c r="O35" s="210">
        <v>14.12</v>
      </c>
      <c r="P35" s="210">
        <v>15.19</v>
      </c>
      <c r="Q35" s="210">
        <v>15.7</v>
      </c>
      <c r="R35" s="210">
        <v>16.350000000000001</v>
      </c>
      <c r="S35" s="210">
        <v>16.190000000000001</v>
      </c>
      <c r="T35" s="210">
        <v>14.85</v>
      </c>
      <c r="U35" s="210">
        <v>15.1</v>
      </c>
      <c r="V35" s="210">
        <v>14.82</v>
      </c>
      <c r="W35" s="210">
        <v>15.04</v>
      </c>
      <c r="X35" s="210">
        <v>15.37</v>
      </c>
      <c r="Y35" s="210">
        <v>15.28</v>
      </c>
      <c r="Z35" s="210">
        <v>14.73</v>
      </c>
      <c r="AA35" s="210">
        <v>14.62</v>
      </c>
      <c r="AB35" s="210">
        <v>13.83</v>
      </c>
      <c r="AC35" s="210">
        <v>10.85</v>
      </c>
      <c r="AD35" s="210">
        <v>8.83</v>
      </c>
      <c r="AE35" s="210">
        <v>7.42</v>
      </c>
      <c r="AF35" s="210">
        <v>9.14</v>
      </c>
      <c r="AG35" s="210">
        <v>10.96</v>
      </c>
      <c r="AH35" s="210">
        <v>10.7</v>
      </c>
      <c r="AI35" s="210">
        <v>9.8699999999999992</v>
      </c>
      <c r="AJ35" s="210">
        <v>10.37</v>
      </c>
      <c r="AK35" s="210">
        <v>10.63</v>
      </c>
      <c r="AL35" s="210">
        <v>11.54</v>
      </c>
      <c r="AM35" s="210">
        <v>12.16</v>
      </c>
      <c r="AN35" s="210">
        <v>13.71</v>
      </c>
      <c r="AO35" s="210">
        <v>14.39</v>
      </c>
      <c r="AP35" s="210">
        <v>14.76</v>
      </c>
      <c r="AQ35" s="210">
        <v>15.09</v>
      </c>
      <c r="AR35" s="210">
        <v>15.73</v>
      </c>
      <c r="AS35" s="210">
        <v>16</v>
      </c>
      <c r="AT35" s="210">
        <v>16.03</v>
      </c>
      <c r="AU35" s="210">
        <v>16.61</v>
      </c>
      <c r="AV35" s="210">
        <v>18.28</v>
      </c>
      <c r="AW35" s="210">
        <v>18.14</v>
      </c>
      <c r="AX35" s="210">
        <v>17.71</v>
      </c>
      <c r="AY35" s="210">
        <v>19.940000000000001</v>
      </c>
      <c r="AZ35" s="210">
        <v>20.798992504000001</v>
      </c>
      <c r="BA35" s="210">
        <v>25.671222512</v>
      </c>
      <c r="BB35" s="210">
        <v>29.047219999999999</v>
      </c>
      <c r="BC35" s="210">
        <v>31.058399999999999</v>
      </c>
      <c r="BD35" s="299">
        <v>29.668310000000002</v>
      </c>
      <c r="BE35" s="299">
        <v>29.203980000000001</v>
      </c>
      <c r="BF35" s="299">
        <v>28.473590000000002</v>
      </c>
      <c r="BG35" s="299">
        <v>27.213509999999999</v>
      </c>
      <c r="BH35" s="299">
        <v>26.152259999999998</v>
      </c>
      <c r="BI35" s="299">
        <v>25.42887</v>
      </c>
      <c r="BJ35" s="299">
        <v>24.768260000000001</v>
      </c>
      <c r="BK35" s="299">
        <v>23.32751</v>
      </c>
      <c r="BL35" s="299">
        <v>22.958749999999998</v>
      </c>
      <c r="BM35" s="299">
        <v>23.012350000000001</v>
      </c>
      <c r="BN35" s="299">
        <v>22.56945</v>
      </c>
      <c r="BO35" s="299">
        <v>22.139790000000001</v>
      </c>
      <c r="BP35" s="299">
        <v>22.202490000000001</v>
      </c>
      <c r="BQ35" s="299">
        <v>22.220960000000002</v>
      </c>
      <c r="BR35" s="299">
        <v>22.12764</v>
      </c>
      <c r="BS35" s="299">
        <v>21.91432</v>
      </c>
      <c r="BT35" s="299">
        <v>22.305990000000001</v>
      </c>
      <c r="BU35" s="299">
        <v>22.83868</v>
      </c>
      <c r="BV35" s="299">
        <v>22.626629999999999</v>
      </c>
    </row>
    <row r="36" spans="1:74" ht="11.15" customHeight="1" x14ac:dyDescent="0.25">
      <c r="A36" s="52"/>
      <c r="B36" s="55" t="s">
        <v>1006</v>
      </c>
      <c r="C36" s="62"/>
      <c r="D36" s="62"/>
      <c r="E36" s="62"/>
      <c r="F36" s="62"/>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62"/>
      <c r="AG36" s="62"/>
      <c r="AH36" s="62"/>
      <c r="AI36" s="62"/>
      <c r="AJ36" s="62"/>
      <c r="AK36" s="62"/>
      <c r="AL36" s="62"/>
      <c r="AM36" s="62"/>
      <c r="AN36" s="62"/>
      <c r="AO36" s="62"/>
      <c r="AP36" s="62"/>
      <c r="AQ36" s="62"/>
      <c r="AR36" s="62"/>
      <c r="AS36" s="62"/>
      <c r="AT36" s="62"/>
      <c r="AU36" s="62"/>
      <c r="AV36" s="62"/>
      <c r="AW36" s="62"/>
      <c r="AX36" s="62"/>
      <c r="AY36" s="62"/>
      <c r="AZ36" s="62"/>
      <c r="BA36" s="62"/>
      <c r="BB36" s="62"/>
      <c r="BC36" s="62"/>
      <c r="BD36" s="302"/>
      <c r="BE36" s="302"/>
      <c r="BF36" s="302"/>
      <c r="BG36" s="302"/>
      <c r="BH36" s="302"/>
      <c r="BI36" s="302"/>
      <c r="BJ36" s="302"/>
      <c r="BK36" s="302"/>
      <c r="BL36" s="302"/>
      <c r="BM36" s="302"/>
      <c r="BN36" s="302"/>
      <c r="BO36" s="302"/>
      <c r="BP36" s="302"/>
      <c r="BQ36" s="302"/>
      <c r="BR36" s="302"/>
      <c r="BS36" s="302"/>
      <c r="BT36" s="302"/>
      <c r="BU36" s="302"/>
      <c r="BV36" s="302"/>
    </row>
    <row r="37" spans="1:74" ht="11.15" customHeight="1" x14ac:dyDescent="0.25">
      <c r="A37" s="56" t="s">
        <v>4</v>
      </c>
      <c r="B37" s="151" t="s">
        <v>386</v>
      </c>
      <c r="C37" s="437">
        <v>6.94</v>
      </c>
      <c r="D37" s="437">
        <v>6.78</v>
      </c>
      <c r="E37" s="437">
        <v>6.63</v>
      </c>
      <c r="F37" s="437">
        <v>6.57</v>
      </c>
      <c r="G37" s="437">
        <v>6.79</v>
      </c>
      <c r="H37" s="437">
        <v>7.17</v>
      </c>
      <c r="I37" s="437">
        <v>7.32</v>
      </c>
      <c r="J37" s="437">
        <v>7.25</v>
      </c>
      <c r="K37" s="437">
        <v>7.05</v>
      </c>
      <c r="L37" s="437">
        <v>6.87</v>
      </c>
      <c r="M37" s="437">
        <v>6.85</v>
      </c>
      <c r="N37" s="437">
        <v>6.67</v>
      </c>
      <c r="O37" s="437">
        <v>6.58</v>
      </c>
      <c r="P37" s="437">
        <v>6.69</v>
      </c>
      <c r="Q37" s="437">
        <v>6.73</v>
      </c>
      <c r="R37" s="437">
        <v>6.51</v>
      </c>
      <c r="S37" s="437">
        <v>6.69</v>
      </c>
      <c r="T37" s="437">
        <v>6.87</v>
      </c>
      <c r="U37" s="437">
        <v>7.14</v>
      </c>
      <c r="V37" s="437">
        <v>7.4</v>
      </c>
      <c r="W37" s="437">
        <v>7.06</v>
      </c>
      <c r="X37" s="437">
        <v>6.84</v>
      </c>
      <c r="Y37" s="437">
        <v>6.72</v>
      </c>
      <c r="Z37" s="437">
        <v>6.38</v>
      </c>
      <c r="AA37" s="437">
        <v>6.37</v>
      </c>
      <c r="AB37" s="437">
        <v>6.44</v>
      </c>
      <c r="AC37" s="437">
        <v>6.39</v>
      </c>
      <c r="AD37" s="437">
        <v>6.39</v>
      </c>
      <c r="AE37" s="437">
        <v>6.54</v>
      </c>
      <c r="AF37" s="437">
        <v>6.94</v>
      </c>
      <c r="AG37" s="437">
        <v>7.16</v>
      </c>
      <c r="AH37" s="437">
        <v>7.07</v>
      </c>
      <c r="AI37" s="437">
        <v>7</v>
      </c>
      <c r="AJ37" s="437">
        <v>6.72</v>
      </c>
      <c r="AK37" s="437">
        <v>6.49</v>
      </c>
      <c r="AL37" s="437">
        <v>6.41</v>
      </c>
      <c r="AM37" s="437">
        <v>6.39</v>
      </c>
      <c r="AN37" s="437">
        <v>7.9</v>
      </c>
      <c r="AO37" s="437">
        <v>7.05</v>
      </c>
      <c r="AP37" s="437">
        <v>6.76</v>
      </c>
      <c r="AQ37" s="437">
        <v>6.71</v>
      </c>
      <c r="AR37" s="437">
        <v>7.28</v>
      </c>
      <c r="AS37" s="437">
        <v>7.52</v>
      </c>
      <c r="AT37" s="437">
        <v>7.64</v>
      </c>
      <c r="AU37" s="437">
        <v>7.69</v>
      </c>
      <c r="AV37" s="437">
        <v>7.53</v>
      </c>
      <c r="AW37" s="437">
        <v>7.46</v>
      </c>
      <c r="AX37" s="437">
        <v>7.16</v>
      </c>
      <c r="AY37" s="437">
        <v>7.3</v>
      </c>
      <c r="AZ37" s="437">
        <v>7.46</v>
      </c>
      <c r="BA37" s="437">
        <v>7.5</v>
      </c>
      <c r="BB37" s="437">
        <v>7.1135979999999996</v>
      </c>
      <c r="BC37" s="437">
        <v>7.1328079999999998</v>
      </c>
      <c r="BD37" s="438">
        <v>7.5200839999999998</v>
      </c>
      <c r="BE37" s="438">
        <v>7.7605649999999997</v>
      </c>
      <c r="BF37" s="438">
        <v>7.8870680000000002</v>
      </c>
      <c r="BG37" s="438">
        <v>7.8297790000000003</v>
      </c>
      <c r="BH37" s="438">
        <v>7.5633710000000001</v>
      </c>
      <c r="BI37" s="438">
        <v>7.5152109999999999</v>
      </c>
      <c r="BJ37" s="438">
        <v>7.3820769999999998</v>
      </c>
      <c r="BK37" s="438">
        <v>7.4772220000000003</v>
      </c>
      <c r="BL37" s="438">
        <v>7.6067429999999998</v>
      </c>
      <c r="BM37" s="438">
        <v>7.5439730000000003</v>
      </c>
      <c r="BN37" s="438">
        <v>6.9209589999999999</v>
      </c>
      <c r="BO37" s="438">
        <v>6.8120789999999998</v>
      </c>
      <c r="BP37" s="438">
        <v>7.1832859999999998</v>
      </c>
      <c r="BQ37" s="438">
        <v>7.39384</v>
      </c>
      <c r="BR37" s="438">
        <v>7.4976029999999998</v>
      </c>
      <c r="BS37" s="438">
        <v>7.4443570000000001</v>
      </c>
      <c r="BT37" s="438">
        <v>7.208253</v>
      </c>
      <c r="BU37" s="438">
        <v>7.1785410000000001</v>
      </c>
      <c r="BV37" s="438">
        <v>7.0687369999999996</v>
      </c>
    </row>
    <row r="38" spans="1:74" ht="11.15" customHeight="1" x14ac:dyDescent="0.25">
      <c r="A38" s="56" t="s">
        <v>5</v>
      </c>
      <c r="B38" s="151" t="s">
        <v>387</v>
      </c>
      <c r="C38" s="437">
        <v>10.49</v>
      </c>
      <c r="D38" s="437">
        <v>10.65</v>
      </c>
      <c r="E38" s="437">
        <v>10.51</v>
      </c>
      <c r="F38" s="437">
        <v>10.46</v>
      </c>
      <c r="G38" s="437">
        <v>10.51</v>
      </c>
      <c r="H38" s="437">
        <v>10.84</v>
      </c>
      <c r="I38" s="437">
        <v>11</v>
      </c>
      <c r="J38" s="437">
        <v>11.03</v>
      </c>
      <c r="K38" s="437">
        <v>10.72</v>
      </c>
      <c r="L38" s="437">
        <v>10.77</v>
      </c>
      <c r="M38" s="437">
        <v>10.54</v>
      </c>
      <c r="N38" s="437">
        <v>10.33</v>
      </c>
      <c r="O38" s="437">
        <v>10.3</v>
      </c>
      <c r="P38" s="437">
        <v>10.54</v>
      </c>
      <c r="Q38" s="437">
        <v>10.46</v>
      </c>
      <c r="R38" s="437">
        <v>10.52</v>
      </c>
      <c r="S38" s="437">
        <v>10.54</v>
      </c>
      <c r="T38" s="437">
        <v>10.9</v>
      </c>
      <c r="U38" s="437">
        <v>11.02</v>
      </c>
      <c r="V38" s="437">
        <v>11.02</v>
      </c>
      <c r="W38" s="437">
        <v>10.96</v>
      </c>
      <c r="X38" s="437">
        <v>10.74</v>
      </c>
      <c r="Y38" s="437">
        <v>10.57</v>
      </c>
      <c r="Z38" s="437">
        <v>10.32</v>
      </c>
      <c r="AA38" s="437">
        <v>10.18</v>
      </c>
      <c r="AB38" s="437">
        <v>10.3</v>
      </c>
      <c r="AC38" s="437">
        <v>10.34</v>
      </c>
      <c r="AD38" s="437">
        <v>10.37</v>
      </c>
      <c r="AE38" s="437">
        <v>10.4</v>
      </c>
      <c r="AF38" s="437">
        <v>10.89</v>
      </c>
      <c r="AG38" s="437">
        <v>10.84</v>
      </c>
      <c r="AH38" s="437">
        <v>10.9</v>
      </c>
      <c r="AI38" s="437">
        <v>11.02</v>
      </c>
      <c r="AJ38" s="437">
        <v>10.72</v>
      </c>
      <c r="AK38" s="437">
        <v>10.53</v>
      </c>
      <c r="AL38" s="437">
        <v>10.41</v>
      </c>
      <c r="AM38" s="437">
        <v>10.31</v>
      </c>
      <c r="AN38" s="437">
        <v>11.51</v>
      </c>
      <c r="AO38" s="437">
        <v>11.17</v>
      </c>
      <c r="AP38" s="437">
        <v>10.93</v>
      </c>
      <c r="AQ38" s="437">
        <v>10.9</v>
      </c>
      <c r="AR38" s="437">
        <v>11.34</v>
      </c>
      <c r="AS38" s="437">
        <v>11.51</v>
      </c>
      <c r="AT38" s="437">
        <v>11.56</v>
      </c>
      <c r="AU38" s="437">
        <v>11.7</v>
      </c>
      <c r="AV38" s="437">
        <v>11.56</v>
      </c>
      <c r="AW38" s="437">
        <v>11.34</v>
      </c>
      <c r="AX38" s="437">
        <v>11.2</v>
      </c>
      <c r="AY38" s="437">
        <v>11.36</v>
      </c>
      <c r="AZ38" s="437">
        <v>11.78</v>
      </c>
      <c r="BA38" s="437">
        <v>11.77</v>
      </c>
      <c r="BB38" s="437">
        <v>11.64967</v>
      </c>
      <c r="BC38" s="437">
        <v>11.457319999999999</v>
      </c>
      <c r="BD38" s="438">
        <v>11.907970000000001</v>
      </c>
      <c r="BE38" s="438">
        <v>12.053710000000001</v>
      </c>
      <c r="BF38" s="438">
        <v>12.072419999999999</v>
      </c>
      <c r="BG38" s="438">
        <v>12.239089999999999</v>
      </c>
      <c r="BH38" s="438">
        <v>12.1152</v>
      </c>
      <c r="BI38" s="438">
        <v>11.922689999999999</v>
      </c>
      <c r="BJ38" s="438">
        <v>11.72139</v>
      </c>
      <c r="BK38" s="438">
        <v>11.921530000000001</v>
      </c>
      <c r="BL38" s="438">
        <v>12.33881</v>
      </c>
      <c r="BM38" s="438">
        <v>12.123189999999999</v>
      </c>
      <c r="BN38" s="438">
        <v>11.897880000000001</v>
      </c>
      <c r="BO38" s="438">
        <v>11.65118</v>
      </c>
      <c r="BP38" s="438">
        <v>12.043749999999999</v>
      </c>
      <c r="BQ38" s="438">
        <v>12.03938</v>
      </c>
      <c r="BR38" s="438">
        <v>11.95326</v>
      </c>
      <c r="BS38" s="438">
        <v>11.978020000000001</v>
      </c>
      <c r="BT38" s="438">
        <v>11.76319</v>
      </c>
      <c r="BU38" s="438">
        <v>11.46311</v>
      </c>
      <c r="BV38" s="438">
        <v>11.18852</v>
      </c>
    </row>
    <row r="39" spans="1:74" ht="11.15" customHeight="1" x14ac:dyDescent="0.25">
      <c r="A39" s="56" t="s">
        <v>527</v>
      </c>
      <c r="B39" s="255" t="s">
        <v>388</v>
      </c>
      <c r="C39" s="439">
        <v>12.22</v>
      </c>
      <c r="D39" s="439">
        <v>12.63</v>
      </c>
      <c r="E39" s="439">
        <v>12.97</v>
      </c>
      <c r="F39" s="439">
        <v>12.88</v>
      </c>
      <c r="G39" s="439">
        <v>13.12</v>
      </c>
      <c r="H39" s="439">
        <v>13.03</v>
      </c>
      <c r="I39" s="439">
        <v>13.13</v>
      </c>
      <c r="J39" s="439">
        <v>13.26</v>
      </c>
      <c r="K39" s="439">
        <v>13.01</v>
      </c>
      <c r="L39" s="439">
        <v>12.85</v>
      </c>
      <c r="M39" s="439">
        <v>12.9</v>
      </c>
      <c r="N39" s="439">
        <v>12.43</v>
      </c>
      <c r="O39" s="439">
        <v>12.47</v>
      </c>
      <c r="P39" s="439">
        <v>12.72</v>
      </c>
      <c r="Q39" s="439">
        <v>12.84</v>
      </c>
      <c r="R39" s="439">
        <v>13.25</v>
      </c>
      <c r="S39" s="439">
        <v>13.31</v>
      </c>
      <c r="T39" s="439">
        <v>13.32</v>
      </c>
      <c r="U39" s="439">
        <v>13.26</v>
      </c>
      <c r="V39" s="439">
        <v>13.3</v>
      </c>
      <c r="W39" s="439">
        <v>13.16</v>
      </c>
      <c r="X39" s="439">
        <v>12.81</v>
      </c>
      <c r="Y39" s="439">
        <v>13.03</v>
      </c>
      <c r="Z39" s="439">
        <v>12.68</v>
      </c>
      <c r="AA39" s="439">
        <v>12.76</v>
      </c>
      <c r="AB39" s="439">
        <v>12.82</v>
      </c>
      <c r="AC39" s="439">
        <v>13.04</v>
      </c>
      <c r="AD39" s="439">
        <v>13.24</v>
      </c>
      <c r="AE39" s="439">
        <v>13.1</v>
      </c>
      <c r="AF39" s="439">
        <v>13.22</v>
      </c>
      <c r="AG39" s="439">
        <v>13.21</v>
      </c>
      <c r="AH39" s="439">
        <v>13.26</v>
      </c>
      <c r="AI39" s="439">
        <v>13.49</v>
      </c>
      <c r="AJ39" s="439">
        <v>13.66</v>
      </c>
      <c r="AK39" s="439">
        <v>13.31</v>
      </c>
      <c r="AL39" s="439">
        <v>12.78</v>
      </c>
      <c r="AM39" s="439">
        <v>12.69</v>
      </c>
      <c r="AN39" s="439">
        <v>13.35</v>
      </c>
      <c r="AO39" s="439">
        <v>13.3</v>
      </c>
      <c r="AP39" s="439">
        <v>13.76</v>
      </c>
      <c r="AQ39" s="439">
        <v>13.89</v>
      </c>
      <c r="AR39" s="439">
        <v>13.85</v>
      </c>
      <c r="AS39" s="439">
        <v>13.87</v>
      </c>
      <c r="AT39" s="439">
        <v>13.95</v>
      </c>
      <c r="AU39" s="439">
        <v>14.19</v>
      </c>
      <c r="AV39" s="439">
        <v>14.09</v>
      </c>
      <c r="AW39" s="439">
        <v>14.11</v>
      </c>
      <c r="AX39" s="439">
        <v>13.75</v>
      </c>
      <c r="AY39" s="439">
        <v>13.72</v>
      </c>
      <c r="AZ39" s="439">
        <v>13.83</v>
      </c>
      <c r="BA39" s="439">
        <v>14.47</v>
      </c>
      <c r="BB39" s="439">
        <v>14.744630000000001</v>
      </c>
      <c r="BC39" s="439">
        <v>14.55053</v>
      </c>
      <c r="BD39" s="440">
        <v>14.517329999999999</v>
      </c>
      <c r="BE39" s="440">
        <v>14.523669999999999</v>
      </c>
      <c r="BF39" s="440">
        <v>14.62494</v>
      </c>
      <c r="BG39" s="440">
        <v>14.91459</v>
      </c>
      <c r="BH39" s="440">
        <v>14.760120000000001</v>
      </c>
      <c r="BI39" s="440">
        <v>14.863670000000001</v>
      </c>
      <c r="BJ39" s="440">
        <v>14.184760000000001</v>
      </c>
      <c r="BK39" s="440">
        <v>14.210520000000001</v>
      </c>
      <c r="BL39" s="440">
        <v>14.46288</v>
      </c>
      <c r="BM39" s="440">
        <v>15.074059999999999</v>
      </c>
      <c r="BN39" s="440">
        <v>15.4214</v>
      </c>
      <c r="BO39" s="440">
        <v>15.15253</v>
      </c>
      <c r="BP39" s="440">
        <v>14.95543</v>
      </c>
      <c r="BQ39" s="440">
        <v>14.80705</v>
      </c>
      <c r="BR39" s="440">
        <v>14.805820000000001</v>
      </c>
      <c r="BS39" s="440">
        <v>14.97148</v>
      </c>
      <c r="BT39" s="440">
        <v>14.653600000000001</v>
      </c>
      <c r="BU39" s="440">
        <v>14.761419999999999</v>
      </c>
      <c r="BV39" s="440">
        <v>14.01727</v>
      </c>
    </row>
    <row r="40" spans="1:74" s="392" customFormat="1" ht="12" customHeight="1" x14ac:dyDescent="0.25">
      <c r="A40" s="391"/>
      <c r="B40" s="770" t="s">
        <v>832</v>
      </c>
      <c r="C40" s="755"/>
      <c r="D40" s="755"/>
      <c r="E40" s="755"/>
      <c r="F40" s="755"/>
      <c r="G40" s="755"/>
      <c r="H40" s="755"/>
      <c r="I40" s="755"/>
      <c r="J40" s="755"/>
      <c r="K40" s="755"/>
      <c r="L40" s="755"/>
      <c r="M40" s="755"/>
      <c r="N40" s="755"/>
      <c r="O40" s="755"/>
      <c r="P40" s="755"/>
      <c r="Q40" s="752"/>
      <c r="AY40" s="451"/>
      <c r="AZ40" s="451"/>
      <c r="BA40" s="451"/>
      <c r="BB40" s="451"/>
      <c r="BC40" s="451"/>
      <c r="BD40" s="581"/>
      <c r="BE40" s="581"/>
      <c r="BF40" s="581"/>
      <c r="BG40" s="451"/>
      <c r="BH40" s="451"/>
      <c r="BI40" s="451"/>
      <c r="BJ40" s="451"/>
    </row>
    <row r="41" spans="1:74" s="392" customFormat="1" ht="12" customHeight="1" x14ac:dyDescent="0.25">
      <c r="A41" s="391"/>
      <c r="B41" s="770" t="s">
        <v>833</v>
      </c>
      <c r="C41" s="755"/>
      <c r="D41" s="755"/>
      <c r="E41" s="755"/>
      <c r="F41" s="755"/>
      <c r="G41" s="755"/>
      <c r="H41" s="755"/>
      <c r="I41" s="755"/>
      <c r="J41" s="755"/>
      <c r="K41" s="755"/>
      <c r="L41" s="755"/>
      <c r="M41" s="755"/>
      <c r="N41" s="755"/>
      <c r="O41" s="755"/>
      <c r="P41" s="755"/>
      <c r="Q41" s="752"/>
      <c r="AY41" s="451"/>
      <c r="AZ41" s="451"/>
      <c r="BA41" s="451"/>
      <c r="BB41" s="451"/>
      <c r="BC41" s="451"/>
      <c r="BD41" s="581"/>
      <c r="BE41" s="581"/>
      <c r="BF41" s="581"/>
      <c r="BG41" s="451"/>
      <c r="BH41" s="451"/>
      <c r="BI41" s="451"/>
      <c r="BJ41" s="451"/>
    </row>
    <row r="42" spans="1:74" s="392" customFormat="1" ht="12" customHeight="1" x14ac:dyDescent="0.25">
      <c r="A42" s="391"/>
      <c r="B42" s="768" t="s">
        <v>987</v>
      </c>
      <c r="C42" s="755"/>
      <c r="D42" s="755"/>
      <c r="E42" s="755"/>
      <c r="F42" s="755"/>
      <c r="G42" s="755"/>
      <c r="H42" s="755"/>
      <c r="I42" s="755"/>
      <c r="J42" s="755"/>
      <c r="K42" s="755"/>
      <c r="L42" s="755"/>
      <c r="M42" s="755"/>
      <c r="N42" s="755"/>
      <c r="O42" s="755"/>
      <c r="P42" s="755"/>
      <c r="Q42" s="752"/>
      <c r="AY42" s="451"/>
      <c r="AZ42" s="451"/>
      <c r="BA42" s="451"/>
      <c r="BB42" s="451"/>
      <c r="BC42" s="451"/>
      <c r="BD42" s="581"/>
      <c r="BE42" s="581"/>
      <c r="BF42" s="581"/>
      <c r="BG42" s="451"/>
      <c r="BH42" s="451"/>
      <c r="BI42" s="451"/>
      <c r="BJ42" s="451"/>
    </row>
    <row r="43" spans="1:74" s="392" customFormat="1" ht="12" customHeight="1" x14ac:dyDescent="0.25">
      <c r="A43" s="391"/>
      <c r="B43" s="745" t="s">
        <v>808</v>
      </c>
      <c r="C43" s="737"/>
      <c r="D43" s="737"/>
      <c r="E43" s="737"/>
      <c r="F43" s="737"/>
      <c r="G43" s="737"/>
      <c r="H43" s="737"/>
      <c r="I43" s="737"/>
      <c r="J43" s="737"/>
      <c r="K43" s="737"/>
      <c r="L43" s="737"/>
      <c r="M43" s="737"/>
      <c r="N43" s="737"/>
      <c r="O43" s="737"/>
      <c r="P43" s="737"/>
      <c r="Q43" s="737"/>
      <c r="AY43" s="451"/>
      <c r="AZ43" s="451"/>
      <c r="BA43" s="451"/>
      <c r="BB43" s="451"/>
      <c r="BC43" s="451"/>
      <c r="BD43" s="581"/>
      <c r="BE43" s="581"/>
      <c r="BF43" s="581"/>
      <c r="BG43" s="451"/>
      <c r="BH43" s="451"/>
      <c r="BI43" s="451"/>
      <c r="BJ43" s="451"/>
    </row>
    <row r="44" spans="1:74" s="392" customFormat="1" ht="12" customHeight="1" x14ac:dyDescent="0.25">
      <c r="A44" s="391"/>
      <c r="B44" s="771" t="str">
        <f>"Notes: "&amp;"EIA completed modeling and analysis for this report on " &amp;Dates!D2&amp;"."</f>
        <v>Notes: EIA completed modeling and analysis for this report on Thursday June 2, 2022.</v>
      </c>
      <c r="C44" s="762"/>
      <c r="D44" s="762"/>
      <c r="E44" s="762"/>
      <c r="F44" s="762"/>
      <c r="G44" s="762"/>
      <c r="H44" s="762"/>
      <c r="I44" s="762"/>
      <c r="J44" s="762"/>
      <c r="K44" s="762"/>
      <c r="L44" s="762"/>
      <c r="M44" s="762"/>
      <c r="N44" s="762"/>
      <c r="O44" s="762"/>
      <c r="P44" s="762"/>
      <c r="Q44" s="762"/>
      <c r="AY44" s="451"/>
      <c r="AZ44" s="451"/>
      <c r="BA44" s="451"/>
      <c r="BB44" s="451"/>
      <c r="BC44" s="451"/>
      <c r="BD44" s="581"/>
      <c r="BE44" s="581"/>
      <c r="BF44" s="581"/>
      <c r="BG44" s="451"/>
      <c r="BH44" s="451"/>
      <c r="BI44" s="451"/>
      <c r="BJ44" s="451"/>
    </row>
    <row r="45" spans="1:74" s="392" customFormat="1" ht="12" customHeight="1" x14ac:dyDescent="0.25">
      <c r="A45" s="391"/>
      <c r="B45" s="763" t="s">
        <v>351</v>
      </c>
      <c r="C45" s="762"/>
      <c r="D45" s="762"/>
      <c r="E45" s="762"/>
      <c r="F45" s="762"/>
      <c r="G45" s="762"/>
      <c r="H45" s="762"/>
      <c r="I45" s="762"/>
      <c r="J45" s="762"/>
      <c r="K45" s="762"/>
      <c r="L45" s="762"/>
      <c r="M45" s="762"/>
      <c r="N45" s="762"/>
      <c r="O45" s="762"/>
      <c r="P45" s="762"/>
      <c r="Q45" s="762"/>
      <c r="AY45" s="451"/>
      <c r="AZ45" s="451"/>
      <c r="BA45" s="451"/>
      <c r="BB45" s="451"/>
      <c r="BC45" s="451"/>
      <c r="BD45" s="581"/>
      <c r="BE45" s="581"/>
      <c r="BF45" s="581"/>
      <c r="BG45" s="451"/>
      <c r="BH45" s="451"/>
      <c r="BI45" s="451"/>
      <c r="BJ45" s="451"/>
    </row>
    <row r="46" spans="1:74" s="392" customFormat="1" ht="12" customHeight="1" x14ac:dyDescent="0.25">
      <c r="A46" s="391"/>
      <c r="B46" s="769" t="s">
        <v>1364</v>
      </c>
      <c r="C46" s="737"/>
      <c r="D46" s="737"/>
      <c r="E46" s="737"/>
      <c r="F46" s="737"/>
      <c r="G46" s="737"/>
      <c r="H46" s="737"/>
      <c r="I46" s="737"/>
      <c r="J46" s="737"/>
      <c r="K46" s="737"/>
      <c r="L46" s="737"/>
      <c r="M46" s="737"/>
      <c r="N46" s="737"/>
      <c r="O46" s="737"/>
      <c r="P46" s="737"/>
      <c r="Q46" s="737"/>
      <c r="AY46" s="451"/>
      <c r="AZ46" s="451"/>
      <c r="BA46" s="451"/>
      <c r="BB46" s="451"/>
      <c r="BC46" s="451"/>
      <c r="BD46" s="581"/>
      <c r="BE46" s="581"/>
      <c r="BF46" s="581"/>
      <c r="BG46" s="451"/>
      <c r="BH46" s="451"/>
      <c r="BI46" s="451"/>
      <c r="BJ46" s="451"/>
    </row>
    <row r="47" spans="1:74" s="392" customFormat="1" ht="12" customHeight="1" x14ac:dyDescent="0.25">
      <c r="A47" s="391"/>
      <c r="B47" s="756" t="s">
        <v>834</v>
      </c>
      <c r="C47" s="755"/>
      <c r="D47" s="755"/>
      <c r="E47" s="755"/>
      <c r="F47" s="755"/>
      <c r="G47" s="755"/>
      <c r="H47" s="755"/>
      <c r="I47" s="755"/>
      <c r="J47" s="755"/>
      <c r="K47" s="755"/>
      <c r="L47" s="755"/>
      <c r="M47" s="755"/>
      <c r="N47" s="755"/>
      <c r="O47" s="755"/>
      <c r="P47" s="755"/>
      <c r="Q47" s="752"/>
      <c r="AY47" s="451"/>
      <c r="AZ47" s="451"/>
      <c r="BA47" s="451"/>
      <c r="BB47" s="451"/>
      <c r="BC47" s="451"/>
      <c r="BD47" s="581"/>
      <c r="BE47" s="581"/>
      <c r="BF47" s="581"/>
      <c r="BG47" s="451"/>
      <c r="BH47" s="451"/>
      <c r="BI47" s="451"/>
      <c r="BJ47" s="451"/>
    </row>
    <row r="48" spans="1:74" s="392" customFormat="1" ht="12" customHeight="1" x14ac:dyDescent="0.25">
      <c r="A48" s="391"/>
      <c r="B48" s="765" t="s">
        <v>835</v>
      </c>
      <c r="C48" s="752"/>
      <c r="D48" s="752"/>
      <c r="E48" s="752"/>
      <c r="F48" s="752"/>
      <c r="G48" s="752"/>
      <c r="H48" s="752"/>
      <c r="I48" s="752"/>
      <c r="J48" s="752"/>
      <c r="K48" s="752"/>
      <c r="L48" s="752"/>
      <c r="M48" s="752"/>
      <c r="N48" s="752"/>
      <c r="O48" s="752"/>
      <c r="P48" s="752"/>
      <c r="Q48" s="752"/>
      <c r="AY48" s="451"/>
      <c r="AZ48" s="451"/>
      <c r="BA48" s="451"/>
      <c r="BB48" s="451"/>
      <c r="BC48" s="451"/>
      <c r="BD48" s="581"/>
      <c r="BE48" s="581"/>
      <c r="BF48" s="581"/>
      <c r="BG48" s="451"/>
      <c r="BH48" s="451"/>
      <c r="BI48" s="451"/>
      <c r="BJ48" s="451"/>
    </row>
    <row r="49" spans="1:74" s="392" customFormat="1" ht="12" customHeight="1" x14ac:dyDescent="0.25">
      <c r="A49" s="391"/>
      <c r="B49" s="767" t="s">
        <v>675</v>
      </c>
      <c r="C49" s="752"/>
      <c r="D49" s="752"/>
      <c r="E49" s="752"/>
      <c r="F49" s="752"/>
      <c r="G49" s="752"/>
      <c r="H49" s="752"/>
      <c r="I49" s="752"/>
      <c r="J49" s="752"/>
      <c r="K49" s="752"/>
      <c r="L49" s="752"/>
      <c r="M49" s="752"/>
      <c r="N49" s="752"/>
      <c r="O49" s="752"/>
      <c r="P49" s="752"/>
      <c r="Q49" s="752"/>
      <c r="AY49" s="451"/>
      <c r="AZ49" s="451"/>
      <c r="BA49" s="451"/>
      <c r="BB49" s="451"/>
      <c r="BC49" s="451"/>
      <c r="BD49" s="581"/>
      <c r="BE49" s="581"/>
      <c r="BF49" s="581"/>
      <c r="BG49" s="451"/>
      <c r="BH49" s="451"/>
      <c r="BI49" s="451"/>
      <c r="BJ49" s="451"/>
    </row>
    <row r="50" spans="1:74" s="392" customFormat="1" ht="12" customHeight="1" x14ac:dyDescent="0.25">
      <c r="A50" s="391"/>
      <c r="B50" s="758" t="s">
        <v>831</v>
      </c>
      <c r="C50" s="759"/>
      <c r="D50" s="759"/>
      <c r="E50" s="759"/>
      <c r="F50" s="759"/>
      <c r="G50" s="759"/>
      <c r="H50" s="759"/>
      <c r="I50" s="759"/>
      <c r="J50" s="759"/>
      <c r="K50" s="759"/>
      <c r="L50" s="759"/>
      <c r="M50" s="759"/>
      <c r="N50" s="759"/>
      <c r="O50" s="759"/>
      <c r="P50" s="759"/>
      <c r="Q50" s="752"/>
      <c r="AY50" s="451"/>
      <c r="AZ50" s="451"/>
      <c r="BA50" s="451"/>
      <c r="BB50" s="451"/>
      <c r="BC50" s="451"/>
      <c r="BD50" s="581"/>
      <c r="BE50" s="581"/>
      <c r="BF50" s="581"/>
      <c r="BG50" s="451"/>
      <c r="BH50" s="451"/>
      <c r="BI50" s="451"/>
      <c r="BJ50" s="451"/>
    </row>
    <row r="51" spans="1:74" s="394" customFormat="1" ht="12" customHeight="1" x14ac:dyDescent="0.25">
      <c r="A51" s="393"/>
      <c r="B51" s="764" t="s">
        <v>1362</v>
      </c>
      <c r="C51" s="752"/>
      <c r="D51" s="752"/>
      <c r="E51" s="752"/>
      <c r="F51" s="752"/>
      <c r="G51" s="752"/>
      <c r="H51" s="752"/>
      <c r="I51" s="752"/>
      <c r="J51" s="752"/>
      <c r="K51" s="752"/>
      <c r="L51" s="752"/>
      <c r="M51" s="752"/>
      <c r="N51" s="752"/>
      <c r="O51" s="752"/>
      <c r="P51" s="752"/>
      <c r="Q51" s="752"/>
      <c r="AY51" s="452"/>
      <c r="AZ51" s="452"/>
      <c r="BA51" s="452"/>
      <c r="BB51" s="452"/>
      <c r="BC51" s="452"/>
      <c r="BD51" s="582"/>
      <c r="BE51" s="582"/>
      <c r="BF51" s="582"/>
      <c r="BG51" s="452"/>
      <c r="BH51" s="452"/>
      <c r="BI51" s="452"/>
      <c r="BJ51" s="452"/>
    </row>
    <row r="52" spans="1:74" x14ac:dyDescent="0.25">
      <c r="BK52" s="373"/>
      <c r="BL52" s="373"/>
      <c r="BM52" s="373"/>
      <c r="BN52" s="373"/>
      <c r="BO52" s="373"/>
      <c r="BP52" s="373"/>
      <c r="BQ52" s="373"/>
      <c r="BR52" s="373"/>
      <c r="BS52" s="373"/>
      <c r="BT52" s="373"/>
      <c r="BU52" s="373"/>
      <c r="BV52" s="373"/>
    </row>
    <row r="53" spans="1:74" x14ac:dyDescent="0.25">
      <c r="BK53" s="373"/>
      <c r="BL53" s="373"/>
      <c r="BM53" s="373"/>
      <c r="BN53" s="373"/>
      <c r="BO53" s="373"/>
      <c r="BP53" s="373"/>
      <c r="BQ53" s="373"/>
      <c r="BR53" s="373"/>
      <c r="BS53" s="373"/>
      <c r="BT53" s="373"/>
      <c r="BU53" s="373"/>
      <c r="BV53" s="373"/>
    </row>
    <row r="54" spans="1:74" x14ac:dyDescent="0.25">
      <c r="BK54" s="373"/>
      <c r="BL54" s="373"/>
      <c r="BM54" s="373"/>
      <c r="BN54" s="373"/>
      <c r="BO54" s="373"/>
      <c r="BP54" s="373"/>
      <c r="BQ54" s="373"/>
      <c r="BR54" s="373"/>
      <c r="BS54" s="373"/>
      <c r="BT54" s="373"/>
      <c r="BU54" s="373"/>
      <c r="BV54" s="373"/>
    </row>
    <row r="55" spans="1:74" x14ac:dyDescent="0.25">
      <c r="BK55" s="373"/>
      <c r="BL55" s="373"/>
      <c r="BM55" s="373"/>
      <c r="BN55" s="373"/>
      <c r="BO55" s="373"/>
      <c r="BP55" s="373"/>
      <c r="BQ55" s="373"/>
      <c r="BR55" s="373"/>
      <c r="BS55" s="373"/>
      <c r="BT55" s="373"/>
      <c r="BU55" s="373"/>
      <c r="BV55" s="373"/>
    </row>
    <row r="56" spans="1:74" x14ac:dyDescent="0.25">
      <c r="BK56" s="373"/>
      <c r="BL56" s="373"/>
      <c r="BM56" s="373"/>
      <c r="BN56" s="373"/>
      <c r="BO56" s="373"/>
      <c r="BP56" s="373"/>
      <c r="BQ56" s="373"/>
      <c r="BR56" s="373"/>
      <c r="BS56" s="373"/>
      <c r="BT56" s="373"/>
      <c r="BU56" s="373"/>
      <c r="BV56" s="373"/>
    </row>
    <row r="57" spans="1:74" x14ac:dyDescent="0.25">
      <c r="BK57" s="373"/>
      <c r="BL57" s="373"/>
      <c r="BM57" s="373"/>
      <c r="BN57" s="373"/>
      <c r="BO57" s="373"/>
      <c r="BP57" s="373"/>
      <c r="BQ57" s="373"/>
      <c r="BR57" s="373"/>
      <c r="BS57" s="373"/>
      <c r="BT57" s="373"/>
      <c r="BU57" s="373"/>
      <c r="BV57" s="373"/>
    </row>
    <row r="58" spans="1:74" x14ac:dyDescent="0.25">
      <c r="BK58" s="373"/>
      <c r="BL58" s="373"/>
      <c r="BM58" s="373"/>
      <c r="BN58" s="373"/>
      <c r="BO58" s="373"/>
      <c r="BP58" s="373"/>
      <c r="BQ58" s="373"/>
      <c r="BR58" s="373"/>
      <c r="BS58" s="373"/>
      <c r="BT58" s="373"/>
      <c r="BU58" s="373"/>
      <c r="BV58" s="373"/>
    </row>
    <row r="59" spans="1:74" x14ac:dyDescent="0.25">
      <c r="BK59" s="373"/>
      <c r="BL59" s="373"/>
      <c r="BM59" s="373"/>
      <c r="BN59" s="373"/>
      <c r="BO59" s="373"/>
      <c r="BP59" s="373"/>
      <c r="BQ59" s="373"/>
      <c r="BR59" s="373"/>
      <c r="BS59" s="373"/>
      <c r="BT59" s="373"/>
      <c r="BU59" s="373"/>
      <c r="BV59" s="373"/>
    </row>
    <row r="60" spans="1:74" x14ac:dyDescent="0.25">
      <c r="BK60" s="373"/>
      <c r="BL60" s="373"/>
      <c r="BM60" s="373"/>
      <c r="BN60" s="373"/>
      <c r="BO60" s="373"/>
      <c r="BP60" s="373"/>
      <c r="BQ60" s="373"/>
      <c r="BR60" s="373"/>
      <c r="BS60" s="373"/>
      <c r="BT60" s="373"/>
      <c r="BU60" s="373"/>
      <c r="BV60" s="373"/>
    </row>
    <row r="61" spans="1:74" x14ac:dyDescent="0.25">
      <c r="BK61" s="373"/>
      <c r="BL61" s="373"/>
      <c r="BM61" s="373"/>
      <c r="BN61" s="373"/>
      <c r="BO61" s="373"/>
      <c r="BP61" s="373"/>
      <c r="BQ61" s="373"/>
      <c r="BR61" s="373"/>
      <c r="BS61" s="373"/>
      <c r="BT61" s="373"/>
      <c r="BU61" s="373"/>
      <c r="BV61" s="373"/>
    </row>
    <row r="62" spans="1:74" x14ac:dyDescent="0.25">
      <c r="BK62" s="373"/>
      <c r="BL62" s="373"/>
      <c r="BM62" s="373"/>
      <c r="BN62" s="373"/>
      <c r="BO62" s="373"/>
      <c r="BP62" s="373"/>
      <c r="BQ62" s="373"/>
      <c r="BR62" s="373"/>
      <c r="BS62" s="373"/>
      <c r="BT62" s="373"/>
      <c r="BU62" s="373"/>
      <c r="BV62" s="373"/>
    </row>
    <row r="63" spans="1:74" x14ac:dyDescent="0.25">
      <c r="BK63" s="373"/>
      <c r="BL63" s="373"/>
      <c r="BM63" s="373"/>
      <c r="BN63" s="373"/>
      <c r="BO63" s="373"/>
      <c r="BP63" s="373"/>
      <c r="BQ63" s="373"/>
      <c r="BR63" s="373"/>
      <c r="BS63" s="373"/>
      <c r="BT63" s="373"/>
      <c r="BU63" s="373"/>
      <c r="BV63" s="373"/>
    </row>
    <row r="64" spans="1:74" x14ac:dyDescent="0.25">
      <c r="BK64" s="373"/>
      <c r="BL64" s="373"/>
      <c r="BM64" s="373"/>
      <c r="BN64" s="373"/>
      <c r="BO64" s="373"/>
      <c r="BP64" s="373"/>
      <c r="BQ64" s="373"/>
      <c r="BR64" s="373"/>
      <c r="BS64" s="373"/>
      <c r="BT64" s="373"/>
      <c r="BU64" s="373"/>
      <c r="BV64" s="373"/>
    </row>
    <row r="65" spans="63:74" x14ac:dyDescent="0.25">
      <c r="BK65" s="373"/>
      <c r="BL65" s="373"/>
      <c r="BM65" s="373"/>
      <c r="BN65" s="373"/>
      <c r="BO65" s="373"/>
      <c r="BP65" s="373"/>
      <c r="BQ65" s="373"/>
      <c r="BR65" s="373"/>
      <c r="BS65" s="373"/>
      <c r="BT65" s="373"/>
      <c r="BU65" s="373"/>
      <c r="BV65" s="373"/>
    </row>
    <row r="66" spans="63:74" x14ac:dyDescent="0.25">
      <c r="BK66" s="373"/>
      <c r="BL66" s="373"/>
      <c r="BM66" s="373"/>
      <c r="BN66" s="373"/>
      <c r="BO66" s="373"/>
      <c r="BP66" s="373"/>
      <c r="BQ66" s="373"/>
      <c r="BR66" s="373"/>
      <c r="BS66" s="373"/>
      <c r="BT66" s="373"/>
      <c r="BU66" s="373"/>
      <c r="BV66" s="373"/>
    </row>
    <row r="67" spans="63:74" x14ac:dyDescent="0.25">
      <c r="BK67" s="373"/>
      <c r="BL67" s="373"/>
      <c r="BM67" s="373"/>
      <c r="BN67" s="373"/>
      <c r="BO67" s="373"/>
      <c r="BP67" s="373"/>
      <c r="BQ67" s="373"/>
      <c r="BR67" s="373"/>
      <c r="BS67" s="373"/>
      <c r="BT67" s="373"/>
      <c r="BU67" s="373"/>
      <c r="BV67" s="373"/>
    </row>
    <row r="68" spans="63:74" x14ac:dyDescent="0.25">
      <c r="BK68" s="373"/>
      <c r="BL68" s="373"/>
      <c r="BM68" s="373"/>
      <c r="BN68" s="373"/>
      <c r="BO68" s="373"/>
      <c r="BP68" s="373"/>
      <c r="BQ68" s="373"/>
      <c r="BR68" s="373"/>
      <c r="BS68" s="373"/>
      <c r="BT68" s="373"/>
      <c r="BU68" s="373"/>
      <c r="BV68" s="373"/>
    </row>
    <row r="69" spans="63:74" x14ac:dyDescent="0.25">
      <c r="BK69" s="373"/>
      <c r="BL69" s="373"/>
      <c r="BM69" s="373"/>
      <c r="BN69" s="373"/>
      <c r="BO69" s="373"/>
      <c r="BP69" s="373"/>
      <c r="BQ69" s="373"/>
      <c r="BR69" s="373"/>
      <c r="BS69" s="373"/>
      <c r="BT69" s="373"/>
      <c r="BU69" s="373"/>
      <c r="BV69" s="373"/>
    </row>
    <row r="70" spans="63:74" x14ac:dyDescent="0.25">
      <c r="BK70" s="373"/>
      <c r="BL70" s="373"/>
      <c r="BM70" s="373"/>
      <c r="BN70" s="373"/>
      <c r="BO70" s="373"/>
      <c r="BP70" s="373"/>
      <c r="BQ70" s="373"/>
      <c r="BR70" s="373"/>
      <c r="BS70" s="373"/>
      <c r="BT70" s="373"/>
      <c r="BU70" s="373"/>
      <c r="BV70" s="373"/>
    </row>
    <row r="71" spans="63:74" x14ac:dyDescent="0.25">
      <c r="BK71" s="373"/>
      <c r="BL71" s="373"/>
      <c r="BM71" s="373"/>
      <c r="BN71" s="373"/>
      <c r="BO71" s="373"/>
      <c r="BP71" s="373"/>
      <c r="BQ71" s="373"/>
      <c r="BR71" s="373"/>
      <c r="BS71" s="373"/>
      <c r="BT71" s="373"/>
      <c r="BU71" s="373"/>
      <c r="BV71" s="373"/>
    </row>
    <row r="72" spans="63:74" x14ac:dyDescent="0.25">
      <c r="BK72" s="373"/>
      <c r="BL72" s="373"/>
      <c r="BM72" s="373"/>
      <c r="BN72" s="373"/>
      <c r="BO72" s="373"/>
      <c r="BP72" s="373"/>
      <c r="BQ72" s="373"/>
      <c r="BR72" s="373"/>
      <c r="BS72" s="373"/>
      <c r="BT72" s="373"/>
      <c r="BU72" s="373"/>
      <c r="BV72" s="373"/>
    </row>
    <row r="73" spans="63:74" x14ac:dyDescent="0.25">
      <c r="BK73" s="373"/>
      <c r="BL73" s="373"/>
      <c r="BM73" s="373"/>
      <c r="BN73" s="373"/>
      <c r="BO73" s="373"/>
      <c r="BP73" s="373"/>
      <c r="BQ73" s="373"/>
      <c r="BR73" s="373"/>
      <c r="BS73" s="373"/>
      <c r="BT73" s="373"/>
      <c r="BU73" s="373"/>
      <c r="BV73" s="373"/>
    </row>
    <row r="74" spans="63:74" x14ac:dyDescent="0.25">
      <c r="BK74" s="373"/>
      <c r="BL74" s="373"/>
      <c r="BM74" s="373"/>
      <c r="BN74" s="373"/>
      <c r="BO74" s="373"/>
      <c r="BP74" s="373"/>
      <c r="BQ74" s="373"/>
      <c r="BR74" s="373"/>
      <c r="BS74" s="373"/>
      <c r="BT74" s="373"/>
      <c r="BU74" s="373"/>
      <c r="BV74" s="373"/>
    </row>
    <row r="75" spans="63:74" x14ac:dyDescent="0.25">
      <c r="BK75" s="373"/>
      <c r="BL75" s="373"/>
      <c r="BM75" s="373"/>
      <c r="BN75" s="373"/>
      <c r="BO75" s="373"/>
      <c r="BP75" s="373"/>
      <c r="BQ75" s="373"/>
      <c r="BR75" s="373"/>
      <c r="BS75" s="373"/>
      <c r="BT75" s="373"/>
      <c r="BU75" s="373"/>
      <c r="BV75" s="373"/>
    </row>
    <row r="76" spans="63:74" x14ac:dyDescent="0.25">
      <c r="BK76" s="373"/>
      <c r="BL76" s="373"/>
      <c r="BM76" s="373"/>
      <c r="BN76" s="373"/>
      <c r="BO76" s="373"/>
      <c r="BP76" s="373"/>
      <c r="BQ76" s="373"/>
      <c r="BR76" s="373"/>
      <c r="BS76" s="373"/>
      <c r="BT76" s="373"/>
      <c r="BU76" s="373"/>
      <c r="BV76" s="373"/>
    </row>
    <row r="77" spans="63:74" x14ac:dyDescent="0.25">
      <c r="BK77" s="373"/>
      <c r="BL77" s="373"/>
      <c r="BM77" s="373"/>
      <c r="BN77" s="373"/>
      <c r="BO77" s="373"/>
      <c r="BP77" s="373"/>
      <c r="BQ77" s="373"/>
      <c r="BR77" s="373"/>
      <c r="BS77" s="373"/>
      <c r="BT77" s="373"/>
      <c r="BU77" s="373"/>
      <c r="BV77" s="373"/>
    </row>
    <row r="78" spans="63:74" x14ac:dyDescent="0.25">
      <c r="BK78" s="373"/>
      <c r="BL78" s="373"/>
      <c r="BM78" s="373"/>
      <c r="BN78" s="373"/>
      <c r="BO78" s="373"/>
      <c r="BP78" s="373"/>
      <c r="BQ78" s="373"/>
      <c r="BR78" s="373"/>
      <c r="BS78" s="373"/>
      <c r="BT78" s="373"/>
      <c r="BU78" s="373"/>
      <c r="BV78" s="373"/>
    </row>
    <row r="79" spans="63:74" x14ac:dyDescent="0.25">
      <c r="BK79" s="373"/>
      <c r="BL79" s="373"/>
      <c r="BM79" s="373"/>
      <c r="BN79" s="373"/>
      <c r="BO79" s="373"/>
      <c r="BP79" s="373"/>
      <c r="BQ79" s="373"/>
      <c r="BR79" s="373"/>
      <c r="BS79" s="373"/>
      <c r="BT79" s="373"/>
      <c r="BU79" s="373"/>
      <c r="BV79" s="373"/>
    </row>
    <row r="80" spans="63:74" x14ac:dyDescent="0.25">
      <c r="BK80" s="373"/>
      <c r="BL80" s="373"/>
      <c r="BM80" s="373"/>
      <c r="BN80" s="373"/>
      <c r="BO80" s="373"/>
      <c r="BP80" s="373"/>
      <c r="BQ80" s="373"/>
      <c r="BR80" s="373"/>
      <c r="BS80" s="373"/>
      <c r="BT80" s="373"/>
      <c r="BU80" s="373"/>
      <c r="BV80" s="373"/>
    </row>
    <row r="81" spans="63:74" x14ac:dyDescent="0.25">
      <c r="BK81" s="373"/>
      <c r="BL81" s="373"/>
      <c r="BM81" s="373"/>
      <c r="BN81" s="373"/>
      <c r="BO81" s="373"/>
      <c r="BP81" s="373"/>
      <c r="BQ81" s="373"/>
      <c r="BR81" s="373"/>
      <c r="BS81" s="373"/>
      <c r="BT81" s="373"/>
      <c r="BU81" s="373"/>
      <c r="BV81" s="373"/>
    </row>
    <row r="82" spans="63:74" x14ac:dyDescent="0.25">
      <c r="BK82" s="373"/>
      <c r="BL82" s="373"/>
      <c r="BM82" s="373"/>
      <c r="BN82" s="373"/>
      <c r="BO82" s="373"/>
      <c r="BP82" s="373"/>
      <c r="BQ82" s="373"/>
      <c r="BR82" s="373"/>
      <c r="BS82" s="373"/>
      <c r="BT82" s="373"/>
      <c r="BU82" s="373"/>
      <c r="BV82" s="373"/>
    </row>
    <row r="83" spans="63:74" x14ac:dyDescent="0.25">
      <c r="BK83" s="373"/>
      <c r="BL83" s="373"/>
      <c r="BM83" s="373"/>
      <c r="BN83" s="373"/>
      <c r="BO83" s="373"/>
      <c r="BP83" s="373"/>
      <c r="BQ83" s="373"/>
      <c r="BR83" s="373"/>
      <c r="BS83" s="373"/>
      <c r="BT83" s="373"/>
      <c r="BU83" s="373"/>
      <c r="BV83" s="373"/>
    </row>
    <row r="84" spans="63:74" x14ac:dyDescent="0.25">
      <c r="BK84" s="373"/>
      <c r="BL84" s="373"/>
      <c r="BM84" s="373"/>
      <c r="BN84" s="373"/>
      <c r="BO84" s="373"/>
      <c r="BP84" s="373"/>
      <c r="BQ84" s="373"/>
      <c r="BR84" s="373"/>
      <c r="BS84" s="373"/>
      <c r="BT84" s="373"/>
      <c r="BU84" s="373"/>
      <c r="BV84" s="373"/>
    </row>
    <row r="85" spans="63:74" x14ac:dyDescent="0.25">
      <c r="BK85" s="373"/>
      <c r="BL85" s="373"/>
      <c r="BM85" s="373"/>
      <c r="BN85" s="373"/>
      <c r="BO85" s="373"/>
      <c r="BP85" s="373"/>
      <c r="BQ85" s="373"/>
      <c r="BR85" s="373"/>
      <c r="BS85" s="373"/>
      <c r="BT85" s="373"/>
      <c r="BU85" s="373"/>
      <c r="BV85" s="373"/>
    </row>
    <row r="86" spans="63:74" x14ac:dyDescent="0.25">
      <c r="BK86" s="373"/>
      <c r="BL86" s="373"/>
      <c r="BM86" s="373"/>
      <c r="BN86" s="373"/>
      <c r="BO86" s="373"/>
      <c r="BP86" s="373"/>
      <c r="BQ86" s="373"/>
      <c r="BR86" s="373"/>
      <c r="BS86" s="373"/>
      <c r="BT86" s="373"/>
      <c r="BU86" s="373"/>
      <c r="BV86" s="373"/>
    </row>
    <row r="87" spans="63:74" x14ac:dyDescent="0.25">
      <c r="BK87" s="373"/>
      <c r="BL87" s="373"/>
      <c r="BM87" s="373"/>
      <c r="BN87" s="373"/>
      <c r="BO87" s="373"/>
      <c r="BP87" s="373"/>
      <c r="BQ87" s="373"/>
      <c r="BR87" s="373"/>
      <c r="BS87" s="373"/>
      <c r="BT87" s="373"/>
      <c r="BU87" s="373"/>
      <c r="BV87" s="373"/>
    </row>
    <row r="88" spans="63:74" x14ac:dyDescent="0.25">
      <c r="BK88" s="373"/>
      <c r="BL88" s="373"/>
      <c r="BM88" s="373"/>
      <c r="BN88" s="373"/>
      <c r="BO88" s="373"/>
      <c r="BP88" s="373"/>
      <c r="BQ88" s="373"/>
      <c r="BR88" s="373"/>
      <c r="BS88" s="373"/>
      <c r="BT88" s="373"/>
      <c r="BU88" s="373"/>
      <c r="BV88" s="373"/>
    </row>
    <row r="89" spans="63:74" x14ac:dyDescent="0.25">
      <c r="BK89" s="373"/>
      <c r="BL89" s="373"/>
      <c r="BM89" s="373"/>
      <c r="BN89" s="373"/>
      <c r="BO89" s="373"/>
      <c r="BP89" s="373"/>
      <c r="BQ89" s="373"/>
      <c r="BR89" s="373"/>
      <c r="BS89" s="373"/>
      <c r="BT89" s="373"/>
      <c r="BU89" s="373"/>
      <c r="BV89" s="373"/>
    </row>
    <row r="90" spans="63:74" x14ac:dyDescent="0.25">
      <c r="BK90" s="373"/>
      <c r="BL90" s="373"/>
      <c r="BM90" s="373"/>
      <c r="BN90" s="373"/>
      <c r="BO90" s="373"/>
      <c r="BP90" s="373"/>
      <c r="BQ90" s="373"/>
      <c r="BR90" s="373"/>
      <c r="BS90" s="373"/>
      <c r="BT90" s="373"/>
      <c r="BU90" s="373"/>
      <c r="BV90" s="373"/>
    </row>
    <row r="91" spans="63:74" x14ac:dyDescent="0.25">
      <c r="BK91" s="373"/>
      <c r="BL91" s="373"/>
      <c r="BM91" s="373"/>
      <c r="BN91" s="373"/>
      <c r="BO91" s="373"/>
      <c r="BP91" s="373"/>
      <c r="BQ91" s="373"/>
      <c r="BR91" s="373"/>
      <c r="BS91" s="373"/>
      <c r="BT91" s="373"/>
      <c r="BU91" s="373"/>
      <c r="BV91" s="373"/>
    </row>
    <row r="92" spans="63:74" x14ac:dyDescent="0.25">
      <c r="BK92" s="373"/>
      <c r="BL92" s="373"/>
      <c r="BM92" s="373"/>
      <c r="BN92" s="373"/>
      <c r="BO92" s="373"/>
      <c r="BP92" s="373"/>
      <c r="BQ92" s="373"/>
      <c r="BR92" s="373"/>
      <c r="BS92" s="373"/>
      <c r="BT92" s="373"/>
      <c r="BU92" s="373"/>
      <c r="BV92" s="373"/>
    </row>
    <row r="93" spans="63:74" x14ac:dyDescent="0.25">
      <c r="BK93" s="373"/>
      <c r="BL93" s="373"/>
      <c r="BM93" s="373"/>
      <c r="BN93" s="373"/>
      <c r="BO93" s="373"/>
      <c r="BP93" s="373"/>
      <c r="BQ93" s="373"/>
      <c r="BR93" s="373"/>
      <c r="BS93" s="373"/>
      <c r="BT93" s="373"/>
      <c r="BU93" s="373"/>
      <c r="BV93" s="373"/>
    </row>
    <row r="94" spans="63:74" x14ac:dyDescent="0.25">
      <c r="BK94" s="373"/>
      <c r="BL94" s="373"/>
      <c r="BM94" s="373"/>
      <c r="BN94" s="373"/>
      <c r="BO94" s="373"/>
      <c r="BP94" s="373"/>
      <c r="BQ94" s="373"/>
      <c r="BR94" s="373"/>
      <c r="BS94" s="373"/>
      <c r="BT94" s="373"/>
      <c r="BU94" s="373"/>
      <c r="BV94" s="373"/>
    </row>
    <row r="95" spans="63:74" x14ac:dyDescent="0.25">
      <c r="BK95" s="373"/>
      <c r="BL95" s="373"/>
      <c r="BM95" s="373"/>
      <c r="BN95" s="373"/>
      <c r="BO95" s="373"/>
      <c r="BP95" s="373"/>
      <c r="BQ95" s="373"/>
      <c r="BR95" s="373"/>
      <c r="BS95" s="373"/>
      <c r="BT95" s="373"/>
      <c r="BU95" s="373"/>
      <c r="BV95" s="373"/>
    </row>
    <row r="96" spans="63:74" x14ac:dyDescent="0.25">
      <c r="BK96" s="373"/>
      <c r="BL96" s="373"/>
      <c r="BM96" s="373"/>
      <c r="BN96" s="373"/>
      <c r="BO96" s="373"/>
      <c r="BP96" s="373"/>
      <c r="BQ96" s="373"/>
      <c r="BR96" s="373"/>
      <c r="BS96" s="373"/>
      <c r="BT96" s="373"/>
      <c r="BU96" s="373"/>
      <c r="BV96" s="373"/>
    </row>
    <row r="97" spans="63:74" x14ac:dyDescent="0.25">
      <c r="BK97" s="373"/>
      <c r="BL97" s="373"/>
      <c r="BM97" s="373"/>
      <c r="BN97" s="373"/>
      <c r="BO97" s="373"/>
      <c r="BP97" s="373"/>
      <c r="BQ97" s="373"/>
      <c r="BR97" s="373"/>
      <c r="BS97" s="373"/>
      <c r="BT97" s="373"/>
      <c r="BU97" s="373"/>
      <c r="BV97" s="373"/>
    </row>
    <row r="98" spans="63:74" x14ac:dyDescent="0.25">
      <c r="BK98" s="373"/>
      <c r="BL98" s="373"/>
      <c r="BM98" s="373"/>
      <c r="BN98" s="373"/>
      <c r="BO98" s="373"/>
      <c r="BP98" s="373"/>
      <c r="BQ98" s="373"/>
      <c r="BR98" s="373"/>
      <c r="BS98" s="373"/>
      <c r="BT98" s="373"/>
      <c r="BU98" s="373"/>
      <c r="BV98" s="373"/>
    </row>
    <row r="99" spans="63:74" x14ac:dyDescent="0.25">
      <c r="BK99" s="373"/>
      <c r="BL99" s="373"/>
      <c r="BM99" s="373"/>
      <c r="BN99" s="373"/>
      <c r="BO99" s="373"/>
      <c r="BP99" s="373"/>
      <c r="BQ99" s="373"/>
      <c r="BR99" s="373"/>
      <c r="BS99" s="373"/>
      <c r="BT99" s="373"/>
      <c r="BU99" s="373"/>
      <c r="BV99" s="373"/>
    </row>
    <row r="100" spans="63:74" x14ac:dyDescent="0.25">
      <c r="BK100" s="373"/>
      <c r="BL100" s="373"/>
      <c r="BM100" s="373"/>
      <c r="BN100" s="373"/>
      <c r="BO100" s="373"/>
      <c r="BP100" s="373"/>
      <c r="BQ100" s="373"/>
      <c r="BR100" s="373"/>
      <c r="BS100" s="373"/>
      <c r="BT100" s="373"/>
      <c r="BU100" s="373"/>
      <c r="BV100" s="373"/>
    </row>
    <row r="101" spans="63:74" x14ac:dyDescent="0.25">
      <c r="BK101" s="373"/>
      <c r="BL101" s="373"/>
      <c r="BM101" s="373"/>
      <c r="BN101" s="373"/>
      <c r="BO101" s="373"/>
      <c r="BP101" s="373"/>
      <c r="BQ101" s="373"/>
      <c r="BR101" s="373"/>
      <c r="BS101" s="373"/>
      <c r="BT101" s="373"/>
      <c r="BU101" s="373"/>
      <c r="BV101" s="373"/>
    </row>
    <row r="102" spans="63:74" x14ac:dyDescent="0.25">
      <c r="BK102" s="373"/>
      <c r="BL102" s="373"/>
      <c r="BM102" s="373"/>
      <c r="BN102" s="373"/>
      <c r="BO102" s="373"/>
      <c r="BP102" s="373"/>
      <c r="BQ102" s="373"/>
      <c r="BR102" s="373"/>
      <c r="BS102" s="373"/>
      <c r="BT102" s="373"/>
      <c r="BU102" s="373"/>
      <c r="BV102" s="373"/>
    </row>
    <row r="103" spans="63:74" x14ac:dyDescent="0.25">
      <c r="BK103" s="373"/>
      <c r="BL103" s="373"/>
      <c r="BM103" s="373"/>
      <c r="BN103" s="373"/>
      <c r="BO103" s="373"/>
      <c r="BP103" s="373"/>
      <c r="BQ103" s="373"/>
      <c r="BR103" s="373"/>
      <c r="BS103" s="373"/>
      <c r="BT103" s="373"/>
      <c r="BU103" s="373"/>
      <c r="BV103" s="373"/>
    </row>
    <row r="104" spans="63:74" x14ac:dyDescent="0.25">
      <c r="BK104" s="373"/>
      <c r="BL104" s="373"/>
      <c r="BM104" s="373"/>
      <c r="BN104" s="373"/>
      <c r="BO104" s="373"/>
      <c r="BP104" s="373"/>
      <c r="BQ104" s="373"/>
      <c r="BR104" s="373"/>
      <c r="BS104" s="373"/>
      <c r="BT104" s="373"/>
      <c r="BU104" s="373"/>
      <c r="BV104" s="373"/>
    </row>
    <row r="105" spans="63:74" x14ac:dyDescent="0.25">
      <c r="BK105" s="373"/>
      <c r="BL105" s="373"/>
      <c r="BM105" s="373"/>
      <c r="BN105" s="373"/>
      <c r="BO105" s="373"/>
      <c r="BP105" s="373"/>
      <c r="BQ105" s="373"/>
      <c r="BR105" s="373"/>
      <c r="BS105" s="373"/>
      <c r="BT105" s="373"/>
      <c r="BU105" s="373"/>
      <c r="BV105" s="373"/>
    </row>
    <row r="106" spans="63:74" x14ac:dyDescent="0.25">
      <c r="BK106" s="373"/>
      <c r="BL106" s="373"/>
      <c r="BM106" s="373"/>
      <c r="BN106" s="373"/>
      <c r="BO106" s="373"/>
      <c r="BP106" s="373"/>
      <c r="BQ106" s="373"/>
      <c r="BR106" s="373"/>
      <c r="BS106" s="373"/>
      <c r="BT106" s="373"/>
      <c r="BU106" s="373"/>
      <c r="BV106" s="373"/>
    </row>
    <row r="107" spans="63:74" x14ac:dyDescent="0.25">
      <c r="BK107" s="373"/>
      <c r="BL107" s="373"/>
      <c r="BM107" s="373"/>
      <c r="BN107" s="373"/>
      <c r="BO107" s="373"/>
      <c r="BP107" s="373"/>
      <c r="BQ107" s="373"/>
      <c r="BR107" s="373"/>
      <c r="BS107" s="373"/>
      <c r="BT107" s="373"/>
      <c r="BU107" s="373"/>
      <c r="BV107" s="373"/>
    </row>
    <row r="108" spans="63:74" x14ac:dyDescent="0.25">
      <c r="BK108" s="373"/>
      <c r="BL108" s="373"/>
      <c r="BM108" s="373"/>
      <c r="BN108" s="373"/>
      <c r="BO108" s="373"/>
      <c r="BP108" s="373"/>
      <c r="BQ108" s="373"/>
      <c r="BR108" s="373"/>
      <c r="BS108" s="373"/>
      <c r="BT108" s="373"/>
      <c r="BU108" s="373"/>
      <c r="BV108" s="373"/>
    </row>
    <row r="109" spans="63:74" x14ac:dyDescent="0.25">
      <c r="BK109" s="373"/>
      <c r="BL109" s="373"/>
      <c r="BM109" s="373"/>
      <c r="BN109" s="373"/>
      <c r="BO109" s="373"/>
      <c r="BP109" s="373"/>
      <c r="BQ109" s="373"/>
      <c r="BR109" s="373"/>
      <c r="BS109" s="373"/>
      <c r="BT109" s="373"/>
      <c r="BU109" s="373"/>
      <c r="BV109" s="373"/>
    </row>
    <row r="110" spans="63:74" x14ac:dyDescent="0.25">
      <c r="BK110" s="373"/>
      <c r="BL110" s="373"/>
      <c r="BM110" s="373"/>
      <c r="BN110" s="373"/>
      <c r="BO110" s="373"/>
      <c r="BP110" s="373"/>
      <c r="BQ110" s="373"/>
      <c r="BR110" s="373"/>
      <c r="BS110" s="373"/>
      <c r="BT110" s="373"/>
      <c r="BU110" s="373"/>
      <c r="BV110" s="373"/>
    </row>
    <row r="111" spans="63:74" x14ac:dyDescent="0.25">
      <c r="BK111" s="373"/>
      <c r="BL111" s="373"/>
      <c r="BM111" s="373"/>
      <c r="BN111" s="373"/>
      <c r="BO111" s="373"/>
      <c r="BP111" s="373"/>
      <c r="BQ111" s="373"/>
      <c r="BR111" s="373"/>
      <c r="BS111" s="373"/>
      <c r="BT111" s="373"/>
      <c r="BU111" s="373"/>
      <c r="BV111" s="373"/>
    </row>
    <row r="112" spans="63:74" x14ac:dyDescent="0.25">
      <c r="BK112" s="373"/>
      <c r="BL112" s="373"/>
      <c r="BM112" s="373"/>
      <c r="BN112" s="373"/>
      <c r="BO112" s="373"/>
      <c r="BP112" s="373"/>
      <c r="BQ112" s="373"/>
      <c r="BR112" s="373"/>
      <c r="BS112" s="373"/>
      <c r="BT112" s="373"/>
      <c r="BU112" s="373"/>
      <c r="BV112" s="373"/>
    </row>
    <row r="113" spans="63:74" x14ac:dyDescent="0.25">
      <c r="BK113" s="373"/>
      <c r="BL113" s="373"/>
      <c r="BM113" s="373"/>
      <c r="BN113" s="373"/>
      <c r="BO113" s="373"/>
      <c r="BP113" s="373"/>
      <c r="BQ113" s="373"/>
      <c r="BR113" s="373"/>
      <c r="BS113" s="373"/>
      <c r="BT113" s="373"/>
      <c r="BU113" s="373"/>
      <c r="BV113" s="373"/>
    </row>
    <row r="114" spans="63:74" x14ac:dyDescent="0.25">
      <c r="BK114" s="373"/>
      <c r="BL114" s="373"/>
      <c r="BM114" s="373"/>
      <c r="BN114" s="373"/>
      <c r="BO114" s="373"/>
      <c r="BP114" s="373"/>
      <c r="BQ114" s="373"/>
      <c r="BR114" s="373"/>
      <c r="BS114" s="373"/>
      <c r="BT114" s="373"/>
      <c r="BU114" s="373"/>
      <c r="BV114" s="373"/>
    </row>
    <row r="115" spans="63:74" x14ac:dyDescent="0.25">
      <c r="BK115" s="373"/>
      <c r="BL115" s="373"/>
      <c r="BM115" s="373"/>
      <c r="BN115" s="373"/>
      <c r="BO115" s="373"/>
      <c r="BP115" s="373"/>
      <c r="BQ115" s="373"/>
      <c r="BR115" s="373"/>
      <c r="BS115" s="373"/>
      <c r="BT115" s="373"/>
      <c r="BU115" s="373"/>
      <c r="BV115" s="373"/>
    </row>
    <row r="116" spans="63:74" x14ac:dyDescent="0.25">
      <c r="BK116" s="373"/>
      <c r="BL116" s="373"/>
      <c r="BM116" s="373"/>
      <c r="BN116" s="373"/>
      <c r="BO116" s="373"/>
      <c r="BP116" s="373"/>
      <c r="BQ116" s="373"/>
      <c r="BR116" s="373"/>
      <c r="BS116" s="373"/>
      <c r="BT116" s="373"/>
      <c r="BU116" s="373"/>
      <c r="BV116" s="373"/>
    </row>
    <row r="117" spans="63:74" x14ac:dyDescent="0.25">
      <c r="BK117" s="373"/>
      <c r="BL117" s="373"/>
      <c r="BM117" s="373"/>
      <c r="BN117" s="373"/>
      <c r="BO117" s="373"/>
      <c r="BP117" s="373"/>
      <c r="BQ117" s="373"/>
      <c r="BR117" s="373"/>
      <c r="BS117" s="373"/>
      <c r="BT117" s="373"/>
      <c r="BU117" s="373"/>
      <c r="BV117" s="373"/>
    </row>
    <row r="118" spans="63:74" x14ac:dyDescent="0.25">
      <c r="BK118" s="373"/>
      <c r="BL118" s="373"/>
      <c r="BM118" s="373"/>
      <c r="BN118" s="373"/>
      <c r="BO118" s="373"/>
      <c r="BP118" s="373"/>
      <c r="BQ118" s="373"/>
      <c r="BR118" s="373"/>
      <c r="BS118" s="373"/>
      <c r="BT118" s="373"/>
      <c r="BU118" s="373"/>
      <c r="BV118" s="373"/>
    </row>
    <row r="119" spans="63:74" x14ac:dyDescent="0.25">
      <c r="BK119" s="373"/>
      <c r="BL119" s="373"/>
      <c r="BM119" s="373"/>
      <c r="BN119" s="373"/>
      <c r="BO119" s="373"/>
      <c r="BP119" s="373"/>
      <c r="BQ119" s="373"/>
      <c r="BR119" s="373"/>
      <c r="BS119" s="373"/>
      <c r="BT119" s="373"/>
      <c r="BU119" s="373"/>
      <c r="BV119" s="373"/>
    </row>
    <row r="120" spans="63:74" x14ac:dyDescent="0.25">
      <c r="BK120" s="373"/>
      <c r="BL120" s="373"/>
      <c r="BM120" s="373"/>
      <c r="BN120" s="373"/>
      <c r="BO120" s="373"/>
      <c r="BP120" s="373"/>
      <c r="BQ120" s="373"/>
      <c r="BR120" s="373"/>
      <c r="BS120" s="373"/>
      <c r="BT120" s="373"/>
      <c r="BU120" s="373"/>
      <c r="BV120" s="373"/>
    </row>
    <row r="121" spans="63:74" x14ac:dyDescent="0.25">
      <c r="BK121" s="373"/>
      <c r="BL121" s="373"/>
      <c r="BM121" s="373"/>
      <c r="BN121" s="373"/>
      <c r="BO121" s="373"/>
      <c r="BP121" s="373"/>
      <c r="BQ121" s="373"/>
      <c r="BR121" s="373"/>
      <c r="BS121" s="373"/>
      <c r="BT121" s="373"/>
      <c r="BU121" s="373"/>
      <c r="BV121" s="373"/>
    </row>
    <row r="122" spans="63:74" x14ac:dyDescent="0.25">
      <c r="BK122" s="373"/>
      <c r="BL122" s="373"/>
      <c r="BM122" s="373"/>
      <c r="BN122" s="373"/>
      <c r="BO122" s="373"/>
      <c r="BP122" s="373"/>
      <c r="BQ122" s="373"/>
      <c r="BR122" s="373"/>
      <c r="BS122" s="373"/>
      <c r="BT122" s="373"/>
      <c r="BU122" s="373"/>
      <c r="BV122" s="373"/>
    </row>
    <row r="123" spans="63:74" x14ac:dyDescent="0.25">
      <c r="BK123" s="373"/>
      <c r="BL123" s="373"/>
      <c r="BM123" s="373"/>
      <c r="BN123" s="373"/>
      <c r="BO123" s="373"/>
      <c r="BP123" s="373"/>
      <c r="BQ123" s="373"/>
      <c r="BR123" s="373"/>
      <c r="BS123" s="373"/>
      <c r="BT123" s="373"/>
      <c r="BU123" s="373"/>
      <c r="BV123" s="373"/>
    </row>
    <row r="124" spans="63:74" x14ac:dyDescent="0.25">
      <c r="BK124" s="373"/>
      <c r="BL124" s="373"/>
      <c r="BM124" s="373"/>
      <c r="BN124" s="373"/>
      <c r="BO124" s="373"/>
      <c r="BP124" s="373"/>
      <c r="BQ124" s="373"/>
      <c r="BR124" s="373"/>
      <c r="BS124" s="373"/>
      <c r="BT124" s="373"/>
      <c r="BU124" s="373"/>
      <c r="BV124" s="373"/>
    </row>
    <row r="125" spans="63:74" x14ac:dyDescent="0.25">
      <c r="BK125" s="373"/>
      <c r="BL125" s="373"/>
      <c r="BM125" s="373"/>
      <c r="BN125" s="373"/>
      <c r="BO125" s="373"/>
      <c r="BP125" s="373"/>
      <c r="BQ125" s="373"/>
      <c r="BR125" s="373"/>
      <c r="BS125" s="373"/>
      <c r="BT125" s="373"/>
      <c r="BU125" s="373"/>
      <c r="BV125" s="373"/>
    </row>
    <row r="126" spans="63:74" x14ac:dyDescent="0.25">
      <c r="BK126" s="373"/>
      <c r="BL126" s="373"/>
      <c r="BM126" s="373"/>
      <c r="BN126" s="373"/>
      <c r="BO126" s="373"/>
      <c r="BP126" s="373"/>
      <c r="BQ126" s="373"/>
      <c r="BR126" s="373"/>
      <c r="BS126" s="373"/>
      <c r="BT126" s="373"/>
      <c r="BU126" s="373"/>
      <c r="BV126" s="373"/>
    </row>
    <row r="127" spans="63:74" x14ac:dyDescent="0.25">
      <c r="BK127" s="373"/>
      <c r="BL127" s="373"/>
      <c r="BM127" s="373"/>
      <c r="BN127" s="373"/>
      <c r="BO127" s="373"/>
      <c r="BP127" s="373"/>
      <c r="BQ127" s="373"/>
      <c r="BR127" s="373"/>
      <c r="BS127" s="373"/>
      <c r="BT127" s="373"/>
      <c r="BU127" s="373"/>
      <c r="BV127" s="373"/>
    </row>
    <row r="128" spans="63:74" x14ac:dyDescent="0.25">
      <c r="BK128" s="373"/>
      <c r="BL128" s="373"/>
      <c r="BM128" s="373"/>
      <c r="BN128" s="373"/>
      <c r="BO128" s="373"/>
      <c r="BP128" s="373"/>
      <c r="BQ128" s="373"/>
      <c r="BR128" s="373"/>
      <c r="BS128" s="373"/>
      <c r="BT128" s="373"/>
      <c r="BU128" s="373"/>
      <c r="BV128" s="373"/>
    </row>
    <row r="129" spans="63:74" x14ac:dyDescent="0.25">
      <c r="BK129" s="373"/>
      <c r="BL129" s="373"/>
      <c r="BM129" s="373"/>
      <c r="BN129" s="373"/>
      <c r="BO129" s="373"/>
      <c r="BP129" s="373"/>
      <c r="BQ129" s="373"/>
      <c r="BR129" s="373"/>
      <c r="BS129" s="373"/>
      <c r="BT129" s="373"/>
      <c r="BU129" s="373"/>
      <c r="BV129" s="373"/>
    </row>
    <row r="130" spans="63:74" x14ac:dyDescent="0.25">
      <c r="BK130" s="373"/>
      <c r="BL130" s="373"/>
      <c r="BM130" s="373"/>
      <c r="BN130" s="373"/>
      <c r="BO130" s="373"/>
      <c r="BP130" s="373"/>
      <c r="BQ130" s="373"/>
      <c r="BR130" s="373"/>
      <c r="BS130" s="373"/>
      <c r="BT130" s="373"/>
      <c r="BU130" s="373"/>
      <c r="BV130" s="373"/>
    </row>
    <row r="131" spans="63:74" x14ac:dyDescent="0.25">
      <c r="BK131" s="373"/>
      <c r="BL131" s="373"/>
      <c r="BM131" s="373"/>
      <c r="BN131" s="373"/>
      <c r="BO131" s="373"/>
      <c r="BP131" s="373"/>
      <c r="BQ131" s="373"/>
      <c r="BR131" s="373"/>
      <c r="BS131" s="373"/>
      <c r="BT131" s="373"/>
      <c r="BU131" s="373"/>
      <c r="BV131" s="373"/>
    </row>
    <row r="132" spans="63:74" x14ac:dyDescent="0.25">
      <c r="BK132" s="373"/>
      <c r="BL132" s="373"/>
      <c r="BM132" s="373"/>
      <c r="BN132" s="373"/>
      <c r="BO132" s="373"/>
      <c r="BP132" s="373"/>
      <c r="BQ132" s="373"/>
      <c r="BR132" s="373"/>
      <c r="BS132" s="373"/>
      <c r="BT132" s="373"/>
      <c r="BU132" s="373"/>
      <c r="BV132" s="373"/>
    </row>
    <row r="133" spans="63:74" x14ac:dyDescent="0.25">
      <c r="BK133" s="373"/>
      <c r="BL133" s="373"/>
      <c r="BM133" s="373"/>
      <c r="BN133" s="373"/>
      <c r="BO133" s="373"/>
      <c r="BP133" s="373"/>
      <c r="BQ133" s="373"/>
      <c r="BR133" s="373"/>
      <c r="BS133" s="373"/>
      <c r="BT133" s="373"/>
      <c r="BU133" s="373"/>
      <c r="BV133" s="373"/>
    </row>
    <row r="134" spans="63:74" x14ac:dyDescent="0.25">
      <c r="BK134" s="373"/>
      <c r="BL134" s="373"/>
      <c r="BM134" s="373"/>
      <c r="BN134" s="373"/>
      <c r="BO134" s="373"/>
      <c r="BP134" s="373"/>
      <c r="BQ134" s="373"/>
      <c r="BR134" s="373"/>
      <c r="BS134" s="373"/>
      <c r="BT134" s="373"/>
      <c r="BU134" s="373"/>
      <c r="BV134" s="373"/>
    </row>
    <row r="135" spans="63:74" x14ac:dyDescent="0.25">
      <c r="BK135" s="373"/>
      <c r="BL135" s="373"/>
      <c r="BM135" s="373"/>
      <c r="BN135" s="373"/>
      <c r="BO135" s="373"/>
      <c r="BP135" s="373"/>
      <c r="BQ135" s="373"/>
      <c r="BR135" s="373"/>
      <c r="BS135" s="373"/>
      <c r="BT135" s="373"/>
      <c r="BU135" s="373"/>
      <c r="BV135" s="373"/>
    </row>
    <row r="136" spans="63:74" x14ac:dyDescent="0.25">
      <c r="BK136" s="373"/>
      <c r="BL136" s="373"/>
      <c r="BM136" s="373"/>
      <c r="BN136" s="373"/>
      <c r="BO136" s="373"/>
      <c r="BP136" s="373"/>
      <c r="BQ136" s="373"/>
      <c r="BR136" s="373"/>
      <c r="BS136" s="373"/>
      <c r="BT136" s="373"/>
      <c r="BU136" s="373"/>
      <c r="BV136" s="373"/>
    </row>
    <row r="137" spans="63:74" x14ac:dyDescent="0.25">
      <c r="BK137" s="373"/>
      <c r="BL137" s="373"/>
      <c r="BM137" s="373"/>
      <c r="BN137" s="373"/>
      <c r="BO137" s="373"/>
      <c r="BP137" s="373"/>
      <c r="BQ137" s="373"/>
      <c r="BR137" s="373"/>
      <c r="BS137" s="373"/>
      <c r="BT137" s="373"/>
      <c r="BU137" s="373"/>
      <c r="BV137" s="373"/>
    </row>
    <row r="138" spans="63:74" x14ac:dyDescent="0.25">
      <c r="BK138" s="373"/>
      <c r="BL138" s="373"/>
      <c r="BM138" s="373"/>
      <c r="BN138" s="373"/>
      <c r="BO138" s="373"/>
      <c r="BP138" s="373"/>
      <c r="BQ138" s="373"/>
      <c r="BR138" s="373"/>
      <c r="BS138" s="373"/>
      <c r="BT138" s="373"/>
      <c r="BU138" s="373"/>
      <c r="BV138" s="373"/>
    </row>
    <row r="139" spans="63:74" x14ac:dyDescent="0.25">
      <c r="BK139" s="373"/>
      <c r="BL139" s="373"/>
      <c r="BM139" s="373"/>
      <c r="BN139" s="373"/>
      <c r="BO139" s="373"/>
      <c r="BP139" s="373"/>
      <c r="BQ139" s="373"/>
      <c r="BR139" s="373"/>
      <c r="BS139" s="373"/>
      <c r="BT139" s="373"/>
      <c r="BU139" s="373"/>
      <c r="BV139" s="373"/>
    </row>
    <row r="140" spans="63:74" x14ac:dyDescent="0.25">
      <c r="BK140" s="373"/>
      <c r="BL140" s="373"/>
      <c r="BM140" s="373"/>
      <c r="BN140" s="373"/>
      <c r="BO140" s="373"/>
      <c r="BP140" s="373"/>
      <c r="BQ140" s="373"/>
      <c r="BR140" s="373"/>
      <c r="BS140" s="373"/>
      <c r="BT140" s="373"/>
      <c r="BU140" s="373"/>
      <c r="BV140" s="373"/>
    </row>
    <row r="141" spans="63:74" x14ac:dyDescent="0.25">
      <c r="BK141" s="373"/>
      <c r="BL141" s="373"/>
      <c r="BM141" s="373"/>
      <c r="BN141" s="373"/>
      <c r="BO141" s="373"/>
      <c r="BP141" s="373"/>
      <c r="BQ141" s="373"/>
      <c r="BR141" s="373"/>
      <c r="BS141" s="373"/>
      <c r="BT141" s="373"/>
      <c r="BU141" s="373"/>
      <c r="BV141" s="373"/>
    </row>
    <row r="142" spans="63:74" x14ac:dyDescent="0.25">
      <c r="BK142" s="373"/>
      <c r="BL142" s="373"/>
      <c r="BM142" s="373"/>
      <c r="BN142" s="373"/>
      <c r="BO142" s="373"/>
      <c r="BP142" s="373"/>
      <c r="BQ142" s="373"/>
      <c r="BR142" s="373"/>
      <c r="BS142" s="373"/>
      <c r="BT142" s="373"/>
      <c r="BU142" s="373"/>
      <c r="BV142" s="373"/>
    </row>
  </sheetData>
  <mergeCells count="20">
    <mergeCell ref="AM3:AX3"/>
    <mergeCell ref="AY3:BJ3"/>
    <mergeCell ref="BK3:BV3"/>
    <mergeCell ref="C3:N3"/>
    <mergeCell ref="O3:Z3"/>
    <mergeCell ref="AA3:AL3"/>
    <mergeCell ref="B50:Q50"/>
    <mergeCell ref="B51:Q51"/>
    <mergeCell ref="B47:Q47"/>
    <mergeCell ref="B48:Q48"/>
    <mergeCell ref="A1:A2"/>
    <mergeCell ref="B1:AL1"/>
    <mergeCell ref="B49:Q49"/>
    <mergeCell ref="B42:Q42"/>
    <mergeCell ref="B46:Q46"/>
    <mergeCell ref="B43:Q43"/>
    <mergeCell ref="B40:Q40"/>
    <mergeCell ref="B41:Q41"/>
    <mergeCell ref="B44:Q44"/>
    <mergeCell ref="B45:Q45"/>
  </mergeCells>
  <phoneticPr fontId="6" type="noConversion"/>
  <hyperlinks>
    <hyperlink ref="A1:A2" location="Contents!A1" display="Table of Contents"/>
  </hyperlinks>
  <pageMargins left="0.25" right="0.25" top="0.25" bottom="0.25" header="0.5" footer="0.5"/>
  <pageSetup scale="20"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pageSetUpPr fitToPage="1"/>
  </sheetPr>
  <dimension ref="A1:BV135"/>
  <sheetViews>
    <sheetView workbookViewId="0">
      <pane xSplit="2" ySplit="4" topLeftCell="AS5" activePane="bottomRight" state="frozen"/>
      <selection activeCell="BF63" sqref="BF63"/>
      <selection pane="topRight" activeCell="BF63" sqref="BF63"/>
      <selection pane="bottomLeft" activeCell="BF63" sqref="BF63"/>
      <selection pane="bottomRight" activeCell="B1" sqref="B1:AL1"/>
    </sheetView>
  </sheetViews>
  <sheetFormatPr defaultColWidth="8.54296875" defaultRowHeight="10.5" x14ac:dyDescent="0.25"/>
  <cols>
    <col min="1" max="1" width="17.453125" style="159" customWidth="1"/>
    <col min="2" max="2" width="30.1796875" style="152" customWidth="1"/>
    <col min="3" max="50" width="6.54296875" style="152" customWidth="1"/>
    <col min="51" max="55" width="6.54296875" style="445" customWidth="1"/>
    <col min="56" max="58" width="6.54296875" style="572" customWidth="1"/>
    <col min="59" max="62" width="6.54296875" style="445" customWidth="1"/>
    <col min="63" max="74" width="6.54296875" style="152" customWidth="1"/>
    <col min="75" max="16384" width="8.54296875" style="152"/>
  </cols>
  <sheetData>
    <row r="1" spans="1:74" ht="13" x14ac:dyDescent="0.3">
      <c r="A1" s="734" t="s">
        <v>792</v>
      </c>
      <c r="B1" s="779" t="s">
        <v>1339</v>
      </c>
      <c r="C1" s="737"/>
      <c r="D1" s="737"/>
      <c r="E1" s="737"/>
      <c r="F1" s="737"/>
      <c r="G1" s="737"/>
      <c r="H1" s="737"/>
      <c r="I1" s="737"/>
      <c r="J1" s="737"/>
      <c r="K1" s="737"/>
      <c r="L1" s="737"/>
      <c r="M1" s="737"/>
      <c r="N1" s="737"/>
      <c r="O1" s="737"/>
      <c r="P1" s="737"/>
      <c r="Q1" s="737"/>
      <c r="R1" s="737"/>
      <c r="S1" s="737"/>
      <c r="T1" s="737"/>
      <c r="U1" s="737"/>
      <c r="V1" s="737"/>
      <c r="W1" s="737"/>
      <c r="X1" s="737"/>
      <c r="Y1" s="737"/>
      <c r="Z1" s="737"/>
      <c r="AA1" s="737"/>
      <c r="AB1" s="737"/>
      <c r="AC1" s="737"/>
      <c r="AD1" s="737"/>
      <c r="AE1" s="737"/>
      <c r="AF1" s="737"/>
      <c r="AG1" s="737"/>
      <c r="AH1" s="737"/>
      <c r="AI1" s="737"/>
      <c r="AJ1" s="737"/>
      <c r="AK1" s="737"/>
      <c r="AL1" s="737"/>
    </row>
    <row r="2" spans="1:74" ht="12.5" x14ac:dyDescent="0.25">
      <c r="A2" s="735"/>
      <c r="B2" s="486" t="str">
        <f>"U.S. Energy Information Administration  |  Short-Term Energy Outlook  - "&amp;Dates!D1</f>
        <v>U.S. Energy Information Administration  |  Short-Term Energy Outlook  - June 2022</v>
      </c>
      <c r="C2" s="489"/>
      <c r="D2" s="489"/>
      <c r="E2" s="489"/>
      <c r="F2" s="489"/>
      <c r="G2" s="489"/>
      <c r="H2" s="489"/>
      <c r="I2" s="489"/>
      <c r="J2" s="706"/>
    </row>
    <row r="3" spans="1:74" s="12" customFormat="1" ht="13" x14ac:dyDescent="0.3">
      <c r="A3" s="14"/>
      <c r="B3" s="705"/>
      <c r="C3" s="738">
        <f>Dates!D3</f>
        <v>2018</v>
      </c>
      <c r="D3" s="739"/>
      <c r="E3" s="739"/>
      <c r="F3" s="739"/>
      <c r="G3" s="739"/>
      <c r="H3" s="739"/>
      <c r="I3" s="739"/>
      <c r="J3" s="739"/>
      <c r="K3" s="739"/>
      <c r="L3" s="739"/>
      <c r="M3" s="739"/>
      <c r="N3" s="740"/>
      <c r="O3" s="738">
        <f>C3+1</f>
        <v>2019</v>
      </c>
      <c r="P3" s="741"/>
      <c r="Q3" s="741"/>
      <c r="R3" s="741"/>
      <c r="S3" s="741"/>
      <c r="T3" s="741"/>
      <c r="U3" s="741"/>
      <c r="V3" s="741"/>
      <c r="W3" s="741"/>
      <c r="X3" s="739"/>
      <c r="Y3" s="739"/>
      <c r="Z3" s="740"/>
      <c r="AA3" s="742">
        <f>O3+1</f>
        <v>2020</v>
      </c>
      <c r="AB3" s="739"/>
      <c r="AC3" s="739"/>
      <c r="AD3" s="739"/>
      <c r="AE3" s="739"/>
      <c r="AF3" s="739"/>
      <c r="AG3" s="739"/>
      <c r="AH3" s="739"/>
      <c r="AI3" s="739"/>
      <c r="AJ3" s="739"/>
      <c r="AK3" s="739"/>
      <c r="AL3" s="740"/>
      <c r="AM3" s="742">
        <f>AA3+1</f>
        <v>2021</v>
      </c>
      <c r="AN3" s="739"/>
      <c r="AO3" s="739"/>
      <c r="AP3" s="739"/>
      <c r="AQ3" s="739"/>
      <c r="AR3" s="739"/>
      <c r="AS3" s="739"/>
      <c r="AT3" s="739"/>
      <c r="AU3" s="739"/>
      <c r="AV3" s="739"/>
      <c r="AW3" s="739"/>
      <c r="AX3" s="740"/>
      <c r="AY3" s="742">
        <f>AM3+1</f>
        <v>2022</v>
      </c>
      <c r="AZ3" s="743"/>
      <c r="BA3" s="743"/>
      <c r="BB3" s="743"/>
      <c r="BC3" s="743"/>
      <c r="BD3" s="743"/>
      <c r="BE3" s="743"/>
      <c r="BF3" s="743"/>
      <c r="BG3" s="743"/>
      <c r="BH3" s="743"/>
      <c r="BI3" s="743"/>
      <c r="BJ3" s="744"/>
      <c r="BK3" s="742">
        <f>AY3+1</f>
        <v>2023</v>
      </c>
      <c r="BL3" s="739"/>
      <c r="BM3" s="739"/>
      <c r="BN3" s="739"/>
      <c r="BO3" s="739"/>
      <c r="BP3" s="739"/>
      <c r="BQ3" s="739"/>
      <c r="BR3" s="739"/>
      <c r="BS3" s="739"/>
      <c r="BT3" s="739"/>
      <c r="BU3" s="739"/>
      <c r="BV3" s="740"/>
    </row>
    <row r="4" spans="1:74" s="12" customFormat="1" x14ac:dyDescent="0.25">
      <c r="A4" s="16"/>
      <c r="B4" s="17"/>
      <c r="C4" s="18" t="s">
        <v>470</v>
      </c>
      <c r="D4" s="18" t="s">
        <v>471</v>
      </c>
      <c r="E4" s="18" t="s">
        <v>472</v>
      </c>
      <c r="F4" s="18" t="s">
        <v>473</v>
      </c>
      <c r="G4" s="18" t="s">
        <v>474</v>
      </c>
      <c r="H4" s="18" t="s">
        <v>475</v>
      </c>
      <c r="I4" s="18" t="s">
        <v>476</v>
      </c>
      <c r="J4" s="18" t="s">
        <v>477</v>
      </c>
      <c r="K4" s="18" t="s">
        <v>478</v>
      </c>
      <c r="L4" s="18" t="s">
        <v>479</v>
      </c>
      <c r="M4" s="18" t="s">
        <v>480</v>
      </c>
      <c r="N4" s="18" t="s">
        <v>481</v>
      </c>
      <c r="O4" s="18" t="s">
        <v>470</v>
      </c>
      <c r="P4" s="18" t="s">
        <v>471</v>
      </c>
      <c r="Q4" s="18" t="s">
        <v>472</v>
      </c>
      <c r="R4" s="18" t="s">
        <v>473</v>
      </c>
      <c r="S4" s="18" t="s">
        <v>474</v>
      </c>
      <c r="T4" s="18" t="s">
        <v>475</v>
      </c>
      <c r="U4" s="18" t="s">
        <v>476</v>
      </c>
      <c r="V4" s="18" t="s">
        <v>477</v>
      </c>
      <c r="W4" s="18" t="s">
        <v>478</v>
      </c>
      <c r="X4" s="18" t="s">
        <v>479</v>
      </c>
      <c r="Y4" s="18" t="s">
        <v>480</v>
      </c>
      <c r="Z4" s="18" t="s">
        <v>481</v>
      </c>
      <c r="AA4" s="18" t="s">
        <v>470</v>
      </c>
      <c r="AB4" s="18" t="s">
        <v>471</v>
      </c>
      <c r="AC4" s="18" t="s">
        <v>472</v>
      </c>
      <c r="AD4" s="18" t="s">
        <v>473</v>
      </c>
      <c r="AE4" s="18" t="s">
        <v>474</v>
      </c>
      <c r="AF4" s="18" t="s">
        <v>475</v>
      </c>
      <c r="AG4" s="18" t="s">
        <v>476</v>
      </c>
      <c r="AH4" s="18" t="s">
        <v>477</v>
      </c>
      <c r="AI4" s="18" t="s">
        <v>478</v>
      </c>
      <c r="AJ4" s="18" t="s">
        <v>479</v>
      </c>
      <c r="AK4" s="18" t="s">
        <v>480</v>
      </c>
      <c r="AL4" s="18" t="s">
        <v>481</v>
      </c>
      <c r="AM4" s="18" t="s">
        <v>470</v>
      </c>
      <c r="AN4" s="18" t="s">
        <v>471</v>
      </c>
      <c r="AO4" s="18" t="s">
        <v>472</v>
      </c>
      <c r="AP4" s="18" t="s">
        <v>473</v>
      </c>
      <c r="AQ4" s="18" t="s">
        <v>474</v>
      </c>
      <c r="AR4" s="18" t="s">
        <v>475</v>
      </c>
      <c r="AS4" s="18" t="s">
        <v>476</v>
      </c>
      <c r="AT4" s="18" t="s">
        <v>477</v>
      </c>
      <c r="AU4" s="18" t="s">
        <v>478</v>
      </c>
      <c r="AV4" s="18" t="s">
        <v>479</v>
      </c>
      <c r="AW4" s="18" t="s">
        <v>480</v>
      </c>
      <c r="AX4" s="18" t="s">
        <v>481</v>
      </c>
      <c r="AY4" s="18" t="s">
        <v>470</v>
      </c>
      <c r="AZ4" s="18" t="s">
        <v>471</v>
      </c>
      <c r="BA4" s="18" t="s">
        <v>472</v>
      </c>
      <c r="BB4" s="18" t="s">
        <v>473</v>
      </c>
      <c r="BC4" s="18" t="s">
        <v>474</v>
      </c>
      <c r="BD4" s="18" t="s">
        <v>475</v>
      </c>
      <c r="BE4" s="18" t="s">
        <v>476</v>
      </c>
      <c r="BF4" s="18" t="s">
        <v>477</v>
      </c>
      <c r="BG4" s="18" t="s">
        <v>478</v>
      </c>
      <c r="BH4" s="18" t="s">
        <v>479</v>
      </c>
      <c r="BI4" s="18" t="s">
        <v>480</v>
      </c>
      <c r="BJ4" s="18" t="s">
        <v>481</v>
      </c>
      <c r="BK4" s="18" t="s">
        <v>470</v>
      </c>
      <c r="BL4" s="18" t="s">
        <v>471</v>
      </c>
      <c r="BM4" s="18" t="s">
        <v>472</v>
      </c>
      <c r="BN4" s="18" t="s">
        <v>473</v>
      </c>
      <c r="BO4" s="18" t="s">
        <v>474</v>
      </c>
      <c r="BP4" s="18" t="s">
        <v>475</v>
      </c>
      <c r="BQ4" s="18" t="s">
        <v>476</v>
      </c>
      <c r="BR4" s="18" t="s">
        <v>477</v>
      </c>
      <c r="BS4" s="18" t="s">
        <v>478</v>
      </c>
      <c r="BT4" s="18" t="s">
        <v>479</v>
      </c>
      <c r="BU4" s="18" t="s">
        <v>480</v>
      </c>
      <c r="BV4" s="18" t="s">
        <v>481</v>
      </c>
    </row>
    <row r="5" spans="1:74" ht="11.15" customHeight="1" x14ac:dyDescent="0.25">
      <c r="B5" s="246" t="s">
        <v>1384</v>
      </c>
      <c r="C5" s="244"/>
      <c r="D5" s="244"/>
      <c r="E5" s="244"/>
      <c r="F5" s="244"/>
      <c r="G5" s="244"/>
      <c r="H5" s="244"/>
      <c r="I5" s="244"/>
      <c r="J5" s="244"/>
      <c r="K5" s="244"/>
      <c r="L5" s="244"/>
      <c r="M5" s="244"/>
      <c r="N5" s="244"/>
      <c r="O5" s="244"/>
      <c r="P5" s="244"/>
      <c r="Q5" s="244"/>
      <c r="R5" s="244"/>
      <c r="S5" s="244"/>
      <c r="T5" s="244"/>
      <c r="U5" s="244"/>
      <c r="V5" s="244"/>
      <c r="W5" s="244"/>
      <c r="X5" s="244"/>
      <c r="Y5" s="244"/>
      <c r="Z5" s="244"/>
      <c r="AA5" s="244"/>
      <c r="AB5" s="244"/>
      <c r="AC5" s="244"/>
      <c r="AD5" s="244"/>
      <c r="AE5" s="244"/>
      <c r="AF5" s="244"/>
      <c r="AG5" s="244"/>
      <c r="AH5" s="244"/>
      <c r="AI5" s="244"/>
      <c r="AJ5" s="244"/>
      <c r="AK5" s="244"/>
      <c r="AL5" s="244"/>
      <c r="AM5" s="244"/>
      <c r="AN5" s="244"/>
      <c r="AO5" s="244"/>
      <c r="AP5" s="244"/>
      <c r="AQ5" s="244"/>
      <c r="AR5" s="244"/>
      <c r="AS5" s="244"/>
      <c r="AT5" s="244"/>
      <c r="AU5" s="244"/>
      <c r="AV5" s="244"/>
      <c r="AW5" s="244"/>
      <c r="AX5" s="244"/>
      <c r="AY5" s="368"/>
      <c r="AZ5" s="368"/>
      <c r="BA5" s="368"/>
      <c r="BB5" s="368"/>
      <c r="BC5" s="368"/>
      <c r="BD5" s="244"/>
      <c r="BE5" s="244"/>
      <c r="BF5" s="244"/>
      <c r="BG5" s="244"/>
      <c r="BH5" s="244"/>
      <c r="BI5" s="244"/>
      <c r="BJ5" s="368"/>
      <c r="BK5" s="368"/>
      <c r="BL5" s="368"/>
      <c r="BM5" s="368"/>
      <c r="BN5" s="368"/>
      <c r="BO5" s="368"/>
      <c r="BP5" s="368"/>
      <c r="BQ5" s="368"/>
      <c r="BR5" s="368"/>
      <c r="BS5" s="368"/>
      <c r="BT5" s="368"/>
      <c r="BU5" s="368"/>
      <c r="BV5" s="368"/>
    </row>
    <row r="6" spans="1:74" ht="11.15" customHeight="1" x14ac:dyDescent="0.25">
      <c r="A6" s="159" t="s">
        <v>294</v>
      </c>
      <c r="B6" s="170" t="s">
        <v>243</v>
      </c>
      <c r="C6" s="244">
        <v>28.580061289</v>
      </c>
      <c r="D6" s="244">
        <v>29.04074052</v>
      </c>
      <c r="E6" s="244">
        <v>29.320576466999999</v>
      </c>
      <c r="F6" s="244">
        <v>29.190119362000001</v>
      </c>
      <c r="G6" s="244">
        <v>29.003006979999999</v>
      </c>
      <c r="H6" s="244">
        <v>29.307360582000001</v>
      </c>
      <c r="I6" s="244">
        <v>30.066924787000001</v>
      </c>
      <c r="J6" s="244">
        <v>30.812023658000001</v>
      </c>
      <c r="K6" s="244">
        <v>30.146777488000001</v>
      </c>
      <c r="L6" s="244">
        <v>30.795321818000001</v>
      </c>
      <c r="M6" s="244">
        <v>31.286136334999998</v>
      </c>
      <c r="N6" s="244">
        <v>31.381954409999999</v>
      </c>
      <c r="O6" s="244">
        <v>30.716501771000001</v>
      </c>
      <c r="P6" s="244">
        <v>30.706802940999999</v>
      </c>
      <c r="Q6" s="244">
        <v>31.006991972000002</v>
      </c>
      <c r="R6" s="244">
        <v>31.359119660000001</v>
      </c>
      <c r="S6" s="244">
        <v>31.061750322999998</v>
      </c>
      <c r="T6" s="244">
        <v>31.020239363000002</v>
      </c>
      <c r="U6" s="244">
        <v>30.975905444999999</v>
      </c>
      <c r="V6" s="244">
        <v>31.509527843000001</v>
      </c>
      <c r="W6" s="244">
        <v>31.608321291999999</v>
      </c>
      <c r="X6" s="244">
        <v>32.062544557000002</v>
      </c>
      <c r="Y6" s="244">
        <v>32.893269889999999</v>
      </c>
      <c r="Z6" s="244">
        <v>33.073220831999997</v>
      </c>
      <c r="AA6" s="244">
        <v>32.975368707999998</v>
      </c>
      <c r="AB6" s="244">
        <v>32.846249313999998</v>
      </c>
      <c r="AC6" s="244">
        <v>32.801981679999997</v>
      </c>
      <c r="AD6" s="244">
        <v>30.472858479999999</v>
      </c>
      <c r="AE6" s="244">
        <v>27.675450906999998</v>
      </c>
      <c r="AF6" s="244">
        <v>29.212710785999999</v>
      </c>
      <c r="AG6" s="244">
        <v>30.169554158</v>
      </c>
      <c r="AH6" s="244">
        <v>29.508515685999999</v>
      </c>
      <c r="AI6" s="244">
        <v>29.651744252</v>
      </c>
      <c r="AJ6" s="244">
        <v>29.677421982999999</v>
      </c>
      <c r="AK6" s="244">
        <v>30.880171413999999</v>
      </c>
      <c r="AL6" s="244">
        <v>30.941853003999999</v>
      </c>
      <c r="AM6" s="244">
        <v>30.965913149999999</v>
      </c>
      <c r="AN6" s="244">
        <v>28.124339338999999</v>
      </c>
      <c r="AO6" s="244">
        <v>30.971875576999999</v>
      </c>
      <c r="AP6" s="244">
        <v>30.66913173</v>
      </c>
      <c r="AQ6" s="244">
        <v>30.825425381999999</v>
      </c>
      <c r="AR6" s="244">
        <v>30.717151975</v>
      </c>
      <c r="AS6" s="244">
        <v>31.383538488999999</v>
      </c>
      <c r="AT6" s="244">
        <v>31.216644730999999</v>
      </c>
      <c r="AU6" s="244">
        <v>30.563519921000001</v>
      </c>
      <c r="AV6" s="244">
        <v>32.018475330000001</v>
      </c>
      <c r="AW6" s="244">
        <v>32.366156695999997</v>
      </c>
      <c r="AX6" s="244">
        <v>32.183384691999997</v>
      </c>
      <c r="AY6" s="244">
        <v>31.297387967999999</v>
      </c>
      <c r="AZ6" s="244">
        <v>31.473178763</v>
      </c>
      <c r="BA6" s="244">
        <v>32.180287499999999</v>
      </c>
      <c r="BB6" s="244">
        <v>31.896167433999999</v>
      </c>
      <c r="BC6" s="244">
        <v>32.009242135000001</v>
      </c>
      <c r="BD6" s="368">
        <v>32.510102652999997</v>
      </c>
      <c r="BE6" s="368">
        <v>32.585185215000003</v>
      </c>
      <c r="BF6" s="368">
        <v>32.800908163999999</v>
      </c>
      <c r="BG6" s="368">
        <v>32.717067407999998</v>
      </c>
      <c r="BH6" s="368">
        <v>33.044182970000001</v>
      </c>
      <c r="BI6" s="368">
        <v>33.759619376000003</v>
      </c>
      <c r="BJ6" s="368">
        <v>33.82051173</v>
      </c>
      <c r="BK6" s="368">
        <v>33.857197026000001</v>
      </c>
      <c r="BL6" s="368">
        <v>33.915038635999998</v>
      </c>
      <c r="BM6" s="368">
        <v>33.996676164999997</v>
      </c>
      <c r="BN6" s="368">
        <v>34.144254418999999</v>
      </c>
      <c r="BO6" s="368">
        <v>34.148736644000003</v>
      </c>
      <c r="BP6" s="368">
        <v>34.187731544000002</v>
      </c>
      <c r="BQ6" s="368">
        <v>34.287387021999997</v>
      </c>
      <c r="BR6" s="368">
        <v>34.406089153000003</v>
      </c>
      <c r="BS6" s="368">
        <v>34.312575383999999</v>
      </c>
      <c r="BT6" s="368">
        <v>34.629644507000002</v>
      </c>
      <c r="BU6" s="368">
        <v>35.070931942000001</v>
      </c>
      <c r="BV6" s="368">
        <v>35.019853386999998</v>
      </c>
    </row>
    <row r="7" spans="1:74" ht="11.15" customHeight="1" x14ac:dyDescent="0.25">
      <c r="A7" s="159" t="s">
        <v>290</v>
      </c>
      <c r="B7" s="170" t="s">
        <v>244</v>
      </c>
      <c r="C7" s="244">
        <v>16.376404097000002</v>
      </c>
      <c r="D7" s="244">
        <v>16.820689142999999</v>
      </c>
      <c r="E7" s="244">
        <v>17.200582129000001</v>
      </c>
      <c r="F7" s="244">
        <v>17.302271666999999</v>
      </c>
      <c r="G7" s="244">
        <v>17.333264871000001</v>
      </c>
      <c r="H7" s="244">
        <v>17.570022999999999</v>
      </c>
      <c r="I7" s="244">
        <v>17.965068161000001</v>
      </c>
      <c r="J7" s="244">
        <v>18.655013418999999</v>
      </c>
      <c r="K7" s="244">
        <v>18.627123000000001</v>
      </c>
      <c r="L7" s="244">
        <v>18.596662128999998</v>
      </c>
      <c r="M7" s="244">
        <v>19.029067667</v>
      </c>
      <c r="N7" s="244">
        <v>19.088370903000001</v>
      </c>
      <c r="O7" s="244">
        <v>18.846938677000001</v>
      </c>
      <c r="P7" s="244">
        <v>18.701322142999999</v>
      </c>
      <c r="Q7" s="244">
        <v>18.958039065000001</v>
      </c>
      <c r="R7" s="244">
        <v>19.311767332999999</v>
      </c>
      <c r="S7" s="244">
        <v>19.386287257999999</v>
      </c>
      <c r="T7" s="244">
        <v>19.419684</v>
      </c>
      <c r="U7" s="244">
        <v>19.034112677</v>
      </c>
      <c r="V7" s="244">
        <v>19.675837419</v>
      </c>
      <c r="W7" s="244">
        <v>19.841575333000002</v>
      </c>
      <c r="X7" s="244">
        <v>20.087994354999999</v>
      </c>
      <c r="Y7" s="244">
        <v>20.434486332999999</v>
      </c>
      <c r="Z7" s="244">
        <v>20.407756194000001</v>
      </c>
      <c r="AA7" s="244">
        <v>20.501289418999999</v>
      </c>
      <c r="AB7" s="244">
        <v>20.165833896999999</v>
      </c>
      <c r="AC7" s="244">
        <v>20.307889257999999</v>
      </c>
      <c r="AD7" s="244">
        <v>18.476442333000001</v>
      </c>
      <c r="AE7" s="244">
        <v>16.244516516000001</v>
      </c>
      <c r="AF7" s="244">
        <v>17.629515667</v>
      </c>
      <c r="AG7" s="244">
        <v>18.490616934999998</v>
      </c>
      <c r="AH7" s="244">
        <v>18.050618418999999</v>
      </c>
      <c r="AI7" s="244">
        <v>18.341903667</v>
      </c>
      <c r="AJ7" s="244">
        <v>17.883731064999999</v>
      </c>
      <c r="AK7" s="244">
        <v>18.672962299999998</v>
      </c>
      <c r="AL7" s="244">
        <v>18.316606613000001</v>
      </c>
      <c r="AM7" s="244">
        <v>18.39910171</v>
      </c>
      <c r="AN7" s="244">
        <v>15.864341714</v>
      </c>
      <c r="AO7" s="244">
        <v>18.415301031999999</v>
      </c>
      <c r="AP7" s="244">
        <v>18.900265467000001</v>
      </c>
      <c r="AQ7" s="244">
        <v>19.188214290000001</v>
      </c>
      <c r="AR7" s="244">
        <v>19.065178166999999</v>
      </c>
      <c r="AS7" s="244">
        <v>19.125226741999999</v>
      </c>
      <c r="AT7" s="244">
        <v>19.085596161000002</v>
      </c>
      <c r="AU7" s="244">
        <v>18.609448232999998</v>
      </c>
      <c r="AV7" s="244">
        <v>19.671669999999999</v>
      </c>
      <c r="AW7" s="244">
        <v>20.028156833000001</v>
      </c>
      <c r="AX7" s="244">
        <v>19.922275257999999</v>
      </c>
      <c r="AY7" s="244">
        <v>19.230350129000001</v>
      </c>
      <c r="AZ7" s="244">
        <v>19.068846679</v>
      </c>
      <c r="BA7" s="244">
        <v>19.942539289999999</v>
      </c>
      <c r="BB7" s="244">
        <v>19.737780110999999</v>
      </c>
      <c r="BC7" s="244">
        <v>19.910790323000001</v>
      </c>
      <c r="BD7" s="368">
        <v>20.174623</v>
      </c>
      <c r="BE7" s="368">
        <v>20.287278400000002</v>
      </c>
      <c r="BF7" s="368">
        <v>20.521398600000001</v>
      </c>
      <c r="BG7" s="368">
        <v>20.609720599999999</v>
      </c>
      <c r="BH7" s="368">
        <v>20.630430100000002</v>
      </c>
      <c r="BI7" s="368">
        <v>21.177528200000001</v>
      </c>
      <c r="BJ7" s="368">
        <v>21.197507999999999</v>
      </c>
      <c r="BK7" s="368">
        <v>21.103659199999999</v>
      </c>
      <c r="BL7" s="368">
        <v>21.1624701</v>
      </c>
      <c r="BM7" s="368">
        <v>21.278770999999999</v>
      </c>
      <c r="BN7" s="368">
        <v>21.401122699999998</v>
      </c>
      <c r="BO7" s="368">
        <v>21.511787300000002</v>
      </c>
      <c r="BP7" s="368">
        <v>21.532992700000001</v>
      </c>
      <c r="BQ7" s="368">
        <v>21.627009000000001</v>
      </c>
      <c r="BR7" s="368">
        <v>21.823197799999999</v>
      </c>
      <c r="BS7" s="368">
        <v>21.825202699999998</v>
      </c>
      <c r="BT7" s="368">
        <v>21.864973800000001</v>
      </c>
      <c r="BU7" s="368">
        <v>22.2978831</v>
      </c>
      <c r="BV7" s="368">
        <v>22.299432400000001</v>
      </c>
    </row>
    <row r="8" spans="1:74" ht="11.15" customHeight="1" x14ac:dyDescent="0.25">
      <c r="A8" s="159" t="s">
        <v>291</v>
      </c>
      <c r="B8" s="170" t="s">
        <v>265</v>
      </c>
      <c r="C8" s="244">
        <v>5.1999483</v>
      </c>
      <c r="D8" s="244">
        <v>5.3609483000000004</v>
      </c>
      <c r="E8" s="244">
        <v>5.3999483000000001</v>
      </c>
      <c r="F8" s="244">
        <v>5.0339482999999996</v>
      </c>
      <c r="G8" s="244">
        <v>5.1849483000000003</v>
      </c>
      <c r="H8" s="244">
        <v>5.1129483000000002</v>
      </c>
      <c r="I8" s="244">
        <v>5.3269482999999997</v>
      </c>
      <c r="J8" s="244">
        <v>5.6129483000000002</v>
      </c>
      <c r="K8" s="244">
        <v>5.1899483000000002</v>
      </c>
      <c r="L8" s="244">
        <v>5.5059483</v>
      </c>
      <c r="M8" s="244">
        <v>5.6029483000000004</v>
      </c>
      <c r="N8" s="244">
        <v>5.6329482999999998</v>
      </c>
      <c r="O8" s="244">
        <v>5.3671309999999997</v>
      </c>
      <c r="P8" s="244">
        <v>5.3881309999999996</v>
      </c>
      <c r="Q8" s="244">
        <v>5.4731310000000004</v>
      </c>
      <c r="R8" s="244">
        <v>5.517131</v>
      </c>
      <c r="S8" s="244">
        <v>5.3421310000000002</v>
      </c>
      <c r="T8" s="244">
        <v>5.4791309999999998</v>
      </c>
      <c r="U8" s="244">
        <v>5.4751310000000002</v>
      </c>
      <c r="V8" s="244">
        <v>5.5021310000000003</v>
      </c>
      <c r="W8" s="244">
        <v>5.3591309999999996</v>
      </c>
      <c r="X8" s="244">
        <v>5.4301310000000003</v>
      </c>
      <c r="Y8" s="244">
        <v>5.6231309999999999</v>
      </c>
      <c r="Z8" s="244">
        <v>5.7681310000000003</v>
      </c>
      <c r="AA8" s="244">
        <v>5.5714041999999999</v>
      </c>
      <c r="AB8" s="244">
        <v>5.6874041999999996</v>
      </c>
      <c r="AC8" s="244">
        <v>5.5974041999999997</v>
      </c>
      <c r="AD8" s="244">
        <v>4.9664042000000004</v>
      </c>
      <c r="AE8" s="244">
        <v>4.7114041999999996</v>
      </c>
      <c r="AF8" s="244">
        <v>4.9804041999999997</v>
      </c>
      <c r="AG8" s="244">
        <v>4.9444042000000001</v>
      </c>
      <c r="AH8" s="244">
        <v>4.8364041999999996</v>
      </c>
      <c r="AI8" s="244">
        <v>4.9684042000000002</v>
      </c>
      <c r="AJ8" s="244">
        <v>5.2554042000000001</v>
      </c>
      <c r="AK8" s="244">
        <v>5.5844041999999998</v>
      </c>
      <c r="AL8" s="244">
        <v>5.7274041999999996</v>
      </c>
      <c r="AM8" s="244">
        <v>5.7197851000000002</v>
      </c>
      <c r="AN8" s="244">
        <v>5.5137850999999998</v>
      </c>
      <c r="AO8" s="244">
        <v>5.6177850999999999</v>
      </c>
      <c r="AP8" s="244">
        <v>5.2427850999999999</v>
      </c>
      <c r="AQ8" s="244">
        <v>5.3347851000000004</v>
      </c>
      <c r="AR8" s="244">
        <v>5.5237850999999996</v>
      </c>
      <c r="AS8" s="244">
        <v>5.6507851000000002</v>
      </c>
      <c r="AT8" s="244">
        <v>5.4665697707999996</v>
      </c>
      <c r="AU8" s="244">
        <v>5.3385697708000004</v>
      </c>
      <c r="AV8" s="244">
        <v>5.7025697708000003</v>
      </c>
      <c r="AW8" s="244">
        <v>5.7785697707999999</v>
      </c>
      <c r="AX8" s="244">
        <v>5.5615697708000003</v>
      </c>
      <c r="AY8" s="244">
        <v>5.5104584741</v>
      </c>
      <c r="AZ8" s="244">
        <v>5.7854584741000004</v>
      </c>
      <c r="BA8" s="244">
        <v>5.7630451947000001</v>
      </c>
      <c r="BB8" s="244">
        <v>5.7358087756999998</v>
      </c>
      <c r="BC8" s="244">
        <v>5.5519072649999996</v>
      </c>
      <c r="BD8" s="368">
        <v>5.683370708</v>
      </c>
      <c r="BE8" s="368">
        <v>5.7284691842999997</v>
      </c>
      <c r="BF8" s="368">
        <v>5.7592339728999997</v>
      </c>
      <c r="BG8" s="368">
        <v>5.7299590691000004</v>
      </c>
      <c r="BH8" s="368">
        <v>5.7633778982999999</v>
      </c>
      <c r="BI8" s="368">
        <v>5.8881725221999996</v>
      </c>
      <c r="BJ8" s="368">
        <v>5.8987912931000004</v>
      </c>
      <c r="BK8" s="368">
        <v>5.9506859644999999</v>
      </c>
      <c r="BL8" s="368">
        <v>5.9244745310000004</v>
      </c>
      <c r="BM8" s="368">
        <v>5.8801067921000003</v>
      </c>
      <c r="BN8" s="368">
        <v>5.8954565911000003</v>
      </c>
      <c r="BO8" s="368">
        <v>5.8653456755000004</v>
      </c>
      <c r="BP8" s="368">
        <v>5.8828556387999997</v>
      </c>
      <c r="BQ8" s="368">
        <v>5.8656801903</v>
      </c>
      <c r="BR8" s="368">
        <v>5.8959942904</v>
      </c>
      <c r="BS8" s="368">
        <v>5.9283347878999999</v>
      </c>
      <c r="BT8" s="368">
        <v>5.9198768038000003</v>
      </c>
      <c r="BU8" s="368">
        <v>5.9305870252000004</v>
      </c>
      <c r="BV8" s="368">
        <v>5.8871203603</v>
      </c>
    </row>
    <row r="9" spans="1:74" ht="11.15" customHeight="1" x14ac:dyDescent="0.25">
      <c r="A9" s="159" t="s">
        <v>292</v>
      </c>
      <c r="B9" s="170" t="s">
        <v>274</v>
      </c>
      <c r="C9" s="244">
        <v>2.1976059999999999</v>
      </c>
      <c r="D9" s="244">
        <v>2.1607059999999998</v>
      </c>
      <c r="E9" s="244">
        <v>2.1236060000000001</v>
      </c>
      <c r="F9" s="244">
        <v>2.1561059999999999</v>
      </c>
      <c r="G9" s="244">
        <v>2.1217060000000001</v>
      </c>
      <c r="H9" s="244">
        <v>2.1030060000000002</v>
      </c>
      <c r="I9" s="244">
        <v>2.1009060000000002</v>
      </c>
      <c r="J9" s="244">
        <v>2.066106</v>
      </c>
      <c r="K9" s="244">
        <v>2.0751059999999999</v>
      </c>
      <c r="L9" s="244">
        <v>1.999306</v>
      </c>
      <c r="M9" s="244">
        <v>1.9264060000000001</v>
      </c>
      <c r="N9" s="244">
        <v>1.9236979999999999</v>
      </c>
      <c r="O9" s="244">
        <v>1.8580444</v>
      </c>
      <c r="P9" s="244">
        <v>1.9388444</v>
      </c>
      <c r="Q9" s="244">
        <v>1.9323444000000001</v>
      </c>
      <c r="R9" s="244">
        <v>1.9123444000000001</v>
      </c>
      <c r="S9" s="244">
        <v>1.8960444000000001</v>
      </c>
      <c r="T9" s="244">
        <v>1.9000444000000001</v>
      </c>
      <c r="U9" s="244">
        <v>1.8969444</v>
      </c>
      <c r="V9" s="244">
        <v>1.9252444</v>
      </c>
      <c r="W9" s="244">
        <v>1.9531444</v>
      </c>
      <c r="X9" s="244">
        <v>1.8985444</v>
      </c>
      <c r="Y9" s="244">
        <v>1.9360444000000001</v>
      </c>
      <c r="Z9" s="244">
        <v>1.9518443999999999</v>
      </c>
      <c r="AA9" s="244">
        <v>1.9912847</v>
      </c>
      <c r="AB9" s="244">
        <v>1.9943846999999999</v>
      </c>
      <c r="AC9" s="244">
        <v>2.0108847000000001</v>
      </c>
      <c r="AD9" s="244">
        <v>1.9956847</v>
      </c>
      <c r="AE9" s="244">
        <v>1.9110847</v>
      </c>
      <c r="AF9" s="244">
        <v>1.8951846999999999</v>
      </c>
      <c r="AG9" s="244">
        <v>1.8790846999999999</v>
      </c>
      <c r="AH9" s="244">
        <v>1.9207847</v>
      </c>
      <c r="AI9" s="244">
        <v>1.9221847000000001</v>
      </c>
      <c r="AJ9" s="244">
        <v>1.8871846999999999</v>
      </c>
      <c r="AK9" s="244">
        <v>1.8867847</v>
      </c>
      <c r="AL9" s="244">
        <v>1.9119847000000001</v>
      </c>
      <c r="AM9" s="244">
        <v>1.9014853</v>
      </c>
      <c r="AN9" s="244">
        <v>1.9274853000000001</v>
      </c>
      <c r="AO9" s="244">
        <v>1.9521853</v>
      </c>
      <c r="AP9" s="244">
        <v>1.9481853</v>
      </c>
      <c r="AQ9" s="244">
        <v>1.9467852999999999</v>
      </c>
      <c r="AR9" s="244">
        <v>1.9409852999999999</v>
      </c>
      <c r="AS9" s="244">
        <v>1.9313853000000001</v>
      </c>
      <c r="AT9" s="244">
        <v>1.8633573745000001</v>
      </c>
      <c r="AU9" s="244">
        <v>1.8997573745</v>
      </c>
      <c r="AV9" s="244">
        <v>1.9128573744999999</v>
      </c>
      <c r="AW9" s="244">
        <v>1.9317573745000001</v>
      </c>
      <c r="AX9" s="244">
        <v>1.9288726111000001</v>
      </c>
      <c r="AY9" s="244">
        <v>1.9293205094999999</v>
      </c>
      <c r="AZ9" s="244">
        <v>1.9101271657000001</v>
      </c>
      <c r="BA9" s="244">
        <v>1.9018274088</v>
      </c>
      <c r="BB9" s="244">
        <v>1.8836577102000001</v>
      </c>
      <c r="BC9" s="244">
        <v>1.9094002222999999</v>
      </c>
      <c r="BD9" s="368">
        <v>1.9253949811</v>
      </c>
      <c r="BE9" s="368">
        <v>1.9126452561</v>
      </c>
      <c r="BF9" s="368">
        <v>1.8999443807</v>
      </c>
      <c r="BG9" s="368">
        <v>1.8886107331999999</v>
      </c>
      <c r="BH9" s="368">
        <v>1.8748333491</v>
      </c>
      <c r="BI9" s="368">
        <v>1.8626952886999999</v>
      </c>
      <c r="BJ9" s="368">
        <v>1.8506036880000001</v>
      </c>
      <c r="BK9" s="368">
        <v>1.9186325801999999</v>
      </c>
      <c r="BL9" s="368">
        <v>1.906261853</v>
      </c>
      <c r="BM9" s="368">
        <v>1.8933851486</v>
      </c>
      <c r="BN9" s="368">
        <v>1.8806518588000001</v>
      </c>
      <c r="BO9" s="368">
        <v>1.8681818671999999</v>
      </c>
      <c r="BP9" s="368">
        <v>1.8560646803</v>
      </c>
      <c r="BQ9" s="368">
        <v>1.8436789412000001</v>
      </c>
      <c r="BR9" s="368">
        <v>1.8314614866000001</v>
      </c>
      <c r="BS9" s="368">
        <v>1.8194405216</v>
      </c>
      <c r="BT9" s="368">
        <v>1.8072090721</v>
      </c>
      <c r="BU9" s="368">
        <v>1.7955091096</v>
      </c>
      <c r="BV9" s="368">
        <v>1.7839742695</v>
      </c>
    </row>
    <row r="10" spans="1:74" ht="11.15" customHeight="1" x14ac:dyDescent="0.25">
      <c r="A10" s="159" t="s">
        <v>293</v>
      </c>
      <c r="B10" s="170" t="s">
        <v>268</v>
      </c>
      <c r="C10" s="244">
        <v>4.8061028924000002</v>
      </c>
      <c r="D10" s="244">
        <v>4.6983970772000001</v>
      </c>
      <c r="E10" s="244">
        <v>4.5964400383999999</v>
      </c>
      <c r="F10" s="244">
        <v>4.6977933950999997</v>
      </c>
      <c r="G10" s="244">
        <v>4.3630878091999996</v>
      </c>
      <c r="H10" s="244">
        <v>4.5213832824000004</v>
      </c>
      <c r="I10" s="244">
        <v>4.6740023254</v>
      </c>
      <c r="J10" s="244">
        <v>4.4779559384000001</v>
      </c>
      <c r="K10" s="244">
        <v>4.2546001876000004</v>
      </c>
      <c r="L10" s="244">
        <v>4.6934053885999996</v>
      </c>
      <c r="M10" s="244">
        <v>4.7277143688000001</v>
      </c>
      <c r="N10" s="244">
        <v>4.7369372064000004</v>
      </c>
      <c r="O10" s="244">
        <v>4.6443876939999997</v>
      </c>
      <c r="P10" s="244">
        <v>4.6785053984999996</v>
      </c>
      <c r="Q10" s="244">
        <v>4.6434775074000001</v>
      </c>
      <c r="R10" s="244">
        <v>4.6178769269000002</v>
      </c>
      <c r="S10" s="244">
        <v>4.4372876645000003</v>
      </c>
      <c r="T10" s="244">
        <v>4.2213799626000004</v>
      </c>
      <c r="U10" s="244">
        <v>4.5697173681000001</v>
      </c>
      <c r="V10" s="244">
        <v>4.4063150239000004</v>
      </c>
      <c r="W10" s="244">
        <v>4.4544705587999998</v>
      </c>
      <c r="X10" s="244">
        <v>4.6458748021999998</v>
      </c>
      <c r="Y10" s="244">
        <v>4.8996081565000003</v>
      </c>
      <c r="Z10" s="244">
        <v>4.9454892385999996</v>
      </c>
      <c r="AA10" s="244">
        <v>4.9113903887000001</v>
      </c>
      <c r="AB10" s="244">
        <v>4.9986265175</v>
      </c>
      <c r="AC10" s="244">
        <v>4.8858035219999998</v>
      </c>
      <c r="AD10" s="244">
        <v>5.0343272470000002</v>
      </c>
      <c r="AE10" s="244">
        <v>4.8084454903999996</v>
      </c>
      <c r="AF10" s="244">
        <v>4.7076062196999997</v>
      </c>
      <c r="AG10" s="244">
        <v>4.8554483222</v>
      </c>
      <c r="AH10" s="244">
        <v>4.7007083666999998</v>
      </c>
      <c r="AI10" s="244">
        <v>4.4192516857999999</v>
      </c>
      <c r="AJ10" s="244">
        <v>4.6511020183999996</v>
      </c>
      <c r="AK10" s="244">
        <v>4.7360202142999999</v>
      </c>
      <c r="AL10" s="244">
        <v>4.9858574915</v>
      </c>
      <c r="AM10" s="244">
        <v>4.9455410400000002</v>
      </c>
      <c r="AN10" s="244">
        <v>4.8187272245999999</v>
      </c>
      <c r="AO10" s="244">
        <v>4.9866041447000002</v>
      </c>
      <c r="AP10" s="244">
        <v>4.5778958633000002</v>
      </c>
      <c r="AQ10" s="244">
        <v>4.3556406919999997</v>
      </c>
      <c r="AR10" s="244">
        <v>4.1872034079000002</v>
      </c>
      <c r="AS10" s="244">
        <v>4.6761413467999997</v>
      </c>
      <c r="AT10" s="244">
        <v>4.8011214245999998</v>
      </c>
      <c r="AU10" s="244">
        <v>4.7157445428000004</v>
      </c>
      <c r="AV10" s="244">
        <v>4.7313781846999996</v>
      </c>
      <c r="AW10" s="244">
        <v>4.6276727177000003</v>
      </c>
      <c r="AX10" s="244">
        <v>4.7706670519000003</v>
      </c>
      <c r="AY10" s="244">
        <v>4.6272588557000001</v>
      </c>
      <c r="AZ10" s="244">
        <v>4.7087464444</v>
      </c>
      <c r="BA10" s="244">
        <v>4.5728756061000002</v>
      </c>
      <c r="BB10" s="244">
        <v>4.5389208373000001</v>
      </c>
      <c r="BC10" s="244">
        <v>4.6371443252000004</v>
      </c>
      <c r="BD10" s="368">
        <v>4.7267139639</v>
      </c>
      <c r="BE10" s="368">
        <v>4.6567923746000002</v>
      </c>
      <c r="BF10" s="368">
        <v>4.6203312107999999</v>
      </c>
      <c r="BG10" s="368">
        <v>4.4887770060000003</v>
      </c>
      <c r="BH10" s="368">
        <v>4.7755416222999996</v>
      </c>
      <c r="BI10" s="368">
        <v>4.8312233651999996</v>
      </c>
      <c r="BJ10" s="368">
        <v>4.8736087487999997</v>
      </c>
      <c r="BK10" s="368">
        <v>4.8842192813</v>
      </c>
      <c r="BL10" s="368">
        <v>4.9218321523000004</v>
      </c>
      <c r="BM10" s="368">
        <v>4.9444132246999999</v>
      </c>
      <c r="BN10" s="368">
        <v>4.9670232692000003</v>
      </c>
      <c r="BO10" s="368">
        <v>4.9034218012000004</v>
      </c>
      <c r="BP10" s="368">
        <v>4.9158185247999997</v>
      </c>
      <c r="BQ10" s="368">
        <v>4.9510188903000003</v>
      </c>
      <c r="BR10" s="368">
        <v>4.8554355762999997</v>
      </c>
      <c r="BS10" s="368">
        <v>4.7395973744999997</v>
      </c>
      <c r="BT10" s="368">
        <v>5.0375848316000003</v>
      </c>
      <c r="BU10" s="368">
        <v>5.0469527067</v>
      </c>
      <c r="BV10" s="368">
        <v>5.0493263576</v>
      </c>
    </row>
    <row r="11" spans="1:74" ht="11.15" customHeight="1" x14ac:dyDescent="0.25">
      <c r="A11" s="159" t="s">
        <v>300</v>
      </c>
      <c r="B11" s="170" t="s">
        <v>269</v>
      </c>
      <c r="C11" s="244">
        <v>70.117647715000004</v>
      </c>
      <c r="D11" s="244">
        <v>69.905472888999995</v>
      </c>
      <c r="E11" s="244">
        <v>69.950938027000007</v>
      </c>
      <c r="F11" s="244">
        <v>70.244632545000002</v>
      </c>
      <c r="G11" s="244">
        <v>70.421117914999996</v>
      </c>
      <c r="H11" s="244">
        <v>70.830151150000006</v>
      </c>
      <c r="I11" s="244">
        <v>70.870627913999996</v>
      </c>
      <c r="J11" s="244">
        <v>70.658195547000005</v>
      </c>
      <c r="K11" s="244">
        <v>71.037893916000002</v>
      </c>
      <c r="L11" s="244">
        <v>71.298017755000004</v>
      </c>
      <c r="M11" s="244">
        <v>70.904616885999999</v>
      </c>
      <c r="N11" s="244">
        <v>70.169381309000002</v>
      </c>
      <c r="O11" s="244">
        <v>69.141443864999999</v>
      </c>
      <c r="P11" s="244">
        <v>68.967597187999999</v>
      </c>
      <c r="Q11" s="244">
        <v>68.726629485000004</v>
      </c>
      <c r="R11" s="244">
        <v>68.643975646000001</v>
      </c>
      <c r="S11" s="244">
        <v>68.731013062000002</v>
      </c>
      <c r="T11" s="244">
        <v>69.214456373999994</v>
      </c>
      <c r="U11" s="244">
        <v>68.745651486</v>
      </c>
      <c r="V11" s="244">
        <v>69.333563514000005</v>
      </c>
      <c r="W11" s="244">
        <v>67.554803211999996</v>
      </c>
      <c r="X11" s="244">
        <v>68.931401691999994</v>
      </c>
      <c r="Y11" s="244">
        <v>68.788011596999993</v>
      </c>
      <c r="Z11" s="244">
        <v>68.258512323000005</v>
      </c>
      <c r="AA11" s="244">
        <v>67.945417066000005</v>
      </c>
      <c r="AB11" s="244">
        <v>66.940977548999996</v>
      </c>
      <c r="AC11" s="244">
        <v>67.272483842</v>
      </c>
      <c r="AD11" s="244">
        <v>68.960218850000004</v>
      </c>
      <c r="AE11" s="244">
        <v>60.452370354999999</v>
      </c>
      <c r="AF11" s="244">
        <v>59.033351658000001</v>
      </c>
      <c r="AG11" s="244">
        <v>59.907554822999998</v>
      </c>
      <c r="AH11" s="244">
        <v>61.54082571</v>
      </c>
      <c r="AI11" s="244">
        <v>61.451354195999997</v>
      </c>
      <c r="AJ11" s="244">
        <v>61.720610182999998</v>
      </c>
      <c r="AK11" s="244">
        <v>62.149583925000002</v>
      </c>
      <c r="AL11" s="244">
        <v>62.021750001000001</v>
      </c>
      <c r="AM11" s="244">
        <v>62.775637758000002</v>
      </c>
      <c r="AN11" s="244">
        <v>62.168016569999999</v>
      </c>
      <c r="AO11" s="244">
        <v>62.625220143</v>
      </c>
      <c r="AP11" s="244">
        <v>63.195456741999998</v>
      </c>
      <c r="AQ11" s="244">
        <v>64.023204355000004</v>
      </c>
      <c r="AR11" s="244">
        <v>64.622749614</v>
      </c>
      <c r="AS11" s="244">
        <v>65.563127823000002</v>
      </c>
      <c r="AT11" s="244">
        <v>65.183875541999996</v>
      </c>
      <c r="AU11" s="244">
        <v>65.995764430999998</v>
      </c>
      <c r="AV11" s="244">
        <v>65.964583073</v>
      </c>
      <c r="AW11" s="244">
        <v>66.256936167999996</v>
      </c>
      <c r="AX11" s="244">
        <v>66.027613125000002</v>
      </c>
      <c r="AY11" s="244">
        <v>66.785092743999996</v>
      </c>
      <c r="AZ11" s="244">
        <v>67.529973953999999</v>
      </c>
      <c r="BA11" s="244">
        <v>67.231350355999993</v>
      </c>
      <c r="BB11" s="244">
        <v>66.712005239000007</v>
      </c>
      <c r="BC11" s="244">
        <v>67.107490424999995</v>
      </c>
      <c r="BD11" s="368">
        <v>67.383127078000001</v>
      </c>
      <c r="BE11" s="368">
        <v>67.934677789000006</v>
      </c>
      <c r="BF11" s="368">
        <v>68.235029972999996</v>
      </c>
      <c r="BG11" s="368">
        <v>68.244132569000001</v>
      </c>
      <c r="BH11" s="368">
        <v>68.005338414999997</v>
      </c>
      <c r="BI11" s="368">
        <v>67.918659144000003</v>
      </c>
      <c r="BJ11" s="368">
        <v>67.699262524999995</v>
      </c>
      <c r="BK11" s="368">
        <v>67.706369198000004</v>
      </c>
      <c r="BL11" s="368">
        <v>67.530771076999997</v>
      </c>
      <c r="BM11" s="368">
        <v>67.415982561999996</v>
      </c>
      <c r="BN11" s="368">
        <v>67.650038680999998</v>
      </c>
      <c r="BO11" s="368">
        <v>67.912334749999999</v>
      </c>
      <c r="BP11" s="368">
        <v>68.121558093999994</v>
      </c>
      <c r="BQ11" s="368">
        <v>68.102271970999993</v>
      </c>
      <c r="BR11" s="368">
        <v>67.999900065999995</v>
      </c>
      <c r="BS11" s="368">
        <v>68.106684028999993</v>
      </c>
      <c r="BT11" s="368">
        <v>67.766167483000004</v>
      </c>
      <c r="BU11" s="368">
        <v>67.546109326000007</v>
      </c>
      <c r="BV11" s="368">
        <v>67.331561092000001</v>
      </c>
    </row>
    <row r="12" spans="1:74" ht="11.15" customHeight="1" x14ac:dyDescent="0.25">
      <c r="A12" s="159" t="s">
        <v>295</v>
      </c>
      <c r="B12" s="170" t="s">
        <v>876</v>
      </c>
      <c r="C12" s="244">
        <v>37.017125352999997</v>
      </c>
      <c r="D12" s="244">
        <v>36.859165335999997</v>
      </c>
      <c r="E12" s="244">
        <v>36.690285242999998</v>
      </c>
      <c r="F12" s="244">
        <v>36.654691</v>
      </c>
      <c r="G12" s="244">
        <v>36.536128347999998</v>
      </c>
      <c r="H12" s="244">
        <v>36.536881350000002</v>
      </c>
      <c r="I12" s="244">
        <v>36.583222976999998</v>
      </c>
      <c r="J12" s="244">
        <v>36.826116933999998</v>
      </c>
      <c r="K12" s="244">
        <v>36.959265352000003</v>
      </c>
      <c r="L12" s="244">
        <v>37.128981889999999</v>
      </c>
      <c r="M12" s="244">
        <v>36.884636358999998</v>
      </c>
      <c r="N12" s="244">
        <v>36.110964352000003</v>
      </c>
      <c r="O12" s="244">
        <v>35.444386387999998</v>
      </c>
      <c r="P12" s="244">
        <v>35.435905726000001</v>
      </c>
      <c r="Q12" s="244">
        <v>34.985903899</v>
      </c>
      <c r="R12" s="244">
        <v>35.045207196</v>
      </c>
      <c r="S12" s="244">
        <v>34.708994228000002</v>
      </c>
      <c r="T12" s="244">
        <v>34.797635495000002</v>
      </c>
      <c r="U12" s="244">
        <v>34.370835088</v>
      </c>
      <c r="V12" s="244">
        <v>34.596430404000003</v>
      </c>
      <c r="W12" s="244">
        <v>32.99741993</v>
      </c>
      <c r="X12" s="244">
        <v>34.416385867000002</v>
      </c>
      <c r="Y12" s="244">
        <v>34.284246660999997</v>
      </c>
      <c r="Z12" s="244">
        <v>34.210077337000001</v>
      </c>
      <c r="AA12" s="244">
        <v>33.798211297000002</v>
      </c>
      <c r="AB12" s="244">
        <v>33.048633488</v>
      </c>
      <c r="AC12" s="244">
        <v>33.257186181999998</v>
      </c>
      <c r="AD12" s="244">
        <v>35.271032701999999</v>
      </c>
      <c r="AE12" s="244">
        <v>29.327418771000001</v>
      </c>
      <c r="AF12" s="244">
        <v>27.372720999999999</v>
      </c>
      <c r="AG12" s="244">
        <v>28.008979061000002</v>
      </c>
      <c r="AH12" s="244">
        <v>29.012965336000001</v>
      </c>
      <c r="AI12" s="244">
        <v>29.130853693999999</v>
      </c>
      <c r="AJ12" s="244">
        <v>29.459282815000002</v>
      </c>
      <c r="AK12" s="244">
        <v>30.234244963999998</v>
      </c>
      <c r="AL12" s="244">
        <v>30.431687197999999</v>
      </c>
      <c r="AM12" s="244">
        <v>30.608400660000001</v>
      </c>
      <c r="AN12" s="244">
        <v>30.115158188999999</v>
      </c>
      <c r="AO12" s="244">
        <v>30.281925082000001</v>
      </c>
      <c r="AP12" s="244">
        <v>30.361959235</v>
      </c>
      <c r="AQ12" s="244">
        <v>30.860035027999999</v>
      </c>
      <c r="AR12" s="244">
        <v>31.413076066999999</v>
      </c>
      <c r="AS12" s="244">
        <v>32.154076066999998</v>
      </c>
      <c r="AT12" s="244">
        <v>32.148692394000001</v>
      </c>
      <c r="AU12" s="244">
        <v>32.555456431000003</v>
      </c>
      <c r="AV12" s="244">
        <v>32.834720468</v>
      </c>
      <c r="AW12" s="244">
        <v>33.129259826000002</v>
      </c>
      <c r="AX12" s="244">
        <v>33.349787894000002</v>
      </c>
      <c r="AY12" s="244">
        <v>33.441799594999999</v>
      </c>
      <c r="AZ12" s="244">
        <v>34.109917799999998</v>
      </c>
      <c r="BA12" s="244">
        <v>33.725349493000003</v>
      </c>
      <c r="BB12" s="244">
        <v>34.019371513999999</v>
      </c>
      <c r="BC12" s="244">
        <v>33.720277539999998</v>
      </c>
      <c r="BD12" s="368">
        <v>34.232822859999999</v>
      </c>
      <c r="BE12" s="368">
        <v>34.510856910999998</v>
      </c>
      <c r="BF12" s="368">
        <v>34.605207337000003</v>
      </c>
      <c r="BG12" s="368">
        <v>34.598744271999998</v>
      </c>
      <c r="BH12" s="368">
        <v>34.760418913000002</v>
      </c>
      <c r="BI12" s="368">
        <v>34.860022360000002</v>
      </c>
      <c r="BJ12" s="368">
        <v>34.952869833999998</v>
      </c>
      <c r="BK12" s="368">
        <v>35.133105006999997</v>
      </c>
      <c r="BL12" s="368">
        <v>35.045799778000003</v>
      </c>
      <c r="BM12" s="368">
        <v>35.028075289999997</v>
      </c>
      <c r="BN12" s="368">
        <v>34.940796747</v>
      </c>
      <c r="BO12" s="368">
        <v>34.915375763</v>
      </c>
      <c r="BP12" s="368">
        <v>34.914316337999999</v>
      </c>
      <c r="BQ12" s="368">
        <v>34.929782906</v>
      </c>
      <c r="BR12" s="368">
        <v>34.929429741</v>
      </c>
      <c r="BS12" s="368">
        <v>34.883320194</v>
      </c>
      <c r="BT12" s="368">
        <v>34.853523318999997</v>
      </c>
      <c r="BU12" s="368">
        <v>34.89649498</v>
      </c>
      <c r="BV12" s="368">
        <v>34.962914683999998</v>
      </c>
    </row>
    <row r="13" spans="1:74" ht="11.15" customHeight="1" x14ac:dyDescent="0.25">
      <c r="A13" s="159" t="s">
        <v>296</v>
      </c>
      <c r="B13" s="170" t="s">
        <v>275</v>
      </c>
      <c r="C13" s="244">
        <v>31.756</v>
      </c>
      <c r="D13" s="244">
        <v>31.585999999999999</v>
      </c>
      <c r="E13" s="244">
        <v>31.408999999999999</v>
      </c>
      <c r="F13" s="244">
        <v>31.343</v>
      </c>
      <c r="G13" s="244">
        <v>31.228000000000002</v>
      </c>
      <c r="H13" s="244">
        <v>31.228999999999999</v>
      </c>
      <c r="I13" s="244">
        <v>31.286000000000001</v>
      </c>
      <c r="J13" s="244">
        <v>31.53</v>
      </c>
      <c r="K13" s="244">
        <v>31.666</v>
      </c>
      <c r="L13" s="244">
        <v>31.841000000000001</v>
      </c>
      <c r="M13" s="244">
        <v>31.596</v>
      </c>
      <c r="N13" s="244">
        <v>30.815999999999999</v>
      </c>
      <c r="O13" s="244">
        <v>30.106000000000002</v>
      </c>
      <c r="P13" s="244">
        <v>30.091000000000001</v>
      </c>
      <c r="Q13" s="244">
        <v>29.605</v>
      </c>
      <c r="R13" s="244">
        <v>29.655000000000001</v>
      </c>
      <c r="S13" s="244">
        <v>29.335000000000001</v>
      </c>
      <c r="T13" s="244">
        <v>29.425000000000001</v>
      </c>
      <c r="U13" s="244">
        <v>29.004999999999999</v>
      </c>
      <c r="V13" s="244">
        <v>29.245000000000001</v>
      </c>
      <c r="W13" s="244">
        <v>27.684999999999999</v>
      </c>
      <c r="X13" s="244">
        <v>29.145</v>
      </c>
      <c r="Y13" s="244">
        <v>29.004586</v>
      </c>
      <c r="Z13" s="244">
        <v>28.905000000000001</v>
      </c>
      <c r="AA13" s="244">
        <v>28.67</v>
      </c>
      <c r="AB13" s="244">
        <v>27.95</v>
      </c>
      <c r="AC13" s="244">
        <v>28.19</v>
      </c>
      <c r="AD13" s="244">
        <v>30.175000000000001</v>
      </c>
      <c r="AE13" s="244">
        <v>24.31</v>
      </c>
      <c r="AF13" s="244">
        <v>22.35</v>
      </c>
      <c r="AG13" s="244">
        <v>22.975000000000001</v>
      </c>
      <c r="AH13" s="244">
        <v>23.94</v>
      </c>
      <c r="AI13" s="244">
        <v>23.975000000000001</v>
      </c>
      <c r="AJ13" s="244">
        <v>24.32</v>
      </c>
      <c r="AK13" s="244">
        <v>25.07</v>
      </c>
      <c r="AL13" s="244">
        <v>25.254999999999999</v>
      </c>
      <c r="AM13" s="244">
        <v>25.315000000000001</v>
      </c>
      <c r="AN13" s="244">
        <v>24.875</v>
      </c>
      <c r="AO13" s="244">
        <v>25.024999999999999</v>
      </c>
      <c r="AP13" s="244">
        <v>24.995000000000001</v>
      </c>
      <c r="AQ13" s="244">
        <v>25.462</v>
      </c>
      <c r="AR13" s="244">
        <v>26.015000000000001</v>
      </c>
      <c r="AS13" s="244">
        <v>26.72</v>
      </c>
      <c r="AT13" s="244">
        <v>26.704999999999998</v>
      </c>
      <c r="AU13" s="244">
        <v>27.105</v>
      </c>
      <c r="AV13" s="244">
        <v>27.375</v>
      </c>
      <c r="AW13" s="244">
        <v>27.754999999999999</v>
      </c>
      <c r="AX13" s="244">
        <v>27.87</v>
      </c>
      <c r="AY13" s="244">
        <v>27.82</v>
      </c>
      <c r="AZ13" s="244">
        <v>28.574999999999999</v>
      </c>
      <c r="BA13" s="244">
        <v>28.215</v>
      </c>
      <c r="BB13" s="244">
        <v>28.59</v>
      </c>
      <c r="BC13" s="244">
        <v>28.294654000000001</v>
      </c>
      <c r="BD13" s="368">
        <v>28.786940999999999</v>
      </c>
      <c r="BE13" s="368">
        <v>29.032890999999999</v>
      </c>
      <c r="BF13" s="368">
        <v>29.106238000000001</v>
      </c>
      <c r="BG13" s="368">
        <v>29.134509999999999</v>
      </c>
      <c r="BH13" s="368">
        <v>29.309422999999999</v>
      </c>
      <c r="BI13" s="368">
        <v>29.344612000000001</v>
      </c>
      <c r="BJ13" s="368">
        <v>29.359856000000001</v>
      </c>
      <c r="BK13" s="368">
        <v>29.5091</v>
      </c>
      <c r="BL13" s="368">
        <v>29.507760000000001</v>
      </c>
      <c r="BM13" s="368">
        <v>29.51642</v>
      </c>
      <c r="BN13" s="368">
        <v>29.510079000000001</v>
      </c>
      <c r="BO13" s="368">
        <v>29.488738999999999</v>
      </c>
      <c r="BP13" s="368">
        <v>29.467399</v>
      </c>
      <c r="BQ13" s="368">
        <v>29.451058</v>
      </c>
      <c r="BR13" s="368">
        <v>29.429718000000001</v>
      </c>
      <c r="BS13" s="368">
        <v>29.418378000000001</v>
      </c>
      <c r="BT13" s="368">
        <v>29.402038000000001</v>
      </c>
      <c r="BU13" s="368">
        <v>29.380697000000001</v>
      </c>
      <c r="BV13" s="368">
        <v>29.369357000000001</v>
      </c>
    </row>
    <row r="14" spans="1:74" ht="11.15" customHeight="1" x14ac:dyDescent="0.25">
      <c r="A14" s="159" t="s">
        <v>374</v>
      </c>
      <c r="B14" s="170" t="s">
        <v>1018</v>
      </c>
      <c r="C14" s="244">
        <v>5.2611253525999997</v>
      </c>
      <c r="D14" s="244">
        <v>5.2731653364</v>
      </c>
      <c r="E14" s="244">
        <v>5.2812852428000001</v>
      </c>
      <c r="F14" s="244">
        <v>5.3116909998999997</v>
      </c>
      <c r="G14" s="244">
        <v>5.3081283478000003</v>
      </c>
      <c r="H14" s="244">
        <v>5.3078813499999997</v>
      </c>
      <c r="I14" s="244">
        <v>5.2972229764999996</v>
      </c>
      <c r="J14" s="244">
        <v>5.2961169342999996</v>
      </c>
      <c r="K14" s="244">
        <v>5.2932653516999997</v>
      </c>
      <c r="L14" s="244">
        <v>5.2879818904000002</v>
      </c>
      <c r="M14" s="244">
        <v>5.2886363584999998</v>
      </c>
      <c r="N14" s="244">
        <v>5.2949643524000001</v>
      </c>
      <c r="O14" s="244">
        <v>5.338386388</v>
      </c>
      <c r="P14" s="244">
        <v>5.3449057255000003</v>
      </c>
      <c r="Q14" s="244">
        <v>5.3809038984999997</v>
      </c>
      <c r="R14" s="244">
        <v>5.3902071961000004</v>
      </c>
      <c r="S14" s="244">
        <v>5.3739942280999999</v>
      </c>
      <c r="T14" s="244">
        <v>5.3726354953</v>
      </c>
      <c r="U14" s="244">
        <v>5.3658350881999999</v>
      </c>
      <c r="V14" s="244">
        <v>5.3514304044000003</v>
      </c>
      <c r="W14" s="244">
        <v>5.3124199303999999</v>
      </c>
      <c r="X14" s="244">
        <v>5.2713858673000002</v>
      </c>
      <c r="Y14" s="244">
        <v>5.2796606609000003</v>
      </c>
      <c r="Z14" s="244">
        <v>5.3050773374000002</v>
      </c>
      <c r="AA14" s="244">
        <v>5.1282112971</v>
      </c>
      <c r="AB14" s="244">
        <v>5.0986334880999999</v>
      </c>
      <c r="AC14" s="244">
        <v>5.0671861823000004</v>
      </c>
      <c r="AD14" s="244">
        <v>5.0960327016000004</v>
      </c>
      <c r="AE14" s="244">
        <v>5.0174187713</v>
      </c>
      <c r="AF14" s="244">
        <v>5.0227210002999998</v>
      </c>
      <c r="AG14" s="244">
        <v>5.0339790612000002</v>
      </c>
      <c r="AH14" s="244">
        <v>5.0729653361000002</v>
      </c>
      <c r="AI14" s="244">
        <v>5.1558536939000001</v>
      </c>
      <c r="AJ14" s="244">
        <v>5.1392828150999996</v>
      </c>
      <c r="AK14" s="244">
        <v>5.1642449644999999</v>
      </c>
      <c r="AL14" s="244">
        <v>5.1766871983999998</v>
      </c>
      <c r="AM14" s="244">
        <v>5.2934006598999996</v>
      </c>
      <c r="AN14" s="244">
        <v>5.2401581888999997</v>
      </c>
      <c r="AO14" s="244">
        <v>5.2569250823000004</v>
      </c>
      <c r="AP14" s="244">
        <v>5.3669592348000004</v>
      </c>
      <c r="AQ14" s="244">
        <v>5.3980350282999998</v>
      </c>
      <c r="AR14" s="244">
        <v>5.3980760667999999</v>
      </c>
      <c r="AS14" s="244">
        <v>5.4340760668000003</v>
      </c>
      <c r="AT14" s="244">
        <v>5.4436923936000001</v>
      </c>
      <c r="AU14" s="244">
        <v>5.4504564310000001</v>
      </c>
      <c r="AV14" s="244">
        <v>5.4597204684999996</v>
      </c>
      <c r="AW14" s="244">
        <v>5.3742598256000003</v>
      </c>
      <c r="AX14" s="244">
        <v>5.4797878940000002</v>
      </c>
      <c r="AY14" s="244">
        <v>5.6217995945999997</v>
      </c>
      <c r="AZ14" s="244">
        <v>5.5349177997999996</v>
      </c>
      <c r="BA14" s="244">
        <v>5.5103494929999997</v>
      </c>
      <c r="BB14" s="244">
        <v>5.4293715143999997</v>
      </c>
      <c r="BC14" s="244">
        <v>5.4256235395000001</v>
      </c>
      <c r="BD14" s="368">
        <v>5.4458818601000001</v>
      </c>
      <c r="BE14" s="368">
        <v>5.4779659109000001</v>
      </c>
      <c r="BF14" s="368">
        <v>5.4989693371000001</v>
      </c>
      <c r="BG14" s="368">
        <v>5.4642342721999997</v>
      </c>
      <c r="BH14" s="368">
        <v>5.4509959129999999</v>
      </c>
      <c r="BI14" s="368">
        <v>5.5154103600999997</v>
      </c>
      <c r="BJ14" s="368">
        <v>5.5930138342999998</v>
      </c>
      <c r="BK14" s="368">
        <v>5.6240050067</v>
      </c>
      <c r="BL14" s="368">
        <v>5.5380397777999999</v>
      </c>
      <c r="BM14" s="368">
        <v>5.5116552897000002</v>
      </c>
      <c r="BN14" s="368">
        <v>5.4307177473000001</v>
      </c>
      <c r="BO14" s="368">
        <v>5.4266367625000003</v>
      </c>
      <c r="BP14" s="368">
        <v>5.4469173380000004</v>
      </c>
      <c r="BQ14" s="368">
        <v>5.4787249060000001</v>
      </c>
      <c r="BR14" s="368">
        <v>5.4997117405999996</v>
      </c>
      <c r="BS14" s="368">
        <v>5.4649421942999998</v>
      </c>
      <c r="BT14" s="368">
        <v>5.4514853193999997</v>
      </c>
      <c r="BU14" s="368">
        <v>5.5157979800000003</v>
      </c>
      <c r="BV14" s="368">
        <v>5.5935576840000003</v>
      </c>
    </row>
    <row r="15" spans="1:74" ht="11.15" customHeight="1" x14ac:dyDescent="0.25">
      <c r="A15" s="159" t="s">
        <v>297</v>
      </c>
      <c r="B15" s="170" t="s">
        <v>270</v>
      </c>
      <c r="C15" s="244">
        <v>14.343159795</v>
      </c>
      <c r="D15" s="244">
        <v>14.390647676</v>
      </c>
      <c r="E15" s="244">
        <v>14.371139921999999</v>
      </c>
      <c r="F15" s="244">
        <v>14.303486484</v>
      </c>
      <c r="G15" s="244">
        <v>14.363204344</v>
      </c>
      <c r="H15" s="244">
        <v>14.462325565</v>
      </c>
      <c r="I15" s="244">
        <v>14.607786399</v>
      </c>
      <c r="J15" s="244">
        <v>14.393754811000001</v>
      </c>
      <c r="K15" s="244">
        <v>14.709335158</v>
      </c>
      <c r="L15" s="244">
        <v>14.759176102</v>
      </c>
      <c r="M15" s="244">
        <v>14.806994917999999</v>
      </c>
      <c r="N15" s="244">
        <v>14.924772368999999</v>
      </c>
      <c r="O15" s="244">
        <v>14.837954785999999</v>
      </c>
      <c r="P15" s="244">
        <v>14.823304715000001</v>
      </c>
      <c r="Q15" s="244">
        <v>14.724437601</v>
      </c>
      <c r="R15" s="244">
        <v>14.325808903</v>
      </c>
      <c r="S15" s="244">
        <v>14.230156799</v>
      </c>
      <c r="T15" s="244">
        <v>14.590736582</v>
      </c>
      <c r="U15" s="244">
        <v>14.559604910999999</v>
      </c>
      <c r="V15" s="244">
        <v>14.570983744999999</v>
      </c>
      <c r="W15" s="244">
        <v>14.506041986</v>
      </c>
      <c r="X15" s="244">
        <v>14.524658632</v>
      </c>
      <c r="Y15" s="244">
        <v>14.667089384000001</v>
      </c>
      <c r="Z15" s="244">
        <v>14.692631726</v>
      </c>
      <c r="AA15" s="244">
        <v>14.718661044999999</v>
      </c>
      <c r="AB15" s="244">
        <v>14.713664335000001</v>
      </c>
      <c r="AC15" s="244">
        <v>14.687506845</v>
      </c>
      <c r="AD15" s="244">
        <v>14.738010635</v>
      </c>
      <c r="AE15" s="244">
        <v>12.475267521999999</v>
      </c>
      <c r="AF15" s="244">
        <v>12.269654242</v>
      </c>
      <c r="AG15" s="244">
        <v>12.320071134999999</v>
      </c>
      <c r="AH15" s="244">
        <v>12.868600708000001</v>
      </c>
      <c r="AI15" s="244">
        <v>12.892236688000001</v>
      </c>
      <c r="AJ15" s="244">
        <v>13.032627213</v>
      </c>
      <c r="AK15" s="244">
        <v>13.129052522</v>
      </c>
      <c r="AL15" s="244">
        <v>13.164611495999999</v>
      </c>
      <c r="AM15" s="244">
        <v>13.302184284999999</v>
      </c>
      <c r="AN15" s="244">
        <v>13.357579763</v>
      </c>
      <c r="AO15" s="244">
        <v>13.474124583</v>
      </c>
      <c r="AP15" s="244">
        <v>13.622057369</v>
      </c>
      <c r="AQ15" s="244">
        <v>13.62590853</v>
      </c>
      <c r="AR15" s="244">
        <v>13.594163505999999</v>
      </c>
      <c r="AS15" s="244">
        <v>13.658863632999999</v>
      </c>
      <c r="AT15" s="244">
        <v>13.367866595000001</v>
      </c>
      <c r="AU15" s="244">
        <v>13.727637538</v>
      </c>
      <c r="AV15" s="244">
        <v>14.124629888999999</v>
      </c>
      <c r="AW15" s="244">
        <v>14.272844093</v>
      </c>
      <c r="AX15" s="244">
        <v>14.284769133999999</v>
      </c>
      <c r="AY15" s="244">
        <v>14.337268143999999</v>
      </c>
      <c r="AZ15" s="244">
        <v>14.382276582999999</v>
      </c>
      <c r="BA15" s="244">
        <v>14.311057471</v>
      </c>
      <c r="BB15" s="244">
        <v>13.176331076</v>
      </c>
      <c r="BC15" s="244">
        <v>13.410026653999999</v>
      </c>
      <c r="BD15" s="368">
        <v>12.928538909</v>
      </c>
      <c r="BE15" s="368">
        <v>13.076362830000001</v>
      </c>
      <c r="BF15" s="368">
        <v>13.170461664999999</v>
      </c>
      <c r="BG15" s="368">
        <v>13.081873712</v>
      </c>
      <c r="BH15" s="368">
        <v>13.056254808</v>
      </c>
      <c r="BI15" s="368">
        <v>13.061398695999999</v>
      </c>
      <c r="BJ15" s="368">
        <v>12.954164039</v>
      </c>
      <c r="BK15" s="368">
        <v>12.90983116</v>
      </c>
      <c r="BL15" s="368">
        <v>12.805496166999999</v>
      </c>
      <c r="BM15" s="368">
        <v>12.705322164</v>
      </c>
      <c r="BN15" s="368">
        <v>12.641753145999999</v>
      </c>
      <c r="BO15" s="368">
        <v>12.425703244999999</v>
      </c>
      <c r="BP15" s="368">
        <v>12.58792102</v>
      </c>
      <c r="BQ15" s="368">
        <v>12.546154168999999</v>
      </c>
      <c r="BR15" s="368">
        <v>12.37539288</v>
      </c>
      <c r="BS15" s="368">
        <v>12.386391024</v>
      </c>
      <c r="BT15" s="368">
        <v>12.390076972999999</v>
      </c>
      <c r="BU15" s="368">
        <v>12.427891513000001</v>
      </c>
      <c r="BV15" s="368">
        <v>12.395535411999999</v>
      </c>
    </row>
    <row r="16" spans="1:74" ht="11.15" customHeight="1" x14ac:dyDescent="0.25">
      <c r="A16" s="159" t="s">
        <v>298</v>
      </c>
      <c r="B16" s="170" t="s">
        <v>271</v>
      </c>
      <c r="C16" s="244">
        <v>4.7535229000000001</v>
      </c>
      <c r="D16" s="244">
        <v>4.7085229000000002</v>
      </c>
      <c r="E16" s="244">
        <v>4.7725229000000002</v>
      </c>
      <c r="F16" s="244">
        <v>4.7595229000000003</v>
      </c>
      <c r="G16" s="244">
        <v>4.7465229000000004</v>
      </c>
      <c r="H16" s="244">
        <v>4.8435229</v>
      </c>
      <c r="I16" s="244">
        <v>4.7015228999999996</v>
      </c>
      <c r="J16" s="244">
        <v>4.7365228999999998</v>
      </c>
      <c r="K16" s="244">
        <v>4.6665229000000004</v>
      </c>
      <c r="L16" s="244">
        <v>4.7635228999999999</v>
      </c>
      <c r="M16" s="244">
        <v>4.7565229000000002</v>
      </c>
      <c r="N16" s="244">
        <v>4.8245228999999998</v>
      </c>
      <c r="O16" s="244">
        <v>4.8443651000000001</v>
      </c>
      <c r="P16" s="244">
        <v>4.8133651000000004</v>
      </c>
      <c r="Q16" s="244">
        <v>4.9293651000000001</v>
      </c>
      <c r="R16" s="244">
        <v>4.8583651000000003</v>
      </c>
      <c r="S16" s="244">
        <v>4.8583651000000003</v>
      </c>
      <c r="T16" s="244">
        <v>4.9553650999999999</v>
      </c>
      <c r="U16" s="244">
        <v>4.8733651</v>
      </c>
      <c r="V16" s="244">
        <v>4.8503651000000003</v>
      </c>
      <c r="W16" s="244">
        <v>4.8463650999999999</v>
      </c>
      <c r="X16" s="244">
        <v>4.8353650999999997</v>
      </c>
      <c r="Y16" s="244">
        <v>4.8623650999999999</v>
      </c>
      <c r="Z16" s="244">
        <v>4.8253651</v>
      </c>
      <c r="AA16" s="244">
        <v>4.9279381999999998</v>
      </c>
      <c r="AB16" s="244">
        <v>4.8629382000000003</v>
      </c>
      <c r="AC16" s="244">
        <v>4.8769033999999998</v>
      </c>
      <c r="AD16" s="244">
        <v>4.8070301000000004</v>
      </c>
      <c r="AE16" s="244">
        <v>4.8279078000000002</v>
      </c>
      <c r="AF16" s="244">
        <v>4.9183836999999997</v>
      </c>
      <c r="AG16" s="244">
        <v>4.8500211999999996</v>
      </c>
      <c r="AH16" s="244">
        <v>4.8958203999999999</v>
      </c>
      <c r="AI16" s="244">
        <v>4.8951390999999997</v>
      </c>
      <c r="AJ16" s="244">
        <v>4.8358596</v>
      </c>
      <c r="AK16" s="244">
        <v>4.8551390999999997</v>
      </c>
      <c r="AL16" s="244">
        <v>4.7987906000000002</v>
      </c>
      <c r="AM16" s="244">
        <v>4.9963031000000004</v>
      </c>
      <c r="AN16" s="244">
        <v>4.9489343999999997</v>
      </c>
      <c r="AO16" s="244">
        <v>5.0344392999999998</v>
      </c>
      <c r="AP16" s="244">
        <v>5.0040579999999997</v>
      </c>
      <c r="AQ16" s="244">
        <v>5.0242775000000002</v>
      </c>
      <c r="AR16" s="244">
        <v>5.0712774999999999</v>
      </c>
      <c r="AS16" s="244">
        <v>4.9943404999999998</v>
      </c>
      <c r="AT16" s="244">
        <v>5.0033810605999998</v>
      </c>
      <c r="AU16" s="244">
        <v>5.0363810606000001</v>
      </c>
      <c r="AV16" s="244">
        <v>4.9573810606000004</v>
      </c>
      <c r="AW16" s="244">
        <v>4.9653810606000004</v>
      </c>
      <c r="AX16" s="244">
        <v>4.8753810605999996</v>
      </c>
      <c r="AY16" s="244">
        <v>5.2078464715999999</v>
      </c>
      <c r="AZ16" s="244">
        <v>5.1168464715999997</v>
      </c>
      <c r="BA16" s="244">
        <v>5.2093307732999996</v>
      </c>
      <c r="BB16" s="244">
        <v>5.1767065319999999</v>
      </c>
      <c r="BC16" s="244">
        <v>5.1381532196000004</v>
      </c>
      <c r="BD16" s="368">
        <v>5.1726259738999998</v>
      </c>
      <c r="BE16" s="368">
        <v>5.1076409896000001</v>
      </c>
      <c r="BF16" s="368">
        <v>5.1435232214999997</v>
      </c>
      <c r="BG16" s="368">
        <v>5.1653076149999997</v>
      </c>
      <c r="BH16" s="368">
        <v>5.1847840689</v>
      </c>
      <c r="BI16" s="368">
        <v>5.2050691453000004</v>
      </c>
      <c r="BJ16" s="368">
        <v>5.1603283598000003</v>
      </c>
      <c r="BK16" s="368">
        <v>5.2285222787999999</v>
      </c>
      <c r="BL16" s="368">
        <v>5.2185543524</v>
      </c>
      <c r="BM16" s="368">
        <v>5.2134261808</v>
      </c>
      <c r="BN16" s="368">
        <v>5.2202986726000002</v>
      </c>
      <c r="BO16" s="368">
        <v>5.2427775618999997</v>
      </c>
      <c r="BP16" s="368">
        <v>5.2777937690999996</v>
      </c>
      <c r="BQ16" s="368">
        <v>5.2100295917999997</v>
      </c>
      <c r="BR16" s="368">
        <v>5.2462440779000001</v>
      </c>
      <c r="BS16" s="368">
        <v>5.2680398829000001</v>
      </c>
      <c r="BT16" s="368">
        <v>5.2862123695000003</v>
      </c>
      <c r="BU16" s="368">
        <v>5.304962078</v>
      </c>
      <c r="BV16" s="368">
        <v>5.2607800183000002</v>
      </c>
    </row>
    <row r="17" spans="1:74" ht="11.15" customHeight="1" x14ac:dyDescent="0.25">
      <c r="A17" s="159" t="s">
        <v>299</v>
      </c>
      <c r="B17" s="170" t="s">
        <v>273</v>
      </c>
      <c r="C17" s="244">
        <v>14.003839667999999</v>
      </c>
      <c r="D17" s="244">
        <v>13.947136977</v>
      </c>
      <c r="E17" s="244">
        <v>14.116989963</v>
      </c>
      <c r="F17" s="244">
        <v>14.526932161</v>
      </c>
      <c r="G17" s="244">
        <v>14.775262324</v>
      </c>
      <c r="H17" s="244">
        <v>14.987421335000001</v>
      </c>
      <c r="I17" s="244">
        <v>14.978095637999999</v>
      </c>
      <c r="J17" s="244">
        <v>14.701800901</v>
      </c>
      <c r="K17" s="244">
        <v>14.702770506</v>
      </c>
      <c r="L17" s="244">
        <v>14.646336862</v>
      </c>
      <c r="M17" s="244">
        <v>14.45646271</v>
      </c>
      <c r="N17" s="244">
        <v>14.309121687999999</v>
      </c>
      <c r="O17" s="244">
        <v>14.014737590999999</v>
      </c>
      <c r="P17" s="244">
        <v>13.895021647</v>
      </c>
      <c r="Q17" s="244">
        <v>14.086922885</v>
      </c>
      <c r="R17" s="244">
        <v>14.414594446000001</v>
      </c>
      <c r="S17" s="244">
        <v>14.933496935999999</v>
      </c>
      <c r="T17" s="244">
        <v>14.870719197</v>
      </c>
      <c r="U17" s="244">
        <v>14.941846387</v>
      </c>
      <c r="V17" s="244">
        <v>15.315784263999999</v>
      </c>
      <c r="W17" s="244">
        <v>15.204976196</v>
      </c>
      <c r="X17" s="244">
        <v>15.154992093000001</v>
      </c>
      <c r="Y17" s="244">
        <v>14.974310451999999</v>
      </c>
      <c r="Z17" s="244">
        <v>14.530438158999999</v>
      </c>
      <c r="AA17" s="244">
        <v>14.500606524</v>
      </c>
      <c r="AB17" s="244">
        <v>14.315741526</v>
      </c>
      <c r="AC17" s="244">
        <v>14.450887415</v>
      </c>
      <c r="AD17" s="244">
        <v>14.144145413</v>
      </c>
      <c r="AE17" s="244">
        <v>13.821776262</v>
      </c>
      <c r="AF17" s="244">
        <v>14.472592715999999</v>
      </c>
      <c r="AG17" s="244">
        <v>14.728483427</v>
      </c>
      <c r="AH17" s="244">
        <v>14.763439266000001</v>
      </c>
      <c r="AI17" s="244">
        <v>14.533124713999999</v>
      </c>
      <c r="AJ17" s="244">
        <v>14.392840554999999</v>
      </c>
      <c r="AK17" s="244">
        <v>13.931147338000001</v>
      </c>
      <c r="AL17" s="244">
        <v>13.626660705999999</v>
      </c>
      <c r="AM17" s="244">
        <v>13.868749713</v>
      </c>
      <c r="AN17" s="244">
        <v>13.746344218000001</v>
      </c>
      <c r="AO17" s="244">
        <v>13.834731177</v>
      </c>
      <c r="AP17" s="244">
        <v>14.207382138</v>
      </c>
      <c r="AQ17" s="244">
        <v>14.512983297</v>
      </c>
      <c r="AR17" s="244">
        <v>14.544232542</v>
      </c>
      <c r="AS17" s="244">
        <v>14.755847621999999</v>
      </c>
      <c r="AT17" s="244">
        <v>14.663935493</v>
      </c>
      <c r="AU17" s="244">
        <v>14.676289402</v>
      </c>
      <c r="AV17" s="244">
        <v>14.047851655000001</v>
      </c>
      <c r="AW17" s="244">
        <v>13.889451189000001</v>
      </c>
      <c r="AX17" s="244">
        <v>13.517675036</v>
      </c>
      <c r="AY17" s="244">
        <v>13.798178534</v>
      </c>
      <c r="AZ17" s="244">
        <v>13.920933099999999</v>
      </c>
      <c r="BA17" s="244">
        <v>13.985612618999999</v>
      </c>
      <c r="BB17" s="244">
        <v>14.339596115999999</v>
      </c>
      <c r="BC17" s="244">
        <v>14.839033012</v>
      </c>
      <c r="BD17" s="368">
        <v>15.049139335</v>
      </c>
      <c r="BE17" s="368">
        <v>15.239817059</v>
      </c>
      <c r="BF17" s="368">
        <v>15.315837749</v>
      </c>
      <c r="BG17" s="368">
        <v>15.398206969</v>
      </c>
      <c r="BH17" s="368">
        <v>15.003880625000001</v>
      </c>
      <c r="BI17" s="368">
        <v>14.792168942</v>
      </c>
      <c r="BJ17" s="368">
        <v>14.631900291999999</v>
      </c>
      <c r="BK17" s="368">
        <v>14.434910752</v>
      </c>
      <c r="BL17" s="368">
        <v>14.46092078</v>
      </c>
      <c r="BM17" s="368">
        <v>14.469158928000001</v>
      </c>
      <c r="BN17" s="368">
        <v>14.847190116</v>
      </c>
      <c r="BO17" s="368">
        <v>15.328478180999999</v>
      </c>
      <c r="BP17" s="368">
        <v>15.341526967</v>
      </c>
      <c r="BQ17" s="368">
        <v>15.416305305</v>
      </c>
      <c r="BR17" s="368">
        <v>15.448833368000001</v>
      </c>
      <c r="BS17" s="368">
        <v>15.568932928000001</v>
      </c>
      <c r="BT17" s="368">
        <v>15.236354821999999</v>
      </c>
      <c r="BU17" s="368">
        <v>14.916760754</v>
      </c>
      <c r="BV17" s="368">
        <v>14.712330978000001</v>
      </c>
    </row>
    <row r="18" spans="1:74" ht="11.15" customHeight="1" x14ac:dyDescent="0.25">
      <c r="A18" s="159" t="s">
        <v>301</v>
      </c>
      <c r="B18" s="170" t="s">
        <v>1386</v>
      </c>
      <c r="C18" s="244">
        <v>98.697709004999993</v>
      </c>
      <c r="D18" s="244">
        <v>98.946213408999995</v>
      </c>
      <c r="E18" s="244">
        <v>99.271514495000005</v>
      </c>
      <c r="F18" s="244">
        <v>99.434751906000002</v>
      </c>
      <c r="G18" s="244">
        <v>99.424124895000006</v>
      </c>
      <c r="H18" s="244">
        <v>100.13751173</v>
      </c>
      <c r="I18" s="244">
        <v>100.9375527</v>
      </c>
      <c r="J18" s="244">
        <v>101.4702192</v>
      </c>
      <c r="K18" s="244">
        <v>101.1846714</v>
      </c>
      <c r="L18" s="244">
        <v>102.09333957</v>
      </c>
      <c r="M18" s="244">
        <v>102.19075322</v>
      </c>
      <c r="N18" s="244">
        <v>101.55133572</v>
      </c>
      <c r="O18" s="244">
        <v>99.857945637</v>
      </c>
      <c r="P18" s="244">
        <v>99.674400129000006</v>
      </c>
      <c r="Q18" s="244">
        <v>99.733621456999998</v>
      </c>
      <c r="R18" s="244">
        <v>100.00309531000001</v>
      </c>
      <c r="S18" s="244">
        <v>99.792763385000001</v>
      </c>
      <c r="T18" s="244">
        <v>100.23469574000001</v>
      </c>
      <c r="U18" s="244">
        <v>99.721556930999995</v>
      </c>
      <c r="V18" s="244">
        <v>100.84309136</v>
      </c>
      <c r="W18" s="244">
        <v>99.163124503999995</v>
      </c>
      <c r="X18" s="244">
        <v>100.99394624999999</v>
      </c>
      <c r="Y18" s="244">
        <v>101.68128149</v>
      </c>
      <c r="Z18" s="244">
        <v>101.33173316</v>
      </c>
      <c r="AA18" s="244">
        <v>100.92078576999999</v>
      </c>
      <c r="AB18" s="244">
        <v>99.787226863000001</v>
      </c>
      <c r="AC18" s="244">
        <v>100.07446552</v>
      </c>
      <c r="AD18" s="244">
        <v>99.433077330000003</v>
      </c>
      <c r="AE18" s="244">
        <v>88.127821261999998</v>
      </c>
      <c r="AF18" s="244">
        <v>88.246062444000003</v>
      </c>
      <c r="AG18" s="244">
        <v>90.077108980999995</v>
      </c>
      <c r="AH18" s="244">
        <v>91.049341396000003</v>
      </c>
      <c r="AI18" s="244">
        <v>91.103098449000001</v>
      </c>
      <c r="AJ18" s="244">
        <v>91.398032165999993</v>
      </c>
      <c r="AK18" s="244">
        <v>93.029755339000005</v>
      </c>
      <c r="AL18" s="244">
        <v>92.963603004999996</v>
      </c>
      <c r="AM18" s="244">
        <v>93.741550907000004</v>
      </c>
      <c r="AN18" s="244">
        <v>90.292355908000005</v>
      </c>
      <c r="AO18" s="244">
        <v>93.597095719999999</v>
      </c>
      <c r="AP18" s="244">
        <v>93.864588471999994</v>
      </c>
      <c r="AQ18" s="244">
        <v>94.848629738</v>
      </c>
      <c r="AR18" s="244">
        <v>95.339901588999993</v>
      </c>
      <c r="AS18" s="244">
        <v>96.946666311000001</v>
      </c>
      <c r="AT18" s="244">
        <v>96.400520272999998</v>
      </c>
      <c r="AU18" s="244">
        <v>96.559284352999995</v>
      </c>
      <c r="AV18" s="244">
        <v>97.983058403000001</v>
      </c>
      <c r="AW18" s="244">
        <v>98.623092865000004</v>
      </c>
      <c r="AX18" s="244">
        <v>98.210997817000006</v>
      </c>
      <c r="AY18" s="244">
        <v>98.082480712999995</v>
      </c>
      <c r="AZ18" s="244">
        <v>99.003152717000006</v>
      </c>
      <c r="BA18" s="244">
        <v>99.411637854999995</v>
      </c>
      <c r="BB18" s="244">
        <v>98.608172672999999</v>
      </c>
      <c r="BC18" s="244">
        <v>99.116732561000006</v>
      </c>
      <c r="BD18" s="368">
        <v>99.893229731000005</v>
      </c>
      <c r="BE18" s="368">
        <v>100.519863</v>
      </c>
      <c r="BF18" s="368">
        <v>101.03593814</v>
      </c>
      <c r="BG18" s="368">
        <v>100.96119998</v>
      </c>
      <c r="BH18" s="368">
        <v>101.04952138</v>
      </c>
      <c r="BI18" s="368">
        <v>101.67827852000001</v>
      </c>
      <c r="BJ18" s="368">
        <v>101.51977425</v>
      </c>
      <c r="BK18" s="368">
        <v>101.56356622</v>
      </c>
      <c r="BL18" s="368">
        <v>101.44580971000001</v>
      </c>
      <c r="BM18" s="368">
        <v>101.41265873</v>
      </c>
      <c r="BN18" s="368">
        <v>101.7942931</v>
      </c>
      <c r="BO18" s="368">
        <v>102.06107139</v>
      </c>
      <c r="BP18" s="368">
        <v>102.30928964</v>
      </c>
      <c r="BQ18" s="368">
        <v>102.38965899</v>
      </c>
      <c r="BR18" s="368">
        <v>102.40598922</v>
      </c>
      <c r="BS18" s="368">
        <v>102.41925941</v>
      </c>
      <c r="BT18" s="368">
        <v>102.39581199</v>
      </c>
      <c r="BU18" s="368">
        <v>102.61704127</v>
      </c>
      <c r="BV18" s="368">
        <v>102.35141448</v>
      </c>
    </row>
    <row r="19" spans="1:74" ht="11.15" customHeight="1" x14ac:dyDescent="0.25">
      <c r="B19" s="170"/>
      <c r="C19" s="244"/>
      <c r="D19" s="244"/>
      <c r="E19" s="244"/>
      <c r="F19" s="244"/>
      <c r="G19" s="244"/>
      <c r="H19" s="244"/>
      <c r="I19" s="244"/>
      <c r="J19" s="244"/>
      <c r="K19" s="244"/>
      <c r="L19" s="244"/>
      <c r="M19" s="244"/>
      <c r="N19" s="244"/>
      <c r="O19" s="244"/>
      <c r="P19" s="244"/>
      <c r="Q19" s="244"/>
      <c r="R19" s="244"/>
      <c r="S19" s="244"/>
      <c r="T19" s="244"/>
      <c r="U19" s="244"/>
      <c r="V19" s="244"/>
      <c r="W19" s="244"/>
      <c r="X19" s="244"/>
      <c r="Y19" s="244"/>
      <c r="Z19" s="244"/>
      <c r="AA19" s="244"/>
      <c r="AB19" s="244"/>
      <c r="AC19" s="244"/>
      <c r="AD19" s="244"/>
      <c r="AE19" s="244"/>
      <c r="AF19" s="244"/>
      <c r="AG19" s="244"/>
      <c r="AH19" s="244"/>
      <c r="AI19" s="244"/>
      <c r="AJ19" s="244"/>
      <c r="AK19" s="244"/>
      <c r="AL19" s="244"/>
      <c r="AM19" s="244"/>
      <c r="AN19" s="244"/>
      <c r="AO19" s="244"/>
      <c r="AP19" s="244"/>
      <c r="AQ19" s="244"/>
      <c r="AR19" s="244"/>
      <c r="AS19" s="244"/>
      <c r="AT19" s="244"/>
      <c r="AU19" s="244"/>
      <c r="AV19" s="244"/>
      <c r="AW19" s="244"/>
      <c r="AX19" s="244"/>
      <c r="AY19" s="244"/>
      <c r="AZ19" s="244"/>
      <c r="BA19" s="244"/>
      <c r="BB19" s="244"/>
      <c r="BC19" s="244"/>
      <c r="BD19" s="368"/>
      <c r="BE19" s="368"/>
      <c r="BF19" s="368"/>
      <c r="BG19" s="368"/>
      <c r="BH19" s="368"/>
      <c r="BI19" s="368"/>
      <c r="BJ19" s="368"/>
      <c r="BK19" s="368"/>
      <c r="BL19" s="368"/>
      <c r="BM19" s="368"/>
      <c r="BN19" s="368"/>
      <c r="BO19" s="368"/>
      <c r="BP19" s="368"/>
      <c r="BQ19" s="368"/>
      <c r="BR19" s="368"/>
      <c r="BS19" s="368"/>
      <c r="BT19" s="368"/>
      <c r="BU19" s="368"/>
      <c r="BV19" s="368"/>
    </row>
    <row r="20" spans="1:74" ht="11.15" customHeight="1" x14ac:dyDescent="0.25">
      <c r="A20" s="159" t="s">
        <v>375</v>
      </c>
      <c r="B20" s="170" t="s">
        <v>1387</v>
      </c>
      <c r="C20" s="244">
        <v>61.680583652000003</v>
      </c>
      <c r="D20" s="244">
        <v>62.087048072999998</v>
      </c>
      <c r="E20" s="244">
        <v>62.581229252</v>
      </c>
      <c r="F20" s="244">
        <v>62.780060906999999</v>
      </c>
      <c r="G20" s="244">
        <v>62.887996547999997</v>
      </c>
      <c r="H20" s="244">
        <v>63.600630381999999</v>
      </c>
      <c r="I20" s="244">
        <v>64.354329723999996</v>
      </c>
      <c r="J20" s="244">
        <v>64.644102270000005</v>
      </c>
      <c r="K20" s="244">
        <v>64.225406051999997</v>
      </c>
      <c r="L20" s="244">
        <v>64.964357681999999</v>
      </c>
      <c r="M20" s="244">
        <v>65.306116863</v>
      </c>
      <c r="N20" s="244">
        <v>65.440371366999997</v>
      </c>
      <c r="O20" s="244">
        <v>64.413559249000002</v>
      </c>
      <c r="P20" s="244">
        <v>64.238494403999994</v>
      </c>
      <c r="Q20" s="244">
        <v>64.747717558000005</v>
      </c>
      <c r="R20" s="244">
        <v>64.957888109999999</v>
      </c>
      <c r="S20" s="244">
        <v>65.083769157000006</v>
      </c>
      <c r="T20" s="244">
        <v>65.437060242000001</v>
      </c>
      <c r="U20" s="244">
        <v>65.350721843000002</v>
      </c>
      <c r="V20" s="244">
        <v>66.246660953000003</v>
      </c>
      <c r="W20" s="244">
        <v>66.165704574000003</v>
      </c>
      <c r="X20" s="244">
        <v>66.577560382000001</v>
      </c>
      <c r="Y20" s="244">
        <v>67.397034825999995</v>
      </c>
      <c r="Z20" s="244">
        <v>67.121655817999994</v>
      </c>
      <c r="AA20" s="244">
        <v>67.122574477000001</v>
      </c>
      <c r="AB20" s="244">
        <v>66.738593374999994</v>
      </c>
      <c r="AC20" s="244">
        <v>66.817279339999999</v>
      </c>
      <c r="AD20" s="244">
        <v>64.162044628999993</v>
      </c>
      <c r="AE20" s="244">
        <v>58.800402491</v>
      </c>
      <c r="AF20" s="244">
        <v>60.873341443999998</v>
      </c>
      <c r="AG20" s="244">
        <v>62.068129919999997</v>
      </c>
      <c r="AH20" s="244">
        <v>62.036376060000002</v>
      </c>
      <c r="AI20" s="244">
        <v>61.972244754999998</v>
      </c>
      <c r="AJ20" s="244">
        <v>61.938749350999998</v>
      </c>
      <c r="AK20" s="244">
        <v>62.795510374000003</v>
      </c>
      <c r="AL20" s="244">
        <v>62.531915806999997</v>
      </c>
      <c r="AM20" s="244">
        <v>63.133150248</v>
      </c>
      <c r="AN20" s="244">
        <v>60.177197720000002</v>
      </c>
      <c r="AO20" s="244">
        <v>63.315170637999998</v>
      </c>
      <c r="AP20" s="244">
        <v>63.502629237000001</v>
      </c>
      <c r="AQ20" s="244">
        <v>63.988594708999997</v>
      </c>
      <c r="AR20" s="244">
        <v>63.926825522000001</v>
      </c>
      <c r="AS20" s="244">
        <v>64.792590243999996</v>
      </c>
      <c r="AT20" s="244">
        <v>64.251827879000004</v>
      </c>
      <c r="AU20" s="244">
        <v>64.003827921999999</v>
      </c>
      <c r="AV20" s="244">
        <v>65.148337935000001</v>
      </c>
      <c r="AW20" s="244">
        <v>65.493833038999995</v>
      </c>
      <c r="AX20" s="244">
        <v>64.861209923000004</v>
      </c>
      <c r="AY20" s="244">
        <v>64.640681118000003</v>
      </c>
      <c r="AZ20" s="244">
        <v>64.893234917000001</v>
      </c>
      <c r="BA20" s="244">
        <v>65.686288361999999</v>
      </c>
      <c r="BB20" s="244">
        <v>64.588801158999999</v>
      </c>
      <c r="BC20" s="244">
        <v>65.396455020999994</v>
      </c>
      <c r="BD20" s="368">
        <v>65.660406871000006</v>
      </c>
      <c r="BE20" s="368">
        <v>66.009006092999996</v>
      </c>
      <c r="BF20" s="368">
        <v>66.430730800000006</v>
      </c>
      <c r="BG20" s="368">
        <v>66.362455705000002</v>
      </c>
      <c r="BH20" s="368">
        <v>66.289102471000007</v>
      </c>
      <c r="BI20" s="368">
        <v>66.818256160000004</v>
      </c>
      <c r="BJ20" s="368">
        <v>66.56690442</v>
      </c>
      <c r="BK20" s="368">
        <v>66.430461217000001</v>
      </c>
      <c r="BL20" s="368">
        <v>66.400009936000004</v>
      </c>
      <c r="BM20" s="368">
        <v>66.384583438000007</v>
      </c>
      <c r="BN20" s="368">
        <v>66.853496352999997</v>
      </c>
      <c r="BO20" s="368">
        <v>67.145695630999995</v>
      </c>
      <c r="BP20" s="368">
        <v>67.394973300000004</v>
      </c>
      <c r="BQ20" s="368">
        <v>67.459876086999998</v>
      </c>
      <c r="BR20" s="368">
        <v>67.476559479000002</v>
      </c>
      <c r="BS20" s="368">
        <v>67.535939218999999</v>
      </c>
      <c r="BT20" s="368">
        <v>67.542288670999994</v>
      </c>
      <c r="BU20" s="368">
        <v>67.720546287000005</v>
      </c>
      <c r="BV20" s="368">
        <v>67.388499796000005</v>
      </c>
    </row>
    <row r="21" spans="1:74" ht="11.15" customHeight="1" x14ac:dyDescent="0.2">
      <c r="C21" s="217"/>
      <c r="D21" s="217"/>
      <c r="E21" s="217"/>
      <c r="F21" s="217"/>
      <c r="G21" s="217"/>
      <c r="H21" s="217"/>
      <c r="I21" s="217"/>
      <c r="J21" s="217"/>
      <c r="K21" s="217"/>
      <c r="L21" s="217"/>
      <c r="M21" s="217"/>
      <c r="N21" s="217"/>
      <c r="O21" s="217"/>
      <c r="P21" s="217"/>
      <c r="Q21" s="217"/>
      <c r="R21" s="217"/>
      <c r="S21" s="217"/>
      <c r="T21" s="217"/>
      <c r="U21" s="217"/>
      <c r="V21" s="217"/>
      <c r="W21" s="217"/>
      <c r="X21" s="217"/>
      <c r="Y21" s="217"/>
      <c r="Z21" s="217"/>
      <c r="AA21" s="217"/>
      <c r="AB21" s="217"/>
      <c r="AC21" s="217"/>
      <c r="AD21" s="217"/>
      <c r="AE21" s="217"/>
      <c r="AF21" s="217"/>
      <c r="AG21" s="217"/>
      <c r="AH21" s="217"/>
      <c r="AI21" s="217"/>
      <c r="AJ21" s="217"/>
      <c r="AK21" s="217"/>
      <c r="AL21" s="217"/>
      <c r="AM21" s="217"/>
      <c r="AN21" s="217"/>
      <c r="AO21" s="217"/>
      <c r="AP21" s="217"/>
      <c r="AQ21" s="217"/>
      <c r="AR21" s="217"/>
      <c r="AS21" s="217"/>
      <c r="AT21" s="217"/>
      <c r="AU21" s="217"/>
      <c r="AV21" s="217"/>
      <c r="AW21" s="217"/>
      <c r="AX21" s="217"/>
      <c r="AY21" s="217"/>
      <c r="AZ21" s="217"/>
      <c r="BA21" s="217"/>
      <c r="BB21" s="217"/>
      <c r="BC21" s="217"/>
      <c r="BD21" s="443"/>
      <c r="BE21" s="443"/>
      <c r="BF21" s="443"/>
      <c r="BG21" s="443"/>
      <c r="BH21" s="443"/>
      <c r="BI21" s="443"/>
      <c r="BJ21" s="369"/>
      <c r="BK21" s="369"/>
      <c r="BL21" s="369"/>
      <c r="BM21" s="369"/>
      <c r="BN21" s="369"/>
      <c r="BO21" s="369"/>
      <c r="BP21" s="369"/>
      <c r="BQ21" s="369"/>
      <c r="BR21" s="369"/>
      <c r="BS21" s="369"/>
      <c r="BT21" s="369"/>
      <c r="BU21" s="369"/>
      <c r="BV21" s="369"/>
    </row>
    <row r="22" spans="1:74" ht="11.15" customHeight="1" x14ac:dyDescent="0.25">
      <c r="B22" s="246" t="s">
        <v>1019</v>
      </c>
      <c r="C22" s="244"/>
      <c r="D22" s="244"/>
      <c r="E22" s="244"/>
      <c r="F22" s="244"/>
      <c r="G22" s="244"/>
      <c r="H22" s="244"/>
      <c r="I22" s="244"/>
      <c r="J22" s="244"/>
      <c r="K22" s="244"/>
      <c r="L22" s="244"/>
      <c r="M22" s="244"/>
      <c r="N22" s="244"/>
      <c r="O22" s="244"/>
      <c r="P22" s="244"/>
      <c r="Q22" s="244"/>
      <c r="R22" s="244"/>
      <c r="S22" s="244"/>
      <c r="T22" s="244"/>
      <c r="U22" s="244"/>
      <c r="V22" s="244"/>
      <c r="W22" s="244"/>
      <c r="X22" s="244"/>
      <c r="Y22" s="244"/>
      <c r="Z22" s="244"/>
      <c r="AA22" s="244"/>
      <c r="AB22" s="244"/>
      <c r="AC22" s="244"/>
      <c r="AD22" s="244"/>
      <c r="AE22" s="244"/>
      <c r="AF22" s="244"/>
      <c r="AG22" s="244"/>
      <c r="AH22" s="244"/>
      <c r="AI22" s="244"/>
      <c r="AJ22" s="244"/>
      <c r="AK22" s="244"/>
      <c r="AL22" s="244"/>
      <c r="AM22" s="244"/>
      <c r="AN22" s="244"/>
      <c r="AO22" s="244"/>
      <c r="AP22" s="244"/>
      <c r="AQ22" s="244"/>
      <c r="AR22" s="244"/>
      <c r="AS22" s="244"/>
      <c r="AT22" s="244"/>
      <c r="AU22" s="244"/>
      <c r="AV22" s="244"/>
      <c r="AW22" s="244"/>
      <c r="AX22" s="244"/>
      <c r="AY22" s="244"/>
      <c r="AZ22" s="244"/>
      <c r="BA22" s="244"/>
      <c r="BB22" s="244"/>
      <c r="BC22" s="244"/>
      <c r="BD22" s="368"/>
      <c r="BE22" s="368"/>
      <c r="BF22" s="368"/>
      <c r="BG22" s="368"/>
      <c r="BH22" s="368"/>
      <c r="BI22" s="368"/>
      <c r="BJ22" s="368"/>
      <c r="BK22" s="368"/>
      <c r="BL22" s="368"/>
      <c r="BM22" s="368"/>
      <c r="BN22" s="368"/>
      <c r="BO22" s="368"/>
      <c r="BP22" s="368"/>
      <c r="BQ22" s="368"/>
      <c r="BR22" s="368"/>
      <c r="BS22" s="368"/>
      <c r="BT22" s="368"/>
      <c r="BU22" s="368"/>
      <c r="BV22" s="368"/>
    </row>
    <row r="23" spans="1:74" ht="11.15" customHeight="1" x14ac:dyDescent="0.25">
      <c r="A23" s="159" t="s">
        <v>282</v>
      </c>
      <c r="B23" s="170" t="s">
        <v>243</v>
      </c>
      <c r="C23" s="244">
        <v>47.391382468000003</v>
      </c>
      <c r="D23" s="244">
        <v>48.234169217000002</v>
      </c>
      <c r="E23" s="244">
        <v>48.127320365000003</v>
      </c>
      <c r="F23" s="244">
        <v>46.972063839</v>
      </c>
      <c r="G23" s="244">
        <v>47.058419534999999</v>
      </c>
      <c r="H23" s="244">
        <v>47.681694110999999</v>
      </c>
      <c r="I23" s="244">
        <v>48.342946452</v>
      </c>
      <c r="J23" s="244">
        <v>48.993330864999997</v>
      </c>
      <c r="K23" s="244">
        <v>47.328573112999997</v>
      </c>
      <c r="L23" s="244">
        <v>48.145262387000002</v>
      </c>
      <c r="M23" s="244">
        <v>48.063748160000003</v>
      </c>
      <c r="N23" s="244">
        <v>47.105597606000003</v>
      </c>
      <c r="O23" s="244">
        <v>48.076149295</v>
      </c>
      <c r="P23" s="244">
        <v>48.443758942999999</v>
      </c>
      <c r="Q23" s="244">
        <v>46.938717068000003</v>
      </c>
      <c r="R23" s="244">
        <v>47.622604434000003</v>
      </c>
      <c r="S23" s="244">
        <v>46.798166858000002</v>
      </c>
      <c r="T23" s="244">
        <v>47.494658459999997</v>
      </c>
      <c r="U23" s="244">
        <v>48.645146773999997</v>
      </c>
      <c r="V23" s="244">
        <v>48.899873908000004</v>
      </c>
      <c r="W23" s="244">
        <v>47.523012545</v>
      </c>
      <c r="X23" s="244">
        <v>47.888533219000003</v>
      </c>
      <c r="Y23" s="244">
        <v>47.981585031999998</v>
      </c>
      <c r="Z23" s="244">
        <v>47.855862311999999</v>
      </c>
      <c r="AA23" s="244">
        <v>46.175938387999999</v>
      </c>
      <c r="AB23" s="244">
        <v>47.322343863999997</v>
      </c>
      <c r="AC23" s="244">
        <v>43.377461052999998</v>
      </c>
      <c r="AD23" s="244">
        <v>35.100024445000003</v>
      </c>
      <c r="AE23" s="244">
        <v>37.261765975000003</v>
      </c>
      <c r="AF23" s="244">
        <v>40.475577270000002</v>
      </c>
      <c r="AG23" s="244">
        <v>42.293423019999999</v>
      </c>
      <c r="AH23" s="244">
        <v>41.955247219</v>
      </c>
      <c r="AI23" s="244">
        <v>42.774582066000001</v>
      </c>
      <c r="AJ23" s="244">
        <v>42.881282788999997</v>
      </c>
      <c r="AK23" s="244">
        <v>42.905213916999998</v>
      </c>
      <c r="AL23" s="244">
        <v>43.217754077999999</v>
      </c>
      <c r="AM23" s="244">
        <v>41.643958787999999</v>
      </c>
      <c r="AN23" s="244">
        <v>41.755512799000002</v>
      </c>
      <c r="AO23" s="244">
        <v>43.890730816000001</v>
      </c>
      <c r="AP23" s="244">
        <v>43.118581423999998</v>
      </c>
      <c r="AQ23" s="244">
        <v>43.472356541000003</v>
      </c>
      <c r="AR23" s="244">
        <v>45.671110597999999</v>
      </c>
      <c r="AS23" s="244">
        <v>45.416041272999998</v>
      </c>
      <c r="AT23" s="244">
        <v>45.793328604000003</v>
      </c>
      <c r="AU23" s="244">
        <v>46.266815698000002</v>
      </c>
      <c r="AV23" s="244">
        <v>45.781020943999998</v>
      </c>
      <c r="AW23" s="244">
        <v>46.817746647</v>
      </c>
      <c r="AX23" s="244">
        <v>47.809019436</v>
      </c>
      <c r="AY23" s="244">
        <v>44.676470877</v>
      </c>
      <c r="AZ23" s="244">
        <v>46.718237690000002</v>
      </c>
      <c r="BA23" s="244">
        <v>46.181724420000002</v>
      </c>
      <c r="BB23" s="244">
        <v>45.056860438999998</v>
      </c>
      <c r="BC23" s="244">
        <v>45.089379198000003</v>
      </c>
      <c r="BD23" s="368">
        <v>45.854802030999998</v>
      </c>
      <c r="BE23" s="368">
        <v>46.103305583999997</v>
      </c>
      <c r="BF23" s="368">
        <v>46.368512566</v>
      </c>
      <c r="BG23" s="368">
        <v>45.941615536999997</v>
      </c>
      <c r="BH23" s="368">
        <v>46.267327022000003</v>
      </c>
      <c r="BI23" s="368">
        <v>46.659688809000002</v>
      </c>
      <c r="BJ23" s="368">
        <v>46.852613361000003</v>
      </c>
      <c r="BK23" s="368">
        <v>45.674360938</v>
      </c>
      <c r="BL23" s="368">
        <v>46.711427100000002</v>
      </c>
      <c r="BM23" s="368">
        <v>46.269837889000001</v>
      </c>
      <c r="BN23" s="368">
        <v>45.483087425999997</v>
      </c>
      <c r="BO23" s="368">
        <v>45.231172837000003</v>
      </c>
      <c r="BP23" s="368">
        <v>46.097160279000001</v>
      </c>
      <c r="BQ23" s="368">
        <v>46.260904940000003</v>
      </c>
      <c r="BR23" s="368">
        <v>46.555366685999999</v>
      </c>
      <c r="BS23" s="368">
        <v>46.227135083999997</v>
      </c>
      <c r="BT23" s="368">
        <v>46.446563783000002</v>
      </c>
      <c r="BU23" s="368">
        <v>46.519060787000001</v>
      </c>
      <c r="BV23" s="368">
        <v>47.072572252999997</v>
      </c>
    </row>
    <row r="24" spans="1:74" ht="11.15" customHeight="1" x14ac:dyDescent="0.25">
      <c r="A24" s="159" t="s">
        <v>276</v>
      </c>
      <c r="B24" s="170" t="s">
        <v>244</v>
      </c>
      <c r="C24" s="244">
        <v>20.564366</v>
      </c>
      <c r="D24" s="244">
        <v>19.693135000000002</v>
      </c>
      <c r="E24" s="244">
        <v>20.731231000000001</v>
      </c>
      <c r="F24" s="244">
        <v>20.038354000000002</v>
      </c>
      <c r="G24" s="244">
        <v>20.251204999999999</v>
      </c>
      <c r="H24" s="244">
        <v>20.770271000000001</v>
      </c>
      <c r="I24" s="244">
        <v>20.671374</v>
      </c>
      <c r="J24" s="244">
        <v>21.356102</v>
      </c>
      <c r="K24" s="244">
        <v>20.084109000000002</v>
      </c>
      <c r="L24" s="244">
        <v>20.785793000000002</v>
      </c>
      <c r="M24" s="244">
        <v>20.774214000000001</v>
      </c>
      <c r="N24" s="244">
        <v>20.327480999999999</v>
      </c>
      <c r="O24" s="244">
        <v>20.614982999999999</v>
      </c>
      <c r="P24" s="244">
        <v>20.283868999999999</v>
      </c>
      <c r="Q24" s="244">
        <v>20.176247</v>
      </c>
      <c r="R24" s="244">
        <v>20.332601</v>
      </c>
      <c r="S24" s="244">
        <v>20.387087999999999</v>
      </c>
      <c r="T24" s="244">
        <v>20.653979</v>
      </c>
      <c r="U24" s="244">
        <v>20.734573999999999</v>
      </c>
      <c r="V24" s="244">
        <v>21.157913000000001</v>
      </c>
      <c r="W24" s="244">
        <v>20.248483</v>
      </c>
      <c r="X24" s="244">
        <v>20.713985999999998</v>
      </c>
      <c r="Y24" s="244">
        <v>20.736152000000001</v>
      </c>
      <c r="Z24" s="244">
        <v>20.442869000000002</v>
      </c>
      <c r="AA24" s="244">
        <v>19.933385999999999</v>
      </c>
      <c r="AB24" s="244">
        <v>20.132245999999999</v>
      </c>
      <c r="AC24" s="244">
        <v>18.462838000000001</v>
      </c>
      <c r="AD24" s="244">
        <v>14.548503</v>
      </c>
      <c r="AE24" s="244">
        <v>16.078182999999999</v>
      </c>
      <c r="AF24" s="244">
        <v>17.578056</v>
      </c>
      <c r="AG24" s="244">
        <v>18.381069</v>
      </c>
      <c r="AH24" s="244">
        <v>18.557874000000002</v>
      </c>
      <c r="AI24" s="244">
        <v>18.414828</v>
      </c>
      <c r="AJ24" s="244">
        <v>18.613648000000001</v>
      </c>
      <c r="AK24" s="244">
        <v>18.742515999999998</v>
      </c>
      <c r="AL24" s="244">
        <v>18.801689</v>
      </c>
      <c r="AM24" s="244">
        <v>18.595396000000001</v>
      </c>
      <c r="AN24" s="244">
        <v>17.444196999999999</v>
      </c>
      <c r="AO24" s="244">
        <v>19.203827</v>
      </c>
      <c r="AP24" s="244">
        <v>19.45936</v>
      </c>
      <c r="AQ24" s="244">
        <v>20.093637999999999</v>
      </c>
      <c r="AR24" s="244">
        <v>20.537154000000001</v>
      </c>
      <c r="AS24" s="244">
        <v>19.894007999999999</v>
      </c>
      <c r="AT24" s="244">
        <v>20.510579</v>
      </c>
      <c r="AU24" s="244">
        <v>20.223534999999998</v>
      </c>
      <c r="AV24" s="244">
        <v>19.891587999999999</v>
      </c>
      <c r="AW24" s="244">
        <v>20.594615999999998</v>
      </c>
      <c r="AX24" s="244">
        <v>20.764402</v>
      </c>
      <c r="AY24" s="244">
        <v>19.731010000000001</v>
      </c>
      <c r="AZ24" s="244">
        <v>20.435638000000001</v>
      </c>
      <c r="BA24" s="244">
        <v>20.511873999999999</v>
      </c>
      <c r="BB24" s="244">
        <v>20.066302251</v>
      </c>
      <c r="BC24" s="244">
        <v>20.434036187</v>
      </c>
      <c r="BD24" s="368">
        <v>20.624420000000001</v>
      </c>
      <c r="BE24" s="368">
        <v>20.662299999999998</v>
      </c>
      <c r="BF24" s="368">
        <v>20.844139999999999</v>
      </c>
      <c r="BG24" s="368">
        <v>20.329899999999999</v>
      </c>
      <c r="BH24" s="368">
        <v>20.740459999999999</v>
      </c>
      <c r="BI24" s="368">
        <v>21.055959999999999</v>
      </c>
      <c r="BJ24" s="368">
        <v>20.882960000000001</v>
      </c>
      <c r="BK24" s="368">
        <v>20.205359999999999</v>
      </c>
      <c r="BL24" s="368">
        <v>20.283470000000001</v>
      </c>
      <c r="BM24" s="368">
        <v>20.674150000000001</v>
      </c>
      <c r="BN24" s="368">
        <v>20.468820000000001</v>
      </c>
      <c r="BO24" s="368">
        <v>20.648129999999998</v>
      </c>
      <c r="BP24" s="368">
        <v>20.88448</v>
      </c>
      <c r="BQ24" s="368">
        <v>20.867760000000001</v>
      </c>
      <c r="BR24" s="368">
        <v>21.06606</v>
      </c>
      <c r="BS24" s="368">
        <v>20.617540000000002</v>
      </c>
      <c r="BT24" s="368">
        <v>20.912179999999999</v>
      </c>
      <c r="BU24" s="368">
        <v>21.00159</v>
      </c>
      <c r="BV24" s="368">
        <v>21.034310000000001</v>
      </c>
    </row>
    <row r="25" spans="1:74" ht="11.15" customHeight="1" x14ac:dyDescent="0.25">
      <c r="A25" s="159" t="s">
        <v>277</v>
      </c>
      <c r="B25" s="170" t="s">
        <v>264</v>
      </c>
      <c r="C25" s="244">
        <v>0.12827453204</v>
      </c>
      <c r="D25" s="244">
        <v>0.12521278815</v>
      </c>
      <c r="E25" s="244">
        <v>0.13337968752000001</v>
      </c>
      <c r="F25" s="244">
        <v>0.13440983946999999</v>
      </c>
      <c r="G25" s="244">
        <v>0.14021453464</v>
      </c>
      <c r="H25" s="244">
        <v>0.14258977808000001</v>
      </c>
      <c r="I25" s="244">
        <v>0.15476600008999999</v>
      </c>
      <c r="J25" s="244">
        <v>0.15535789759999999</v>
      </c>
      <c r="K25" s="244">
        <v>0.15626411346999999</v>
      </c>
      <c r="L25" s="244">
        <v>0.14672745110999999</v>
      </c>
      <c r="M25" s="244">
        <v>0.14520082639000001</v>
      </c>
      <c r="N25" s="244">
        <v>0.147310154</v>
      </c>
      <c r="O25" s="244">
        <v>0.11026945589999999</v>
      </c>
      <c r="P25" s="244">
        <v>0.10793922869</v>
      </c>
      <c r="Q25" s="244">
        <v>0.11433190668</v>
      </c>
      <c r="R25" s="244">
        <v>0.11515276731</v>
      </c>
      <c r="S25" s="244">
        <v>0.11941695451000001</v>
      </c>
      <c r="T25" s="244">
        <v>0.12134012625</v>
      </c>
      <c r="U25" s="244">
        <v>0.13108009626</v>
      </c>
      <c r="V25" s="244">
        <v>0.13110781078</v>
      </c>
      <c r="W25" s="244">
        <v>0.13163321126999999</v>
      </c>
      <c r="X25" s="244">
        <v>0.12379660653000001</v>
      </c>
      <c r="Y25" s="244">
        <v>0.12253469822</v>
      </c>
      <c r="Z25" s="244">
        <v>0.12430669911</v>
      </c>
      <c r="AA25" s="244">
        <v>0.165073743</v>
      </c>
      <c r="AB25" s="244">
        <v>0.16210738099999999</v>
      </c>
      <c r="AC25" s="244">
        <v>0.208908021</v>
      </c>
      <c r="AD25" s="244">
        <v>0.13950811199999999</v>
      </c>
      <c r="AE25" s="244">
        <v>0.18051168500000001</v>
      </c>
      <c r="AF25" s="244">
        <v>0.17154927</v>
      </c>
      <c r="AG25" s="244">
        <v>0.166162633</v>
      </c>
      <c r="AH25" s="244">
        <v>0.18062341300000001</v>
      </c>
      <c r="AI25" s="244">
        <v>0.15751306600000001</v>
      </c>
      <c r="AJ25" s="244">
        <v>0.20170740200000001</v>
      </c>
      <c r="AK25" s="244">
        <v>0.17903725000000001</v>
      </c>
      <c r="AL25" s="244">
        <v>0.14822849699999999</v>
      </c>
      <c r="AM25" s="244">
        <v>0.19024511099999999</v>
      </c>
      <c r="AN25" s="244">
        <v>0.18942579900000001</v>
      </c>
      <c r="AO25" s="244">
        <v>0.24607549300000001</v>
      </c>
      <c r="AP25" s="244">
        <v>0.15745542400000001</v>
      </c>
      <c r="AQ25" s="244">
        <v>0.208902799</v>
      </c>
      <c r="AR25" s="244">
        <v>0.19707759799999999</v>
      </c>
      <c r="AS25" s="244">
        <v>0.19052340200000001</v>
      </c>
      <c r="AT25" s="244">
        <v>0.208814152</v>
      </c>
      <c r="AU25" s="244">
        <v>0.17961969799999999</v>
      </c>
      <c r="AV25" s="244">
        <v>0.23609707299999999</v>
      </c>
      <c r="AW25" s="244">
        <v>0.19299264699999999</v>
      </c>
      <c r="AX25" s="244">
        <v>0.16174624200000001</v>
      </c>
      <c r="AY25" s="244">
        <v>0.202195135</v>
      </c>
      <c r="AZ25" s="244">
        <v>0.20054611899999999</v>
      </c>
      <c r="BA25" s="244">
        <v>0.26376780500000002</v>
      </c>
      <c r="BB25" s="244">
        <v>0.16468134500000001</v>
      </c>
      <c r="BC25" s="244">
        <v>0.221894918</v>
      </c>
      <c r="BD25" s="368">
        <v>0.209112556</v>
      </c>
      <c r="BE25" s="368">
        <v>0.202035986</v>
      </c>
      <c r="BF25" s="368">
        <v>0.22237711299999999</v>
      </c>
      <c r="BG25" s="368">
        <v>0.189786554</v>
      </c>
      <c r="BH25" s="368">
        <v>0.25218384799999999</v>
      </c>
      <c r="BI25" s="368">
        <v>0.220711413</v>
      </c>
      <c r="BJ25" s="368">
        <v>0.177669838</v>
      </c>
      <c r="BK25" s="368">
        <v>0.20167379199999999</v>
      </c>
      <c r="BL25" s="368">
        <v>0.19813852000000001</v>
      </c>
      <c r="BM25" s="368">
        <v>0.25360234500000001</v>
      </c>
      <c r="BN25" s="368">
        <v>0.171326477</v>
      </c>
      <c r="BO25" s="368">
        <v>0.219940728</v>
      </c>
      <c r="BP25" s="368">
        <v>0.209335621</v>
      </c>
      <c r="BQ25" s="368">
        <v>0.202971876</v>
      </c>
      <c r="BR25" s="368">
        <v>0.220122557</v>
      </c>
      <c r="BS25" s="368">
        <v>0.192759027</v>
      </c>
      <c r="BT25" s="368">
        <v>0.24520197799999999</v>
      </c>
      <c r="BU25" s="368">
        <v>0.21834358500000001</v>
      </c>
      <c r="BV25" s="368">
        <v>0.18186983600000001</v>
      </c>
    </row>
    <row r="26" spans="1:74" ht="11.15" customHeight="1" x14ac:dyDescent="0.25">
      <c r="A26" s="159" t="s">
        <v>278</v>
      </c>
      <c r="B26" s="170" t="s">
        <v>265</v>
      </c>
      <c r="C26" s="244">
        <v>2.4491290323000001</v>
      </c>
      <c r="D26" s="244">
        <v>2.4758571428999998</v>
      </c>
      <c r="E26" s="244">
        <v>2.3255161289999999</v>
      </c>
      <c r="F26" s="244">
        <v>2.3452999999999999</v>
      </c>
      <c r="G26" s="244">
        <v>2.4980645160999999</v>
      </c>
      <c r="H26" s="244">
        <v>2.4637666667000002</v>
      </c>
      <c r="I26" s="244">
        <v>2.6372258065</v>
      </c>
      <c r="J26" s="244">
        <v>2.6274838709999999</v>
      </c>
      <c r="K26" s="244">
        <v>2.6825999999999999</v>
      </c>
      <c r="L26" s="244">
        <v>2.7259677418999999</v>
      </c>
      <c r="M26" s="244">
        <v>2.6073666666999999</v>
      </c>
      <c r="N26" s="244">
        <v>2.3981935484000001</v>
      </c>
      <c r="O26" s="244">
        <v>2.6348029999999998</v>
      </c>
      <c r="P26" s="244">
        <v>2.6977530000000001</v>
      </c>
      <c r="Q26" s="244">
        <v>2.5169410000000001</v>
      </c>
      <c r="R26" s="244">
        <v>2.3422670000000001</v>
      </c>
      <c r="S26" s="244">
        <v>2.5472929999999998</v>
      </c>
      <c r="T26" s="244">
        <v>2.6244679999999998</v>
      </c>
      <c r="U26" s="244">
        <v>2.6890610000000001</v>
      </c>
      <c r="V26" s="244">
        <v>2.847248</v>
      </c>
      <c r="W26" s="244">
        <v>2.7249430000000001</v>
      </c>
      <c r="X26" s="244">
        <v>2.6739999999999999</v>
      </c>
      <c r="Y26" s="244">
        <v>2.6416080000000002</v>
      </c>
      <c r="Z26" s="244">
        <v>2.611872</v>
      </c>
      <c r="AA26" s="244">
        <v>2.5146950000000001</v>
      </c>
      <c r="AB26" s="244">
        <v>2.6685400000000001</v>
      </c>
      <c r="AC26" s="244">
        <v>2.3580920000000001</v>
      </c>
      <c r="AD26" s="244">
        <v>1.902633</v>
      </c>
      <c r="AE26" s="244">
        <v>2.0819450000000002</v>
      </c>
      <c r="AF26" s="244">
        <v>2.3124180000000001</v>
      </c>
      <c r="AG26" s="244">
        <v>2.2922220000000002</v>
      </c>
      <c r="AH26" s="244">
        <v>2.308297</v>
      </c>
      <c r="AI26" s="244">
        <v>2.3360569999999998</v>
      </c>
      <c r="AJ26" s="244">
        <v>2.2575409999999998</v>
      </c>
      <c r="AK26" s="244">
        <v>2.428299</v>
      </c>
      <c r="AL26" s="244">
        <v>2.196844</v>
      </c>
      <c r="AM26" s="244">
        <v>2.2412550000000002</v>
      </c>
      <c r="AN26" s="244">
        <v>2.2327129999999999</v>
      </c>
      <c r="AO26" s="244">
        <v>2.3137099999999999</v>
      </c>
      <c r="AP26" s="244">
        <v>2.1216719999999998</v>
      </c>
      <c r="AQ26" s="244">
        <v>2.1704639999999999</v>
      </c>
      <c r="AR26" s="244">
        <v>2.427241</v>
      </c>
      <c r="AS26" s="244">
        <v>2.537706</v>
      </c>
      <c r="AT26" s="244">
        <v>2.513401</v>
      </c>
      <c r="AU26" s="244">
        <v>2.4500489999999999</v>
      </c>
      <c r="AV26" s="244">
        <v>2.342578</v>
      </c>
      <c r="AW26" s="244">
        <v>2.4687730000000001</v>
      </c>
      <c r="AX26" s="244">
        <v>2.4055420000000001</v>
      </c>
      <c r="AY26" s="244">
        <v>2.3613360000000001</v>
      </c>
      <c r="AZ26" s="244">
        <v>2.348608</v>
      </c>
      <c r="BA26" s="244">
        <v>2.3619181849999999</v>
      </c>
      <c r="BB26" s="244">
        <v>2.3186120649999999</v>
      </c>
      <c r="BC26" s="244">
        <v>2.3889724530000001</v>
      </c>
      <c r="BD26" s="368">
        <v>2.4468405820000001</v>
      </c>
      <c r="BE26" s="368">
        <v>2.489200275</v>
      </c>
      <c r="BF26" s="368">
        <v>2.5487733490000002</v>
      </c>
      <c r="BG26" s="368">
        <v>2.4979567839999999</v>
      </c>
      <c r="BH26" s="368">
        <v>2.471996979</v>
      </c>
      <c r="BI26" s="368">
        <v>2.4966402749999999</v>
      </c>
      <c r="BJ26" s="368">
        <v>2.4991776890000001</v>
      </c>
      <c r="BK26" s="368">
        <v>2.4783064619999999</v>
      </c>
      <c r="BL26" s="368">
        <v>2.525545251</v>
      </c>
      <c r="BM26" s="368">
        <v>2.4161646449999998</v>
      </c>
      <c r="BN26" s="368">
        <v>2.35717373</v>
      </c>
      <c r="BO26" s="368">
        <v>2.4179416420000002</v>
      </c>
      <c r="BP26" s="368">
        <v>2.4789855589999998</v>
      </c>
      <c r="BQ26" s="368">
        <v>2.500117371</v>
      </c>
      <c r="BR26" s="368">
        <v>2.5583203769999998</v>
      </c>
      <c r="BS26" s="368">
        <v>2.5090816299999998</v>
      </c>
      <c r="BT26" s="368">
        <v>2.4825042110000002</v>
      </c>
      <c r="BU26" s="368">
        <v>2.5047472860000002</v>
      </c>
      <c r="BV26" s="368">
        <v>2.51019535</v>
      </c>
    </row>
    <row r="27" spans="1:74" ht="11.15" customHeight="1" x14ac:dyDescent="0.25">
      <c r="A27" s="159" t="s">
        <v>279</v>
      </c>
      <c r="B27" s="170" t="s">
        <v>266</v>
      </c>
      <c r="C27" s="244">
        <v>13.407741935000001</v>
      </c>
      <c r="D27" s="244">
        <v>14.648071429</v>
      </c>
      <c r="E27" s="244">
        <v>14.320096774</v>
      </c>
      <c r="F27" s="244">
        <v>14.279933333000001</v>
      </c>
      <c r="G27" s="244">
        <v>14.096967742</v>
      </c>
      <c r="H27" s="244">
        <v>14.436199999999999</v>
      </c>
      <c r="I27" s="244">
        <v>14.845612902999999</v>
      </c>
      <c r="J27" s="244">
        <v>14.743516129</v>
      </c>
      <c r="K27" s="244">
        <v>14.508966666999999</v>
      </c>
      <c r="L27" s="244">
        <v>14.607612903</v>
      </c>
      <c r="M27" s="244">
        <v>14.1912</v>
      </c>
      <c r="N27" s="244">
        <v>13.643290323</v>
      </c>
      <c r="O27" s="244">
        <v>14.005483870999999</v>
      </c>
      <c r="P27" s="244">
        <v>14.371107143</v>
      </c>
      <c r="Q27" s="244">
        <v>13.926580645</v>
      </c>
      <c r="R27" s="244">
        <v>14.510466666999999</v>
      </c>
      <c r="S27" s="244">
        <v>13.995838709999999</v>
      </c>
      <c r="T27" s="244">
        <v>14.241166667</v>
      </c>
      <c r="U27" s="244">
        <v>14.993612903000001</v>
      </c>
      <c r="V27" s="244">
        <v>14.582096774</v>
      </c>
      <c r="W27" s="244">
        <v>14.606466666999999</v>
      </c>
      <c r="X27" s="244">
        <v>14.575774193999999</v>
      </c>
      <c r="Y27" s="244">
        <v>14.042933333000001</v>
      </c>
      <c r="Z27" s="244">
        <v>13.748354838999999</v>
      </c>
      <c r="AA27" s="244">
        <v>13.374451613</v>
      </c>
      <c r="AB27" s="244">
        <v>13.914482759</v>
      </c>
      <c r="AC27" s="244">
        <v>12.726129031999999</v>
      </c>
      <c r="AD27" s="244">
        <v>10.3553</v>
      </c>
      <c r="AE27" s="244">
        <v>10.699935483999999</v>
      </c>
      <c r="AF27" s="244">
        <v>12.001033333000001</v>
      </c>
      <c r="AG27" s="244">
        <v>12.994709676999999</v>
      </c>
      <c r="AH27" s="244">
        <v>12.444258065</v>
      </c>
      <c r="AI27" s="244">
        <v>13.192633333</v>
      </c>
      <c r="AJ27" s="244">
        <v>12.945645161</v>
      </c>
      <c r="AK27" s="244">
        <v>12.330566666999999</v>
      </c>
      <c r="AL27" s="244">
        <v>12.245129031999999</v>
      </c>
      <c r="AM27" s="244">
        <v>11.218161289999999</v>
      </c>
      <c r="AN27" s="244">
        <v>12.016964286</v>
      </c>
      <c r="AO27" s="244">
        <v>12.510354839</v>
      </c>
      <c r="AP27" s="244">
        <v>12.308333333</v>
      </c>
      <c r="AQ27" s="244">
        <v>12.152806452</v>
      </c>
      <c r="AR27" s="244">
        <v>13.402900000000001</v>
      </c>
      <c r="AS27" s="244">
        <v>13.715064516</v>
      </c>
      <c r="AT27" s="244">
        <v>13.604806452</v>
      </c>
      <c r="AU27" s="244">
        <v>14.178800000000001</v>
      </c>
      <c r="AV27" s="244">
        <v>14.109774194</v>
      </c>
      <c r="AW27" s="244">
        <v>13.813866666999999</v>
      </c>
      <c r="AX27" s="244">
        <v>13.722903226</v>
      </c>
      <c r="AY27" s="244">
        <v>12.371193548000001</v>
      </c>
      <c r="AZ27" s="244">
        <v>13.546357143</v>
      </c>
      <c r="BA27" s="244">
        <v>13.276631803000001</v>
      </c>
      <c r="BB27" s="244">
        <v>13.300420244</v>
      </c>
      <c r="BC27" s="244">
        <v>12.996573285</v>
      </c>
      <c r="BD27" s="368">
        <v>13.488481858</v>
      </c>
      <c r="BE27" s="368">
        <v>13.572584966000001</v>
      </c>
      <c r="BF27" s="368">
        <v>13.411791085999999</v>
      </c>
      <c r="BG27" s="368">
        <v>13.791553408</v>
      </c>
      <c r="BH27" s="368">
        <v>13.576442951000001</v>
      </c>
      <c r="BI27" s="368">
        <v>13.247431648999999</v>
      </c>
      <c r="BJ27" s="368">
        <v>13.030074891</v>
      </c>
      <c r="BK27" s="368">
        <v>12.946267209</v>
      </c>
      <c r="BL27" s="368">
        <v>13.431196276</v>
      </c>
      <c r="BM27" s="368">
        <v>13.137065304</v>
      </c>
      <c r="BN27" s="368">
        <v>13.215306752</v>
      </c>
      <c r="BO27" s="368">
        <v>12.900035502</v>
      </c>
      <c r="BP27" s="368">
        <v>13.430454671</v>
      </c>
      <c r="BQ27" s="368">
        <v>13.547683042999999</v>
      </c>
      <c r="BR27" s="368">
        <v>13.414477207999999</v>
      </c>
      <c r="BS27" s="368">
        <v>13.791079757</v>
      </c>
      <c r="BT27" s="368">
        <v>13.654647154999999</v>
      </c>
      <c r="BU27" s="368">
        <v>13.227317746000001</v>
      </c>
      <c r="BV27" s="368">
        <v>13.156011680000001</v>
      </c>
    </row>
    <row r="28" spans="1:74" ht="11.15" customHeight="1" x14ac:dyDescent="0.25">
      <c r="A28" s="159" t="s">
        <v>280</v>
      </c>
      <c r="B28" s="170" t="s">
        <v>267</v>
      </c>
      <c r="C28" s="244">
        <v>4.3147419354999998</v>
      </c>
      <c r="D28" s="244">
        <v>4.6193928571000002</v>
      </c>
      <c r="E28" s="244">
        <v>4.0893548387000003</v>
      </c>
      <c r="F28" s="244">
        <v>3.6787666667000001</v>
      </c>
      <c r="G28" s="244">
        <v>3.5092580645</v>
      </c>
      <c r="H28" s="244">
        <v>3.3130999999999999</v>
      </c>
      <c r="I28" s="244">
        <v>3.5772580645000001</v>
      </c>
      <c r="J28" s="244">
        <v>3.6720322580999998</v>
      </c>
      <c r="K28" s="244">
        <v>3.5715333333000001</v>
      </c>
      <c r="L28" s="244">
        <v>3.6959677419000001</v>
      </c>
      <c r="M28" s="244">
        <v>3.9367000000000001</v>
      </c>
      <c r="N28" s="244">
        <v>4.2710322581</v>
      </c>
      <c r="O28" s="244">
        <v>4.1328064515999996</v>
      </c>
      <c r="P28" s="244">
        <v>4.3856428570999997</v>
      </c>
      <c r="Q28" s="244">
        <v>3.8961935483999999</v>
      </c>
      <c r="R28" s="244">
        <v>3.6628333333</v>
      </c>
      <c r="S28" s="244">
        <v>3.3946774193999998</v>
      </c>
      <c r="T28" s="244">
        <v>3.3889666667</v>
      </c>
      <c r="U28" s="244">
        <v>3.4789677419</v>
      </c>
      <c r="V28" s="244">
        <v>3.5126451613</v>
      </c>
      <c r="W28" s="244">
        <v>3.5642333332999998</v>
      </c>
      <c r="X28" s="244">
        <v>3.4368387096999999</v>
      </c>
      <c r="Y28" s="244">
        <v>3.8273999999999999</v>
      </c>
      <c r="Z28" s="244">
        <v>4.2364193547999998</v>
      </c>
      <c r="AA28" s="244">
        <v>3.7972903225999999</v>
      </c>
      <c r="AB28" s="244">
        <v>4.0369655171999996</v>
      </c>
      <c r="AC28" s="244">
        <v>3.5134516129</v>
      </c>
      <c r="AD28" s="244">
        <v>3.1180333333000001</v>
      </c>
      <c r="AE28" s="244">
        <v>2.7664516129000001</v>
      </c>
      <c r="AF28" s="244">
        <v>2.9001333332999999</v>
      </c>
      <c r="AG28" s="244">
        <v>3.0198387097000001</v>
      </c>
      <c r="AH28" s="244">
        <v>3.0756129032000001</v>
      </c>
      <c r="AI28" s="244">
        <v>3.0994000000000002</v>
      </c>
      <c r="AJ28" s="244">
        <v>3.1923870968000001</v>
      </c>
      <c r="AK28" s="244">
        <v>3.4763666667000002</v>
      </c>
      <c r="AL28" s="244">
        <v>3.9333225806000001</v>
      </c>
      <c r="AM28" s="244">
        <v>3.7788064515999999</v>
      </c>
      <c r="AN28" s="244">
        <v>3.8343928571000001</v>
      </c>
      <c r="AO28" s="244">
        <v>3.5816129031999999</v>
      </c>
      <c r="AP28" s="244">
        <v>3.2586333333000002</v>
      </c>
      <c r="AQ28" s="244">
        <v>2.9289354839000001</v>
      </c>
      <c r="AR28" s="244">
        <v>3.0648666667</v>
      </c>
      <c r="AS28" s="244">
        <v>3.1248387097000001</v>
      </c>
      <c r="AT28" s="244">
        <v>3.1122903225999998</v>
      </c>
      <c r="AU28" s="244">
        <v>3.3207333333000002</v>
      </c>
      <c r="AV28" s="244">
        <v>3.3458709676999998</v>
      </c>
      <c r="AW28" s="244">
        <v>3.5219999999999998</v>
      </c>
      <c r="AX28" s="244">
        <v>4.1403548387000004</v>
      </c>
      <c r="AY28" s="244">
        <v>3.8035161290000001</v>
      </c>
      <c r="AZ28" s="244">
        <v>3.8721071429</v>
      </c>
      <c r="BA28" s="244">
        <v>3.6374971390000002</v>
      </c>
      <c r="BB28" s="244">
        <v>3.281686117</v>
      </c>
      <c r="BC28" s="244">
        <v>3.0236494540000001</v>
      </c>
      <c r="BD28" s="368">
        <v>3.0450905599999998</v>
      </c>
      <c r="BE28" s="368">
        <v>3.1620313260000001</v>
      </c>
      <c r="BF28" s="368">
        <v>3.246150563</v>
      </c>
      <c r="BG28" s="368">
        <v>3.150913955</v>
      </c>
      <c r="BH28" s="368">
        <v>3.1869090710000001</v>
      </c>
      <c r="BI28" s="368">
        <v>3.425509296</v>
      </c>
      <c r="BJ28" s="368">
        <v>3.930423148</v>
      </c>
      <c r="BK28" s="368">
        <v>3.735982591</v>
      </c>
      <c r="BL28" s="368">
        <v>3.9756701329999999</v>
      </c>
      <c r="BM28" s="368">
        <v>3.6542552640000001</v>
      </c>
      <c r="BN28" s="368">
        <v>3.3014995300000001</v>
      </c>
      <c r="BO28" s="368">
        <v>3.0254615459999998</v>
      </c>
      <c r="BP28" s="368">
        <v>3.0453602540000002</v>
      </c>
      <c r="BQ28" s="368">
        <v>3.1169941049999998</v>
      </c>
      <c r="BR28" s="368">
        <v>3.2074329979999998</v>
      </c>
      <c r="BS28" s="368">
        <v>3.1191760710000001</v>
      </c>
      <c r="BT28" s="368">
        <v>3.1392932130000002</v>
      </c>
      <c r="BU28" s="368">
        <v>3.3720990369999999</v>
      </c>
      <c r="BV28" s="368">
        <v>3.8516135039999999</v>
      </c>
    </row>
    <row r="29" spans="1:74" ht="11.15" customHeight="1" x14ac:dyDescent="0.25">
      <c r="A29" s="159" t="s">
        <v>281</v>
      </c>
      <c r="B29" s="170" t="s">
        <v>268</v>
      </c>
      <c r="C29" s="244">
        <v>6.5271290323000004</v>
      </c>
      <c r="D29" s="244">
        <v>6.6725000000000003</v>
      </c>
      <c r="E29" s="244">
        <v>6.5277419354999999</v>
      </c>
      <c r="F29" s="244">
        <v>6.4953000000000003</v>
      </c>
      <c r="G29" s="244">
        <v>6.5627096774</v>
      </c>
      <c r="H29" s="244">
        <v>6.5557666667000003</v>
      </c>
      <c r="I29" s="244">
        <v>6.4567096774000001</v>
      </c>
      <c r="J29" s="244">
        <v>6.4388387096999997</v>
      </c>
      <c r="K29" s="244">
        <v>6.3250999999999999</v>
      </c>
      <c r="L29" s="244">
        <v>6.1831935484000002</v>
      </c>
      <c r="M29" s="244">
        <v>6.4090666667000002</v>
      </c>
      <c r="N29" s="244">
        <v>6.3182903226000002</v>
      </c>
      <c r="O29" s="244">
        <v>6.5778035161000004</v>
      </c>
      <c r="P29" s="244">
        <v>6.5974477143000003</v>
      </c>
      <c r="Q29" s="244">
        <v>6.3084229677000003</v>
      </c>
      <c r="R29" s="244">
        <v>6.6592836667000004</v>
      </c>
      <c r="S29" s="244">
        <v>6.3538527741999999</v>
      </c>
      <c r="T29" s="244">
        <v>6.4647379999999997</v>
      </c>
      <c r="U29" s="244">
        <v>6.6178510322999999</v>
      </c>
      <c r="V29" s="244">
        <v>6.6688631613</v>
      </c>
      <c r="W29" s="244">
        <v>6.2472533332999998</v>
      </c>
      <c r="X29" s="244">
        <v>6.3641377096999996</v>
      </c>
      <c r="Y29" s="244">
        <v>6.610957</v>
      </c>
      <c r="Z29" s="244">
        <v>6.6920404193999996</v>
      </c>
      <c r="AA29" s="244">
        <v>6.3910417096999996</v>
      </c>
      <c r="AB29" s="244">
        <v>6.4080022069</v>
      </c>
      <c r="AC29" s="244">
        <v>6.1080423871000002</v>
      </c>
      <c r="AD29" s="244">
        <v>5.0360469999999999</v>
      </c>
      <c r="AE29" s="244">
        <v>5.4547391935</v>
      </c>
      <c r="AF29" s="244">
        <v>5.5123873333000004</v>
      </c>
      <c r="AG29" s="244">
        <v>5.4394210000000003</v>
      </c>
      <c r="AH29" s="244">
        <v>5.3885818387000004</v>
      </c>
      <c r="AI29" s="244">
        <v>5.5741506666999996</v>
      </c>
      <c r="AJ29" s="244">
        <v>5.6703541289999997</v>
      </c>
      <c r="AK29" s="244">
        <v>5.7484283332999997</v>
      </c>
      <c r="AL29" s="244">
        <v>5.8925409676999996</v>
      </c>
      <c r="AM29" s="244">
        <v>5.6200949355000001</v>
      </c>
      <c r="AN29" s="244">
        <v>6.0378198570999997</v>
      </c>
      <c r="AO29" s="244">
        <v>6.0351505805999999</v>
      </c>
      <c r="AP29" s="244">
        <v>5.8131273332999998</v>
      </c>
      <c r="AQ29" s="244">
        <v>5.9176098064999998</v>
      </c>
      <c r="AR29" s="244">
        <v>6.0418713332999996</v>
      </c>
      <c r="AS29" s="244">
        <v>5.9539006452000001</v>
      </c>
      <c r="AT29" s="244">
        <v>5.8434376773999999</v>
      </c>
      <c r="AU29" s="244">
        <v>5.9140786667</v>
      </c>
      <c r="AV29" s="244">
        <v>5.8551127097000002</v>
      </c>
      <c r="AW29" s="244">
        <v>6.2254983333</v>
      </c>
      <c r="AX29" s="244">
        <v>6.614071129</v>
      </c>
      <c r="AY29" s="244">
        <v>6.2072200645000004</v>
      </c>
      <c r="AZ29" s="244">
        <v>6.3149812857000001</v>
      </c>
      <c r="BA29" s="244">
        <v>6.1300354879999999</v>
      </c>
      <c r="BB29" s="244">
        <v>5.9251584169999996</v>
      </c>
      <c r="BC29" s="244">
        <v>6.0242529009999997</v>
      </c>
      <c r="BD29" s="368">
        <v>6.040856475</v>
      </c>
      <c r="BE29" s="368">
        <v>6.0151530309999997</v>
      </c>
      <c r="BF29" s="368">
        <v>6.0952804550000002</v>
      </c>
      <c r="BG29" s="368">
        <v>5.981504836</v>
      </c>
      <c r="BH29" s="368">
        <v>6.0393341730000003</v>
      </c>
      <c r="BI29" s="368">
        <v>6.2134361760000001</v>
      </c>
      <c r="BJ29" s="368">
        <v>6.3323077950000002</v>
      </c>
      <c r="BK29" s="368">
        <v>6.1067708840000003</v>
      </c>
      <c r="BL29" s="368">
        <v>6.2974069200000002</v>
      </c>
      <c r="BM29" s="368">
        <v>6.1346003309999997</v>
      </c>
      <c r="BN29" s="368">
        <v>5.9689609370000003</v>
      </c>
      <c r="BO29" s="368">
        <v>6.0196634189999996</v>
      </c>
      <c r="BP29" s="368">
        <v>6.0485441739999999</v>
      </c>
      <c r="BQ29" s="368">
        <v>6.0253785449999997</v>
      </c>
      <c r="BR29" s="368">
        <v>6.0889535459999999</v>
      </c>
      <c r="BS29" s="368">
        <v>5.997498599</v>
      </c>
      <c r="BT29" s="368">
        <v>6.0127372259999996</v>
      </c>
      <c r="BU29" s="368">
        <v>6.1949631329999999</v>
      </c>
      <c r="BV29" s="368">
        <v>6.3385718830000002</v>
      </c>
    </row>
    <row r="30" spans="1:74" ht="11.15" customHeight="1" x14ac:dyDescent="0.25">
      <c r="A30" s="159" t="s">
        <v>288</v>
      </c>
      <c r="B30" s="170" t="s">
        <v>269</v>
      </c>
      <c r="C30" s="244">
        <v>50.813960010000002</v>
      </c>
      <c r="D30" s="244">
        <v>51.589478290999999</v>
      </c>
      <c r="E30" s="244">
        <v>51.885602179000003</v>
      </c>
      <c r="F30" s="244">
        <v>52.053362817999997</v>
      </c>
      <c r="G30" s="244">
        <v>52.679012270999998</v>
      </c>
      <c r="H30" s="244">
        <v>53.065268025000002</v>
      </c>
      <c r="I30" s="244">
        <v>52.821066627</v>
      </c>
      <c r="J30" s="244">
        <v>52.529880704999997</v>
      </c>
      <c r="K30" s="244">
        <v>52.908108218000002</v>
      </c>
      <c r="L30" s="244">
        <v>52.040859634999997</v>
      </c>
      <c r="M30" s="244">
        <v>52.481345128000001</v>
      </c>
      <c r="N30" s="244">
        <v>53.166768115000004</v>
      </c>
      <c r="O30" s="244">
        <v>51.491208712000002</v>
      </c>
      <c r="P30" s="244">
        <v>52.167881043000001</v>
      </c>
      <c r="Q30" s="244">
        <v>52.514294739</v>
      </c>
      <c r="R30" s="244">
        <v>52.753903479000002</v>
      </c>
      <c r="S30" s="244">
        <v>53.378690255999999</v>
      </c>
      <c r="T30" s="244">
        <v>53.664464528000003</v>
      </c>
      <c r="U30" s="244">
        <v>53.619608063999998</v>
      </c>
      <c r="V30" s="244">
        <v>53.308575378999997</v>
      </c>
      <c r="W30" s="244">
        <v>53.456645496</v>
      </c>
      <c r="X30" s="244">
        <v>52.626536977000001</v>
      </c>
      <c r="Y30" s="244">
        <v>53.328719096</v>
      </c>
      <c r="Z30" s="244">
        <v>53.871040008000001</v>
      </c>
      <c r="AA30" s="244">
        <v>49.315110027999999</v>
      </c>
      <c r="AB30" s="244">
        <v>50.370714104000001</v>
      </c>
      <c r="AC30" s="244">
        <v>48.863230604000002</v>
      </c>
      <c r="AD30" s="244">
        <v>46.816674525000003</v>
      </c>
      <c r="AE30" s="244">
        <v>48.677232783999997</v>
      </c>
      <c r="AF30" s="244">
        <v>50.130194049000004</v>
      </c>
      <c r="AG30" s="244">
        <v>49.861948554000001</v>
      </c>
      <c r="AH30" s="244">
        <v>49.379334393999997</v>
      </c>
      <c r="AI30" s="244">
        <v>50.431009457999998</v>
      </c>
      <c r="AJ30" s="244">
        <v>49.688553448</v>
      </c>
      <c r="AK30" s="244">
        <v>51.265988790000002</v>
      </c>
      <c r="AL30" s="244">
        <v>51.567518628000002</v>
      </c>
      <c r="AM30" s="244">
        <v>51.060105941000003</v>
      </c>
      <c r="AN30" s="244">
        <v>52.316701446000003</v>
      </c>
      <c r="AO30" s="244">
        <v>52.011427668000003</v>
      </c>
      <c r="AP30" s="244">
        <v>52.092611568999999</v>
      </c>
      <c r="AQ30" s="244">
        <v>51.807055444</v>
      </c>
      <c r="AR30" s="244">
        <v>52.727987777000003</v>
      </c>
      <c r="AS30" s="244">
        <v>52.525573295999997</v>
      </c>
      <c r="AT30" s="244">
        <v>52.004507732999997</v>
      </c>
      <c r="AU30" s="244">
        <v>53.084102131000002</v>
      </c>
      <c r="AV30" s="244">
        <v>52.703815900000002</v>
      </c>
      <c r="AW30" s="244">
        <v>53.584338322000001</v>
      </c>
      <c r="AX30" s="244">
        <v>54.624442594000001</v>
      </c>
      <c r="AY30" s="244">
        <v>52.848026036</v>
      </c>
      <c r="AZ30" s="244">
        <v>53.890315682000001</v>
      </c>
      <c r="BA30" s="244">
        <v>52.456269339000002</v>
      </c>
      <c r="BB30" s="244">
        <v>52.670750308999999</v>
      </c>
      <c r="BC30" s="244">
        <v>53.528358146999999</v>
      </c>
      <c r="BD30" s="368">
        <v>54.113578951000001</v>
      </c>
      <c r="BE30" s="368">
        <v>53.985819227</v>
      </c>
      <c r="BF30" s="368">
        <v>53.560681058999997</v>
      </c>
      <c r="BG30" s="368">
        <v>54.398865362999999</v>
      </c>
      <c r="BH30" s="368">
        <v>53.293284649999997</v>
      </c>
      <c r="BI30" s="368">
        <v>54.161794434999997</v>
      </c>
      <c r="BJ30" s="368">
        <v>54.955861650000003</v>
      </c>
      <c r="BK30" s="368">
        <v>54.465756585999998</v>
      </c>
      <c r="BL30" s="368">
        <v>55.683191026999999</v>
      </c>
      <c r="BM30" s="368">
        <v>55.107222876999998</v>
      </c>
      <c r="BN30" s="368">
        <v>55.093250519999998</v>
      </c>
      <c r="BO30" s="368">
        <v>55.409462101000003</v>
      </c>
      <c r="BP30" s="368">
        <v>55.957962148</v>
      </c>
      <c r="BQ30" s="368">
        <v>55.230438904000003</v>
      </c>
      <c r="BR30" s="368">
        <v>54.742326003999999</v>
      </c>
      <c r="BS30" s="368">
        <v>55.403188184000001</v>
      </c>
      <c r="BT30" s="368">
        <v>53.864166845</v>
      </c>
      <c r="BU30" s="368">
        <v>54.805058684999999</v>
      </c>
      <c r="BV30" s="368">
        <v>55.637173341</v>
      </c>
    </row>
    <row r="31" spans="1:74" ht="11.15" customHeight="1" x14ac:dyDescent="0.25">
      <c r="A31" s="159" t="s">
        <v>283</v>
      </c>
      <c r="B31" s="170" t="s">
        <v>916</v>
      </c>
      <c r="C31" s="244">
        <v>4.3535071494000004</v>
      </c>
      <c r="D31" s="244">
        <v>4.5790283111000001</v>
      </c>
      <c r="E31" s="244">
        <v>4.4749265949000003</v>
      </c>
      <c r="F31" s="244">
        <v>4.4048061725999998</v>
      </c>
      <c r="G31" s="244">
        <v>4.5358103864999997</v>
      </c>
      <c r="H31" s="244">
        <v>4.7270117885999996</v>
      </c>
      <c r="I31" s="244">
        <v>4.7884905850999999</v>
      </c>
      <c r="J31" s="244">
        <v>4.9027316737</v>
      </c>
      <c r="K31" s="244">
        <v>4.8137947691000003</v>
      </c>
      <c r="L31" s="244">
        <v>4.6444464872999998</v>
      </c>
      <c r="M31" s="244">
        <v>4.7086539064000004</v>
      </c>
      <c r="N31" s="244">
        <v>4.7513663665000001</v>
      </c>
      <c r="O31" s="244">
        <v>4.5786484302000003</v>
      </c>
      <c r="P31" s="244">
        <v>4.8195788091000002</v>
      </c>
      <c r="Q31" s="244">
        <v>4.7083709349999996</v>
      </c>
      <c r="R31" s="244">
        <v>4.6331211392</v>
      </c>
      <c r="S31" s="244">
        <v>4.7730783834999997</v>
      </c>
      <c r="T31" s="244">
        <v>4.9773403930000004</v>
      </c>
      <c r="U31" s="244">
        <v>5.0428944439999999</v>
      </c>
      <c r="V31" s="244">
        <v>5.1649399380999998</v>
      </c>
      <c r="W31" s="244">
        <v>5.0699349216999998</v>
      </c>
      <c r="X31" s="244">
        <v>4.8887872842000002</v>
      </c>
      <c r="Y31" s="244">
        <v>4.9573845537999999</v>
      </c>
      <c r="Z31" s="244">
        <v>5.0030319758999999</v>
      </c>
      <c r="AA31" s="244">
        <v>4.2212710838999996</v>
      </c>
      <c r="AB31" s="244">
        <v>4.4621690240999996</v>
      </c>
      <c r="AC31" s="244">
        <v>4.3546813627000001</v>
      </c>
      <c r="AD31" s="244">
        <v>4.3396585741999996</v>
      </c>
      <c r="AE31" s="244">
        <v>4.4663721010000001</v>
      </c>
      <c r="AF31" s="244">
        <v>4.6678928549999998</v>
      </c>
      <c r="AG31" s="244">
        <v>4.7401196615999996</v>
      </c>
      <c r="AH31" s="244">
        <v>4.8568882784999996</v>
      </c>
      <c r="AI31" s="244">
        <v>4.7772006002999996</v>
      </c>
      <c r="AJ31" s="244">
        <v>4.6792010597000004</v>
      </c>
      <c r="AK31" s="244">
        <v>4.7257513544999998</v>
      </c>
      <c r="AL31" s="244">
        <v>4.7268680239999998</v>
      </c>
      <c r="AM31" s="244">
        <v>4.5568664500000002</v>
      </c>
      <c r="AN31" s="244">
        <v>4.7794314819999997</v>
      </c>
      <c r="AO31" s="244">
        <v>4.6530357359999996</v>
      </c>
      <c r="AP31" s="244">
        <v>4.5784749749999998</v>
      </c>
      <c r="AQ31" s="244">
        <v>4.7131484329999997</v>
      </c>
      <c r="AR31" s="244">
        <v>4.9125855539999996</v>
      </c>
      <c r="AS31" s="244">
        <v>5.0561691189999998</v>
      </c>
      <c r="AT31" s="244">
        <v>5.1508788680000004</v>
      </c>
      <c r="AU31" s="244">
        <v>5.0690156909999997</v>
      </c>
      <c r="AV31" s="244">
        <v>4.8989627330000003</v>
      </c>
      <c r="AW31" s="244">
        <v>4.901628563</v>
      </c>
      <c r="AX31" s="244">
        <v>5.040671025</v>
      </c>
      <c r="AY31" s="244">
        <v>4.4501040109999996</v>
      </c>
      <c r="AZ31" s="244">
        <v>4.6614044750000003</v>
      </c>
      <c r="BA31" s="244">
        <v>4.2917696589999998</v>
      </c>
      <c r="BB31" s="244">
        <v>4.1873347110000001</v>
      </c>
      <c r="BC31" s="244">
        <v>4.2892195920000002</v>
      </c>
      <c r="BD31" s="368">
        <v>4.469846005</v>
      </c>
      <c r="BE31" s="368">
        <v>4.6233411670000004</v>
      </c>
      <c r="BF31" s="368">
        <v>4.7227001499999997</v>
      </c>
      <c r="BG31" s="368">
        <v>4.6587989639999998</v>
      </c>
      <c r="BH31" s="368">
        <v>4.5042718600000002</v>
      </c>
      <c r="BI31" s="368">
        <v>4.6219018670000001</v>
      </c>
      <c r="BJ31" s="368">
        <v>4.6788959590000001</v>
      </c>
      <c r="BK31" s="368">
        <v>4.1500014150000002</v>
      </c>
      <c r="BL31" s="368">
        <v>4.3981520700000001</v>
      </c>
      <c r="BM31" s="368">
        <v>4.2885508860000003</v>
      </c>
      <c r="BN31" s="368">
        <v>4.2715875429999999</v>
      </c>
      <c r="BO31" s="368">
        <v>4.4031002770000001</v>
      </c>
      <c r="BP31" s="368">
        <v>4.6110519999999999</v>
      </c>
      <c r="BQ31" s="368">
        <v>4.6858916959999997</v>
      </c>
      <c r="BR31" s="368">
        <v>4.8069954990000001</v>
      </c>
      <c r="BS31" s="368">
        <v>4.7257061299999998</v>
      </c>
      <c r="BT31" s="368">
        <v>4.6228956500000002</v>
      </c>
      <c r="BU31" s="368">
        <v>4.672627544</v>
      </c>
      <c r="BV31" s="368">
        <v>4.6765820140000001</v>
      </c>
    </row>
    <row r="32" spans="1:74" ht="11.15" customHeight="1" x14ac:dyDescent="0.25">
      <c r="A32" s="159" t="s">
        <v>284</v>
      </c>
      <c r="B32" s="170" t="s">
        <v>266</v>
      </c>
      <c r="C32" s="244">
        <v>0.70025753429000004</v>
      </c>
      <c r="D32" s="244">
        <v>0.72157524045999999</v>
      </c>
      <c r="E32" s="244">
        <v>0.72653103562999999</v>
      </c>
      <c r="F32" s="244">
        <v>0.73296951384999998</v>
      </c>
      <c r="G32" s="244">
        <v>0.75411352110999996</v>
      </c>
      <c r="H32" s="244">
        <v>0.75201428811000004</v>
      </c>
      <c r="I32" s="244">
        <v>0.75933004071999999</v>
      </c>
      <c r="J32" s="244">
        <v>0.76213840475000005</v>
      </c>
      <c r="K32" s="244">
        <v>0.75913442246999996</v>
      </c>
      <c r="L32" s="244">
        <v>0.78137653488000003</v>
      </c>
      <c r="M32" s="244">
        <v>0.76841774883000002</v>
      </c>
      <c r="N32" s="244">
        <v>0.73702476183999999</v>
      </c>
      <c r="O32" s="244">
        <v>0.72062870434000004</v>
      </c>
      <c r="P32" s="244">
        <v>0.74322347388999999</v>
      </c>
      <c r="Q32" s="244">
        <v>0.74923335153000004</v>
      </c>
      <c r="R32" s="244">
        <v>0.75765035536000003</v>
      </c>
      <c r="S32" s="244">
        <v>0.78027874460000002</v>
      </c>
      <c r="T32" s="244">
        <v>0.77769330636</v>
      </c>
      <c r="U32" s="244">
        <v>0.78738130735</v>
      </c>
      <c r="V32" s="244">
        <v>0.79072140917</v>
      </c>
      <c r="W32" s="244">
        <v>0.78823873895999996</v>
      </c>
      <c r="X32" s="244">
        <v>0.81042969259999997</v>
      </c>
      <c r="Y32" s="244">
        <v>0.79725454935999995</v>
      </c>
      <c r="Z32" s="244">
        <v>0.76396724814000005</v>
      </c>
      <c r="AA32" s="244">
        <v>0.67669727700000004</v>
      </c>
      <c r="AB32" s="244">
        <v>0.69418502800000004</v>
      </c>
      <c r="AC32" s="244">
        <v>0.70579252100000001</v>
      </c>
      <c r="AD32" s="244">
        <v>0.69897660100000003</v>
      </c>
      <c r="AE32" s="244">
        <v>0.71309436900000001</v>
      </c>
      <c r="AF32" s="244">
        <v>0.71972001200000002</v>
      </c>
      <c r="AG32" s="244">
        <v>0.71057055599999996</v>
      </c>
      <c r="AH32" s="244">
        <v>0.713678174</v>
      </c>
      <c r="AI32" s="244">
        <v>0.72097954399999997</v>
      </c>
      <c r="AJ32" s="244">
        <v>0.73230373500000001</v>
      </c>
      <c r="AK32" s="244">
        <v>0.72424613599999998</v>
      </c>
      <c r="AL32" s="244">
        <v>0.70131374499999999</v>
      </c>
      <c r="AM32" s="244">
        <v>0.73440872099999999</v>
      </c>
      <c r="AN32" s="244">
        <v>0.74076497299999999</v>
      </c>
      <c r="AO32" s="244">
        <v>0.74281681799999999</v>
      </c>
      <c r="AP32" s="244">
        <v>0.73617632700000002</v>
      </c>
      <c r="AQ32" s="244">
        <v>0.74517656499999996</v>
      </c>
      <c r="AR32" s="244">
        <v>0.75265004300000005</v>
      </c>
      <c r="AS32" s="244">
        <v>0.74829115800000001</v>
      </c>
      <c r="AT32" s="244">
        <v>0.75315588600000005</v>
      </c>
      <c r="AU32" s="244">
        <v>0.71990227100000004</v>
      </c>
      <c r="AV32" s="244">
        <v>0.76886459500000004</v>
      </c>
      <c r="AW32" s="244">
        <v>0.75510418400000001</v>
      </c>
      <c r="AX32" s="244">
        <v>0.75194082699999998</v>
      </c>
      <c r="AY32" s="244">
        <v>0.74535429200000003</v>
      </c>
      <c r="AZ32" s="244">
        <v>0.74122044499999995</v>
      </c>
      <c r="BA32" s="244">
        <v>0.755691263</v>
      </c>
      <c r="BB32" s="244">
        <v>0.73855130000000002</v>
      </c>
      <c r="BC32" s="244">
        <v>0.747386942</v>
      </c>
      <c r="BD32" s="368">
        <v>0.76109220499999997</v>
      </c>
      <c r="BE32" s="368">
        <v>0.75327577999999995</v>
      </c>
      <c r="BF32" s="368">
        <v>0.75265024000000003</v>
      </c>
      <c r="BG32" s="368">
        <v>0.75701105700000004</v>
      </c>
      <c r="BH32" s="368">
        <v>0.77719324000000001</v>
      </c>
      <c r="BI32" s="368">
        <v>0.76382482699999998</v>
      </c>
      <c r="BJ32" s="368">
        <v>0.74899950699999995</v>
      </c>
      <c r="BK32" s="368">
        <v>0.73254288099999998</v>
      </c>
      <c r="BL32" s="368">
        <v>0.75102382199999995</v>
      </c>
      <c r="BM32" s="368">
        <v>0.76317108899999997</v>
      </c>
      <c r="BN32" s="368">
        <v>0.75543388199999995</v>
      </c>
      <c r="BO32" s="368">
        <v>0.77033102099999995</v>
      </c>
      <c r="BP32" s="368">
        <v>0.77715313200000002</v>
      </c>
      <c r="BQ32" s="368">
        <v>0.76695183700000003</v>
      </c>
      <c r="BR32" s="368">
        <v>0.77001124200000004</v>
      </c>
      <c r="BS32" s="368">
        <v>0.77762027</v>
      </c>
      <c r="BT32" s="368">
        <v>0.78959425800000005</v>
      </c>
      <c r="BU32" s="368">
        <v>0.78064840599999996</v>
      </c>
      <c r="BV32" s="368">
        <v>0.75565178200000005</v>
      </c>
    </row>
    <row r="33" spans="1:74" ht="11.15" customHeight="1" x14ac:dyDescent="0.25">
      <c r="A33" s="159" t="s">
        <v>285</v>
      </c>
      <c r="B33" s="170" t="s">
        <v>271</v>
      </c>
      <c r="C33" s="244">
        <v>13.304669275</v>
      </c>
      <c r="D33" s="244">
        <v>13.709808061</v>
      </c>
      <c r="E33" s="244">
        <v>13.628812722999999</v>
      </c>
      <c r="F33" s="244">
        <v>13.914890753</v>
      </c>
      <c r="G33" s="244">
        <v>13.716845307</v>
      </c>
      <c r="H33" s="244">
        <v>13.564693568999999</v>
      </c>
      <c r="I33" s="244">
        <v>13.514036000999999</v>
      </c>
      <c r="J33" s="244">
        <v>13.102617687</v>
      </c>
      <c r="K33" s="244">
        <v>13.81715434</v>
      </c>
      <c r="L33" s="244">
        <v>13.011278959</v>
      </c>
      <c r="M33" s="244">
        <v>13.831271048</v>
      </c>
      <c r="N33" s="244">
        <v>14.221636654999999</v>
      </c>
      <c r="O33" s="244">
        <v>13.704991006</v>
      </c>
      <c r="P33" s="244">
        <v>14.120673123</v>
      </c>
      <c r="Q33" s="244">
        <v>14.035805472</v>
      </c>
      <c r="R33" s="244">
        <v>14.328593092</v>
      </c>
      <c r="S33" s="244">
        <v>14.122900502</v>
      </c>
      <c r="T33" s="244">
        <v>13.964273497000001</v>
      </c>
      <c r="U33" s="244">
        <v>13.909941541</v>
      </c>
      <c r="V33" s="244">
        <v>13.484106424</v>
      </c>
      <c r="W33" s="244">
        <v>14.217042127999999</v>
      </c>
      <c r="X33" s="244">
        <v>13.384847556</v>
      </c>
      <c r="Y33" s="244">
        <v>14.225982901</v>
      </c>
      <c r="Z33" s="244">
        <v>14.6247317</v>
      </c>
      <c r="AA33" s="244">
        <v>14.123592500000001</v>
      </c>
      <c r="AB33" s="244">
        <v>14.54933686</v>
      </c>
      <c r="AC33" s="244">
        <v>14.4599881</v>
      </c>
      <c r="AD33" s="244">
        <v>14.76031465</v>
      </c>
      <c r="AE33" s="244">
        <v>14.547680250000001</v>
      </c>
      <c r="AF33" s="244">
        <v>14.384131979999999</v>
      </c>
      <c r="AG33" s="244">
        <v>14.32863038</v>
      </c>
      <c r="AH33" s="244">
        <v>13.89098559</v>
      </c>
      <c r="AI33" s="244">
        <v>14.647758319999999</v>
      </c>
      <c r="AJ33" s="244">
        <v>13.792656689999999</v>
      </c>
      <c r="AK33" s="244">
        <v>14.66209574</v>
      </c>
      <c r="AL33" s="244">
        <v>15.076364180000001</v>
      </c>
      <c r="AM33" s="244">
        <v>15.008369460000001</v>
      </c>
      <c r="AN33" s="244">
        <v>15.45765213</v>
      </c>
      <c r="AO33" s="244">
        <v>15.366317840000001</v>
      </c>
      <c r="AP33" s="244">
        <v>15.682498710000001</v>
      </c>
      <c r="AQ33" s="244">
        <v>15.460296960000001</v>
      </c>
      <c r="AR33" s="244">
        <v>15.288697470000001</v>
      </c>
      <c r="AS33" s="244">
        <v>15.079133000000001</v>
      </c>
      <c r="AT33" s="244">
        <v>14.542068710000001</v>
      </c>
      <c r="AU33" s="244">
        <v>15.35926591</v>
      </c>
      <c r="AV33" s="244">
        <v>14.54076871</v>
      </c>
      <c r="AW33" s="244">
        <v>15.43034581</v>
      </c>
      <c r="AX33" s="244">
        <v>16.021974950000001</v>
      </c>
      <c r="AY33" s="244">
        <v>15.349558010000001</v>
      </c>
      <c r="AZ33" s="244">
        <v>15.541726430000001</v>
      </c>
      <c r="BA33" s="244">
        <v>14.88221575</v>
      </c>
      <c r="BB33" s="244">
        <v>15.18158661</v>
      </c>
      <c r="BC33" s="244">
        <v>15.35670245</v>
      </c>
      <c r="BD33" s="368">
        <v>15.33405194</v>
      </c>
      <c r="BE33" s="368">
        <v>15.480639630000001</v>
      </c>
      <c r="BF33" s="368">
        <v>15.026006369999999</v>
      </c>
      <c r="BG33" s="368">
        <v>15.891535859999999</v>
      </c>
      <c r="BH33" s="368">
        <v>14.976059080000001</v>
      </c>
      <c r="BI33" s="368">
        <v>15.96086798</v>
      </c>
      <c r="BJ33" s="368">
        <v>16.441028230000001</v>
      </c>
      <c r="BK33" s="368">
        <v>16.18608768</v>
      </c>
      <c r="BL33" s="368">
        <v>16.552558529999999</v>
      </c>
      <c r="BM33" s="368">
        <v>16.348443240000002</v>
      </c>
      <c r="BN33" s="368">
        <v>16.574824329999998</v>
      </c>
      <c r="BO33" s="368">
        <v>16.23297839</v>
      </c>
      <c r="BP33" s="368">
        <v>15.94478339</v>
      </c>
      <c r="BQ33" s="368">
        <v>15.77547629</v>
      </c>
      <c r="BR33" s="368">
        <v>15.182685709999999</v>
      </c>
      <c r="BS33" s="368">
        <v>15.910799949999999</v>
      </c>
      <c r="BT33" s="368">
        <v>14.854792509999999</v>
      </c>
      <c r="BU33" s="368">
        <v>15.70624559</v>
      </c>
      <c r="BV33" s="368">
        <v>16.053413849999998</v>
      </c>
    </row>
    <row r="34" spans="1:74" ht="11.15" customHeight="1" x14ac:dyDescent="0.25">
      <c r="A34" s="159" t="s">
        <v>286</v>
      </c>
      <c r="B34" s="170" t="s">
        <v>272</v>
      </c>
      <c r="C34" s="244">
        <v>13.518965055000001</v>
      </c>
      <c r="D34" s="244">
        <v>13.401845384</v>
      </c>
      <c r="E34" s="244">
        <v>13.850551119</v>
      </c>
      <c r="F34" s="244">
        <v>13.639609381</v>
      </c>
      <c r="G34" s="244">
        <v>13.864237931</v>
      </c>
      <c r="H34" s="244">
        <v>13.627349533</v>
      </c>
      <c r="I34" s="244">
        <v>13.523741974</v>
      </c>
      <c r="J34" s="244">
        <v>13.416265913</v>
      </c>
      <c r="K34" s="244">
        <v>13.346249648000001</v>
      </c>
      <c r="L34" s="244">
        <v>13.640569869</v>
      </c>
      <c r="M34" s="244">
        <v>13.688291634</v>
      </c>
      <c r="N34" s="244">
        <v>13.902116516</v>
      </c>
      <c r="O34" s="244">
        <v>13.649098261000001</v>
      </c>
      <c r="P34" s="244">
        <v>13.398483775000001</v>
      </c>
      <c r="Q34" s="244">
        <v>13.884812451</v>
      </c>
      <c r="R34" s="244">
        <v>13.739709044</v>
      </c>
      <c r="S34" s="244">
        <v>13.961036473</v>
      </c>
      <c r="T34" s="244">
        <v>13.620291834</v>
      </c>
      <c r="U34" s="244">
        <v>13.713396856999999</v>
      </c>
      <c r="V34" s="244">
        <v>13.586822768999999</v>
      </c>
      <c r="W34" s="244">
        <v>13.264036450000001</v>
      </c>
      <c r="X34" s="244">
        <v>13.625961248999999</v>
      </c>
      <c r="Y34" s="244">
        <v>13.907520904</v>
      </c>
      <c r="Z34" s="244">
        <v>13.97338203</v>
      </c>
      <c r="AA34" s="244">
        <v>13.205922891</v>
      </c>
      <c r="AB34" s="244">
        <v>13.293762804</v>
      </c>
      <c r="AC34" s="244">
        <v>12.260767388</v>
      </c>
      <c r="AD34" s="244">
        <v>10.431827243000001</v>
      </c>
      <c r="AE34" s="244">
        <v>11.835821221</v>
      </c>
      <c r="AF34" s="244">
        <v>12.406621738</v>
      </c>
      <c r="AG34" s="244">
        <v>12.220026145</v>
      </c>
      <c r="AH34" s="244">
        <v>11.918584762</v>
      </c>
      <c r="AI34" s="244">
        <v>12.302030037</v>
      </c>
      <c r="AJ34" s="244">
        <v>12.801623797</v>
      </c>
      <c r="AK34" s="244">
        <v>13.504786055</v>
      </c>
      <c r="AL34" s="244">
        <v>13.154931932</v>
      </c>
      <c r="AM34" s="244">
        <v>13.193815011</v>
      </c>
      <c r="AN34" s="244">
        <v>13.551731884000001</v>
      </c>
      <c r="AO34" s="244">
        <v>13.5533603</v>
      </c>
      <c r="AP34" s="244">
        <v>13.309310419999999</v>
      </c>
      <c r="AQ34" s="244">
        <v>12.709202753</v>
      </c>
      <c r="AR34" s="244">
        <v>12.924877604000001</v>
      </c>
      <c r="AS34" s="244">
        <v>12.918501963000001</v>
      </c>
      <c r="AT34" s="244">
        <v>12.646941947</v>
      </c>
      <c r="AU34" s="244">
        <v>12.951976547999999</v>
      </c>
      <c r="AV34" s="244">
        <v>13.513146903999999</v>
      </c>
      <c r="AW34" s="244">
        <v>13.647131419000001</v>
      </c>
      <c r="AX34" s="244">
        <v>13.901579967</v>
      </c>
      <c r="AY34" s="244">
        <v>13.543078945</v>
      </c>
      <c r="AZ34" s="244">
        <v>13.994580577000001</v>
      </c>
      <c r="BA34" s="244">
        <v>13.880912267999999</v>
      </c>
      <c r="BB34" s="244">
        <v>13.925093752</v>
      </c>
      <c r="BC34" s="244">
        <v>13.943625191000001</v>
      </c>
      <c r="BD34" s="368">
        <v>13.832041404</v>
      </c>
      <c r="BE34" s="368">
        <v>13.551071948000001</v>
      </c>
      <c r="BF34" s="368">
        <v>13.432446428</v>
      </c>
      <c r="BG34" s="368">
        <v>13.486134912000001</v>
      </c>
      <c r="BH34" s="368">
        <v>13.696578815000001</v>
      </c>
      <c r="BI34" s="368">
        <v>13.951000824999999</v>
      </c>
      <c r="BJ34" s="368">
        <v>14.058676255</v>
      </c>
      <c r="BK34" s="368">
        <v>14.241973607</v>
      </c>
      <c r="BL34" s="368">
        <v>14.647781930000001</v>
      </c>
      <c r="BM34" s="368">
        <v>14.669845119</v>
      </c>
      <c r="BN34" s="368">
        <v>14.457199019999999</v>
      </c>
      <c r="BO34" s="368">
        <v>14.577243403000001</v>
      </c>
      <c r="BP34" s="368">
        <v>14.424655139</v>
      </c>
      <c r="BQ34" s="368">
        <v>13.987300849</v>
      </c>
      <c r="BR34" s="368">
        <v>13.839079355999999</v>
      </c>
      <c r="BS34" s="368">
        <v>13.890587590999999</v>
      </c>
      <c r="BT34" s="368">
        <v>13.958574062</v>
      </c>
      <c r="BU34" s="368">
        <v>14.261966884</v>
      </c>
      <c r="BV34" s="368">
        <v>14.387054804</v>
      </c>
    </row>
    <row r="35" spans="1:74" ht="11.15" customHeight="1" x14ac:dyDescent="0.25">
      <c r="A35" s="159" t="s">
        <v>287</v>
      </c>
      <c r="B35" s="170" t="s">
        <v>273</v>
      </c>
      <c r="C35" s="244">
        <v>18.936560996000001</v>
      </c>
      <c r="D35" s="244">
        <v>19.177221293999999</v>
      </c>
      <c r="E35" s="244">
        <v>19.204780707000001</v>
      </c>
      <c r="F35" s="244">
        <v>19.361086997000001</v>
      </c>
      <c r="G35" s="244">
        <v>19.808005125000001</v>
      </c>
      <c r="H35" s="244">
        <v>20.394198846999998</v>
      </c>
      <c r="I35" s="244">
        <v>20.235468024999999</v>
      </c>
      <c r="J35" s="244">
        <v>20.346127026000001</v>
      </c>
      <c r="K35" s="244">
        <v>20.171775038</v>
      </c>
      <c r="L35" s="244">
        <v>19.963187784999999</v>
      </c>
      <c r="M35" s="244">
        <v>19.484710790000001</v>
      </c>
      <c r="N35" s="244">
        <v>19.554623814999999</v>
      </c>
      <c r="O35" s="244">
        <v>18.837842310999999</v>
      </c>
      <c r="P35" s="244">
        <v>19.085921862999999</v>
      </c>
      <c r="Q35" s="244">
        <v>19.136072529</v>
      </c>
      <c r="R35" s="244">
        <v>19.294829847999999</v>
      </c>
      <c r="S35" s="244">
        <v>19.741396153</v>
      </c>
      <c r="T35" s="244">
        <v>20.324865499000001</v>
      </c>
      <c r="U35" s="244">
        <v>20.165993915000001</v>
      </c>
      <c r="V35" s="244">
        <v>20.281984839</v>
      </c>
      <c r="W35" s="244">
        <v>20.117393258</v>
      </c>
      <c r="X35" s="244">
        <v>19.916511194999998</v>
      </c>
      <c r="Y35" s="244">
        <v>19.440576188000001</v>
      </c>
      <c r="Z35" s="244">
        <v>19.505927055000001</v>
      </c>
      <c r="AA35" s="244">
        <v>17.087626276000002</v>
      </c>
      <c r="AB35" s="244">
        <v>17.371260388</v>
      </c>
      <c r="AC35" s="244">
        <v>17.082001233</v>
      </c>
      <c r="AD35" s="244">
        <v>16.585897457000002</v>
      </c>
      <c r="AE35" s="244">
        <v>17.114264843000001</v>
      </c>
      <c r="AF35" s="244">
        <v>17.951827464000001</v>
      </c>
      <c r="AG35" s="244">
        <v>17.862601811000001</v>
      </c>
      <c r="AH35" s="244">
        <v>17.999197590000001</v>
      </c>
      <c r="AI35" s="244">
        <v>17.983040957</v>
      </c>
      <c r="AJ35" s="244">
        <v>17.682768166999999</v>
      </c>
      <c r="AK35" s="244">
        <v>17.649109503999998</v>
      </c>
      <c r="AL35" s="244">
        <v>17.908040747000001</v>
      </c>
      <c r="AM35" s="244">
        <v>17.566646298999999</v>
      </c>
      <c r="AN35" s="244">
        <v>17.787120977000001</v>
      </c>
      <c r="AO35" s="244">
        <v>17.695896974</v>
      </c>
      <c r="AP35" s="244">
        <v>17.786151137000001</v>
      </c>
      <c r="AQ35" s="244">
        <v>18.179230733000001</v>
      </c>
      <c r="AR35" s="244">
        <v>18.849177105999999</v>
      </c>
      <c r="AS35" s="244">
        <v>18.723478056000001</v>
      </c>
      <c r="AT35" s="244">
        <v>18.911462321999998</v>
      </c>
      <c r="AU35" s="244">
        <v>18.983941711</v>
      </c>
      <c r="AV35" s="244">
        <v>18.982072958</v>
      </c>
      <c r="AW35" s="244">
        <v>18.850128346000002</v>
      </c>
      <c r="AX35" s="244">
        <v>18.908275825</v>
      </c>
      <c r="AY35" s="244">
        <v>18.759930778000001</v>
      </c>
      <c r="AZ35" s="244">
        <v>18.951383754999998</v>
      </c>
      <c r="BA35" s="244">
        <v>18.645680399</v>
      </c>
      <c r="BB35" s="244">
        <v>18.638183936000001</v>
      </c>
      <c r="BC35" s="244">
        <v>19.191423971999999</v>
      </c>
      <c r="BD35" s="368">
        <v>19.716547396999999</v>
      </c>
      <c r="BE35" s="368">
        <v>19.577490701999999</v>
      </c>
      <c r="BF35" s="368">
        <v>19.626877871000001</v>
      </c>
      <c r="BG35" s="368">
        <v>19.605384569999998</v>
      </c>
      <c r="BH35" s="368">
        <v>19.339181655000001</v>
      </c>
      <c r="BI35" s="368">
        <v>18.864198936000001</v>
      </c>
      <c r="BJ35" s="368">
        <v>19.028261699000002</v>
      </c>
      <c r="BK35" s="368">
        <v>19.155151003</v>
      </c>
      <c r="BL35" s="368">
        <v>19.333674675000001</v>
      </c>
      <c r="BM35" s="368">
        <v>19.037212542999999</v>
      </c>
      <c r="BN35" s="368">
        <v>19.034205745000001</v>
      </c>
      <c r="BO35" s="368">
        <v>19.425809009999998</v>
      </c>
      <c r="BP35" s="368">
        <v>20.200318487000001</v>
      </c>
      <c r="BQ35" s="368">
        <v>20.014818232</v>
      </c>
      <c r="BR35" s="368">
        <v>20.143554197</v>
      </c>
      <c r="BS35" s="368">
        <v>20.098474242999998</v>
      </c>
      <c r="BT35" s="368">
        <v>19.638310364999999</v>
      </c>
      <c r="BU35" s="368">
        <v>19.383570260999999</v>
      </c>
      <c r="BV35" s="368">
        <v>19.764470890999998</v>
      </c>
    </row>
    <row r="36" spans="1:74" ht="11.15" customHeight="1" x14ac:dyDescent="0.25">
      <c r="A36" s="159" t="s">
        <v>289</v>
      </c>
      <c r="B36" s="170" t="s">
        <v>220</v>
      </c>
      <c r="C36" s="244">
        <v>98.205342477000002</v>
      </c>
      <c r="D36" s="244">
        <v>99.823647507999993</v>
      </c>
      <c r="E36" s="244">
        <v>100.01292254000001</v>
      </c>
      <c r="F36" s="244">
        <v>99.025426656999997</v>
      </c>
      <c r="G36" s="244">
        <v>99.737431806000004</v>
      </c>
      <c r="H36" s="244">
        <v>100.74696213999999</v>
      </c>
      <c r="I36" s="244">
        <v>101.16401308</v>
      </c>
      <c r="J36" s="244">
        <v>101.52321157</v>
      </c>
      <c r="K36" s="244">
        <v>100.23668133</v>
      </c>
      <c r="L36" s="244">
        <v>100.18612202</v>
      </c>
      <c r="M36" s="244">
        <v>100.54509329</v>
      </c>
      <c r="N36" s="244">
        <v>100.27236572</v>
      </c>
      <c r="O36" s="244">
        <v>99.567358006999996</v>
      </c>
      <c r="P36" s="244">
        <v>100.61163999</v>
      </c>
      <c r="Q36" s="244">
        <v>99.453011806999996</v>
      </c>
      <c r="R36" s="244">
        <v>100.37650791</v>
      </c>
      <c r="S36" s="244">
        <v>100.17685711</v>
      </c>
      <c r="T36" s="244">
        <v>101.15912299</v>
      </c>
      <c r="U36" s="244">
        <v>102.26475483999999</v>
      </c>
      <c r="V36" s="244">
        <v>102.20844929</v>
      </c>
      <c r="W36" s="244">
        <v>100.97965804</v>
      </c>
      <c r="X36" s="244">
        <v>100.5150702</v>
      </c>
      <c r="Y36" s="244">
        <v>101.31030413000001</v>
      </c>
      <c r="Z36" s="244">
        <v>101.72690231999999</v>
      </c>
      <c r="AA36" s="244">
        <v>95.491048415999998</v>
      </c>
      <c r="AB36" s="244">
        <v>97.693057967000001</v>
      </c>
      <c r="AC36" s="244">
        <v>92.240691658000003</v>
      </c>
      <c r="AD36" s="244">
        <v>81.916698969999999</v>
      </c>
      <c r="AE36" s="244">
        <v>85.938998759</v>
      </c>
      <c r="AF36" s="244">
        <v>90.605771318999999</v>
      </c>
      <c r="AG36" s="244">
        <v>92.155371574</v>
      </c>
      <c r="AH36" s="244">
        <v>91.334581612999997</v>
      </c>
      <c r="AI36" s="244">
        <v>93.205591523999999</v>
      </c>
      <c r="AJ36" s="244">
        <v>92.569836237000004</v>
      </c>
      <c r="AK36" s="244">
        <v>94.171202706000003</v>
      </c>
      <c r="AL36" s="244">
        <v>94.785272706000001</v>
      </c>
      <c r="AM36" s="244">
        <v>92.704064728999995</v>
      </c>
      <c r="AN36" s="244">
        <v>94.072214244999998</v>
      </c>
      <c r="AO36" s="244">
        <v>95.902158483999997</v>
      </c>
      <c r="AP36" s="244">
        <v>95.211192992999997</v>
      </c>
      <c r="AQ36" s="244">
        <v>95.279411984999996</v>
      </c>
      <c r="AR36" s="244">
        <v>98.399098374999994</v>
      </c>
      <c r="AS36" s="244">
        <v>97.941614568999995</v>
      </c>
      <c r="AT36" s="244">
        <v>97.797836337000007</v>
      </c>
      <c r="AU36" s="244">
        <v>99.350917828999997</v>
      </c>
      <c r="AV36" s="244">
        <v>98.484836844</v>
      </c>
      <c r="AW36" s="244">
        <v>100.40208497</v>
      </c>
      <c r="AX36" s="244">
        <v>102.43346203</v>
      </c>
      <c r="AY36" s="244">
        <v>97.524496912999993</v>
      </c>
      <c r="AZ36" s="244">
        <v>100.60855337</v>
      </c>
      <c r="BA36" s="244">
        <v>98.637993758999997</v>
      </c>
      <c r="BB36" s="244">
        <v>97.727610748000004</v>
      </c>
      <c r="BC36" s="244">
        <v>98.617737344999995</v>
      </c>
      <c r="BD36" s="368">
        <v>99.968380981999999</v>
      </c>
      <c r="BE36" s="368">
        <v>100.08912481</v>
      </c>
      <c r="BF36" s="368">
        <v>99.929193624999996</v>
      </c>
      <c r="BG36" s="368">
        <v>100.3404809</v>
      </c>
      <c r="BH36" s="368">
        <v>99.560611671999993</v>
      </c>
      <c r="BI36" s="368">
        <v>100.82148324000001</v>
      </c>
      <c r="BJ36" s="368">
        <v>101.80847501</v>
      </c>
      <c r="BK36" s="368">
        <v>100.14011752</v>
      </c>
      <c r="BL36" s="368">
        <v>102.39461813</v>
      </c>
      <c r="BM36" s="368">
        <v>101.37706077</v>
      </c>
      <c r="BN36" s="368">
        <v>100.57633795</v>
      </c>
      <c r="BO36" s="368">
        <v>100.64063494</v>
      </c>
      <c r="BP36" s="368">
        <v>102.05512243</v>
      </c>
      <c r="BQ36" s="368">
        <v>101.49134384</v>
      </c>
      <c r="BR36" s="368">
        <v>101.29769269000001</v>
      </c>
      <c r="BS36" s="368">
        <v>101.63032327000001</v>
      </c>
      <c r="BT36" s="368">
        <v>100.31073062999999</v>
      </c>
      <c r="BU36" s="368">
        <v>101.32411947</v>
      </c>
      <c r="BV36" s="368">
        <v>102.70974559</v>
      </c>
    </row>
    <row r="37" spans="1:74" ht="11.15" customHeight="1" x14ac:dyDescent="0.25">
      <c r="B37" s="170"/>
      <c r="C37" s="244"/>
      <c r="D37" s="244"/>
      <c r="E37" s="244"/>
      <c r="F37" s="244"/>
      <c r="G37" s="244"/>
      <c r="H37" s="244"/>
      <c r="I37" s="244"/>
      <c r="J37" s="244"/>
      <c r="K37" s="244"/>
      <c r="L37" s="244"/>
      <c r="M37" s="244"/>
      <c r="N37" s="244"/>
      <c r="O37" s="244"/>
      <c r="P37" s="244"/>
      <c r="Q37" s="244"/>
      <c r="R37" s="244"/>
      <c r="S37" s="244"/>
      <c r="T37" s="244"/>
      <c r="U37" s="244"/>
      <c r="V37" s="244"/>
      <c r="W37" s="244"/>
      <c r="X37" s="244"/>
      <c r="Y37" s="244"/>
      <c r="Z37" s="244"/>
      <c r="AA37" s="244"/>
      <c r="AB37" s="244"/>
      <c r="AC37" s="244"/>
      <c r="AD37" s="244"/>
      <c r="AE37" s="244"/>
      <c r="AF37" s="244"/>
      <c r="AG37" s="244"/>
      <c r="AH37" s="244"/>
      <c r="AI37" s="244"/>
      <c r="AJ37" s="244"/>
      <c r="AK37" s="244"/>
      <c r="AL37" s="244"/>
      <c r="AM37" s="244"/>
      <c r="AN37" s="244"/>
      <c r="AO37" s="244"/>
      <c r="AP37" s="244"/>
      <c r="AQ37" s="244"/>
      <c r="AR37" s="244"/>
      <c r="AS37" s="244"/>
      <c r="AT37" s="244"/>
      <c r="AU37" s="244"/>
      <c r="AV37" s="244"/>
      <c r="AW37" s="244"/>
      <c r="AX37" s="244"/>
      <c r="AY37" s="244"/>
      <c r="AZ37" s="244"/>
      <c r="BA37" s="244"/>
      <c r="BB37" s="244"/>
      <c r="BC37" s="244"/>
      <c r="BD37" s="368"/>
      <c r="BE37" s="368"/>
      <c r="BF37" s="368"/>
      <c r="BG37" s="368"/>
      <c r="BH37" s="368"/>
      <c r="BI37" s="368"/>
      <c r="BJ37" s="368"/>
      <c r="BK37" s="368"/>
      <c r="BL37" s="368"/>
      <c r="BM37" s="368"/>
      <c r="BN37" s="368"/>
      <c r="BO37" s="368"/>
      <c r="BP37" s="368"/>
      <c r="BQ37" s="368"/>
      <c r="BR37" s="368"/>
      <c r="BS37" s="368"/>
      <c r="BT37" s="368"/>
      <c r="BU37" s="368"/>
      <c r="BV37" s="368"/>
    </row>
    <row r="38" spans="1:74" ht="11.15" customHeight="1" x14ac:dyDescent="0.25">
      <c r="B38" s="246" t="s">
        <v>979</v>
      </c>
      <c r="C38" s="244"/>
      <c r="D38" s="244"/>
      <c r="E38" s="244"/>
      <c r="F38" s="244"/>
      <c r="G38" s="244"/>
      <c r="H38" s="244"/>
      <c r="I38" s="244"/>
      <c r="J38" s="244"/>
      <c r="K38" s="244"/>
      <c r="L38" s="244"/>
      <c r="M38" s="244"/>
      <c r="N38" s="244"/>
      <c r="O38" s="244"/>
      <c r="P38" s="244"/>
      <c r="Q38" s="244"/>
      <c r="R38" s="244"/>
      <c r="S38" s="244"/>
      <c r="T38" s="244"/>
      <c r="U38" s="244"/>
      <c r="V38" s="244"/>
      <c r="W38" s="244"/>
      <c r="X38" s="244"/>
      <c r="Y38" s="244"/>
      <c r="Z38" s="244"/>
      <c r="AA38" s="244"/>
      <c r="AB38" s="244"/>
      <c r="AC38" s="244"/>
      <c r="AD38" s="244"/>
      <c r="AE38" s="244"/>
      <c r="AF38" s="244"/>
      <c r="AG38" s="244"/>
      <c r="AH38" s="244"/>
      <c r="AI38" s="244"/>
      <c r="AJ38" s="244"/>
      <c r="AK38" s="244"/>
      <c r="AL38" s="244"/>
      <c r="AM38" s="244"/>
      <c r="AN38" s="244"/>
      <c r="AO38" s="244"/>
      <c r="AP38" s="244"/>
      <c r="AQ38" s="244"/>
      <c r="AR38" s="244"/>
      <c r="AS38" s="244"/>
      <c r="AT38" s="244"/>
      <c r="AU38" s="244"/>
      <c r="AV38" s="244"/>
      <c r="AW38" s="244"/>
      <c r="AX38" s="244"/>
      <c r="AY38" s="244"/>
      <c r="AZ38" s="244"/>
      <c r="BA38" s="244"/>
      <c r="BB38" s="244"/>
      <c r="BC38" s="244"/>
      <c r="BD38" s="368"/>
      <c r="BE38" s="368"/>
      <c r="BF38" s="368"/>
      <c r="BG38" s="368"/>
      <c r="BH38" s="368"/>
      <c r="BI38" s="368"/>
      <c r="BJ38" s="368"/>
      <c r="BK38" s="368"/>
      <c r="BL38" s="368"/>
      <c r="BM38" s="368"/>
      <c r="BN38" s="368"/>
      <c r="BO38" s="368"/>
      <c r="BP38" s="368"/>
      <c r="BQ38" s="368"/>
      <c r="BR38" s="368"/>
      <c r="BS38" s="368"/>
      <c r="BT38" s="368"/>
      <c r="BU38" s="368"/>
      <c r="BV38" s="368"/>
    </row>
    <row r="39" spans="1:74" ht="11.15" customHeight="1" x14ac:dyDescent="0.25">
      <c r="A39" s="159" t="s">
        <v>305</v>
      </c>
      <c r="B39" s="170" t="s">
        <v>563</v>
      </c>
      <c r="C39" s="244">
        <v>0.40515580644999999</v>
      </c>
      <c r="D39" s="244">
        <v>0.14243903570999999</v>
      </c>
      <c r="E39" s="244">
        <v>0.45674777419000001</v>
      </c>
      <c r="F39" s="244">
        <v>-0.11857196667</v>
      </c>
      <c r="G39" s="244">
        <v>-0.16948183871</v>
      </c>
      <c r="H39" s="244">
        <v>0.1087611</v>
      </c>
      <c r="I39" s="244">
        <v>-0.18572848386999999</v>
      </c>
      <c r="J39" s="244">
        <v>-0.62159338710000001</v>
      </c>
      <c r="K39" s="244">
        <v>-1.3109489333</v>
      </c>
      <c r="L39" s="244">
        <v>0.52049416129000003</v>
      </c>
      <c r="M39" s="244">
        <v>0.25742366667</v>
      </c>
      <c r="N39" s="244">
        <v>-2.3802967742000001E-2</v>
      </c>
      <c r="O39" s="244">
        <v>-0.19597212903</v>
      </c>
      <c r="P39" s="244">
        <v>0.59685264285999995</v>
      </c>
      <c r="Q39" s="244">
        <v>0.10014383871</v>
      </c>
      <c r="R39" s="244">
        <v>-0.59614259999999997</v>
      </c>
      <c r="S39" s="244">
        <v>-1.2813444839000001</v>
      </c>
      <c r="T39" s="244">
        <v>9.8582600000000006E-2</v>
      </c>
      <c r="U39" s="244">
        <v>-0.15832625806</v>
      </c>
      <c r="V39" s="244">
        <v>0.27064506451999998</v>
      </c>
      <c r="W39" s="244">
        <v>7.6594599999999999E-2</v>
      </c>
      <c r="X39" s="244">
        <v>0.53171080645000002</v>
      </c>
      <c r="Y39" s="244">
        <v>0.28390029999999999</v>
      </c>
      <c r="Z39" s="244">
        <v>4.3810096774000003E-2</v>
      </c>
      <c r="AA39" s="244">
        <v>-0.58108270967999998</v>
      </c>
      <c r="AB39" s="244">
        <v>0.59243124138000003</v>
      </c>
      <c r="AC39" s="244">
        <v>-1.4196558065</v>
      </c>
      <c r="AD39" s="244">
        <v>-2.6578777332999999</v>
      </c>
      <c r="AE39" s="244">
        <v>-1.2625525484</v>
      </c>
      <c r="AF39" s="244">
        <v>-1.1053888999999999</v>
      </c>
      <c r="AG39" s="244">
        <v>0.11606909677</v>
      </c>
      <c r="AH39" s="244">
        <v>0.80709600000000004</v>
      </c>
      <c r="AI39" s="244">
        <v>0.65802563332999997</v>
      </c>
      <c r="AJ39" s="244">
        <v>1.3058708387</v>
      </c>
      <c r="AK39" s="244">
        <v>-6.4125199999999993E-2</v>
      </c>
      <c r="AL39" s="244">
        <v>1.4637193226</v>
      </c>
      <c r="AM39" s="244">
        <v>0.42857132258000002</v>
      </c>
      <c r="AN39" s="244">
        <v>1.2722857142999999</v>
      </c>
      <c r="AO39" s="244">
        <v>-0.22509025805999999</v>
      </c>
      <c r="AP39" s="244">
        <v>0.55736949999999996</v>
      </c>
      <c r="AQ39" s="244">
        <v>4.8531838709999997E-2</v>
      </c>
      <c r="AR39" s="244">
        <v>0.94912426667000005</v>
      </c>
      <c r="AS39" s="244">
        <v>8.4307290322999995E-2</v>
      </c>
      <c r="AT39" s="244">
        <v>0.89133761290000002</v>
      </c>
      <c r="AU39" s="244">
        <v>0.13608033333</v>
      </c>
      <c r="AV39" s="244">
        <v>1.5127645161E-2</v>
      </c>
      <c r="AW39" s="244">
        <v>0.92844423333000003</v>
      </c>
      <c r="AX39" s="244">
        <v>1.3755562581</v>
      </c>
      <c r="AY39" s="244">
        <v>0.29698587097000001</v>
      </c>
      <c r="AZ39" s="244">
        <v>1.2136417500000001</v>
      </c>
      <c r="BA39" s="244">
        <v>0.79459358064999996</v>
      </c>
      <c r="BB39" s="244">
        <v>0.78571288381000004</v>
      </c>
      <c r="BC39" s="244">
        <v>0.60521950475999997</v>
      </c>
      <c r="BD39" s="368">
        <v>1.1818914946000001</v>
      </c>
      <c r="BE39" s="368">
        <v>0.42835483871000002</v>
      </c>
      <c r="BF39" s="368">
        <v>0.95316129031999997</v>
      </c>
      <c r="BG39" s="368">
        <v>0.54349999999999998</v>
      </c>
      <c r="BH39" s="368">
        <v>1.1212903225999999</v>
      </c>
      <c r="BI39" s="368">
        <v>3.1966666667000002E-2</v>
      </c>
      <c r="BJ39" s="368">
        <v>0.89474193548000003</v>
      </c>
      <c r="BK39" s="368">
        <v>-0.33116129032000002</v>
      </c>
      <c r="BL39" s="368">
        <v>8.6428571428999998E-2</v>
      </c>
      <c r="BM39" s="368">
        <v>0.13225806452</v>
      </c>
      <c r="BN39" s="368">
        <v>-0.69623333333000004</v>
      </c>
      <c r="BO39" s="368">
        <v>-0.58158064515999996</v>
      </c>
      <c r="BP39" s="368">
        <v>0.1229</v>
      </c>
      <c r="BQ39" s="368">
        <v>-0.15480645161000001</v>
      </c>
      <c r="BR39" s="368">
        <v>6.5000000000000002E-2</v>
      </c>
      <c r="BS39" s="368">
        <v>-0.18379999999999999</v>
      </c>
      <c r="BT39" s="368">
        <v>8.4419354838999996E-2</v>
      </c>
      <c r="BU39" s="368">
        <v>0.19616666666999999</v>
      </c>
      <c r="BV39" s="368">
        <v>0.73219354838999995</v>
      </c>
    </row>
    <row r="40" spans="1:74" ht="11.15" customHeight="1" x14ac:dyDescent="0.25">
      <c r="A40" s="159" t="s">
        <v>306</v>
      </c>
      <c r="B40" s="170" t="s">
        <v>564</v>
      </c>
      <c r="C40" s="244">
        <v>-1.0103548387000001</v>
      </c>
      <c r="D40" s="244">
        <v>0.44274999999999998</v>
      </c>
      <c r="E40" s="244">
        <v>0.95087096774000002</v>
      </c>
      <c r="F40" s="244">
        <v>6.5299999999999997E-2</v>
      </c>
      <c r="G40" s="244">
        <v>0.12306451613</v>
      </c>
      <c r="H40" s="244">
        <v>0.27776666667</v>
      </c>
      <c r="I40" s="244">
        <v>-0.57325806452000005</v>
      </c>
      <c r="J40" s="244">
        <v>-0.25638709676999999</v>
      </c>
      <c r="K40" s="244">
        <v>1.2202333332999999</v>
      </c>
      <c r="L40" s="244">
        <v>-0.12977419355</v>
      </c>
      <c r="M40" s="244">
        <v>-3.5866666667000002E-2</v>
      </c>
      <c r="N40" s="244">
        <v>-0.37403225806000001</v>
      </c>
      <c r="O40" s="244">
        <v>-2.4225806451999999E-2</v>
      </c>
      <c r="P40" s="244">
        <v>-0.46692857142999999</v>
      </c>
      <c r="Q40" s="244">
        <v>1.0999999999999999E-2</v>
      </c>
      <c r="R40" s="244">
        <v>0.45803333333000001</v>
      </c>
      <c r="S40" s="244">
        <v>-9.3645161290000001E-2</v>
      </c>
      <c r="T40" s="244">
        <v>-0.33833333332999999</v>
      </c>
      <c r="U40" s="244">
        <v>-0.50712903225999995</v>
      </c>
      <c r="V40" s="244">
        <v>-1.1028064516</v>
      </c>
      <c r="W40" s="244">
        <v>1.1488</v>
      </c>
      <c r="X40" s="244">
        <v>1.2142903225999999</v>
      </c>
      <c r="Y40" s="244">
        <v>-0.34499999999999997</v>
      </c>
      <c r="Z40" s="244">
        <v>0.23761290323000001</v>
      </c>
      <c r="AA40" s="244">
        <v>-0.22109677419000001</v>
      </c>
      <c r="AB40" s="244">
        <v>0.29775862068999998</v>
      </c>
      <c r="AC40" s="244">
        <v>-1.6855806451999999</v>
      </c>
      <c r="AD40" s="244">
        <v>-2.3677333332999999</v>
      </c>
      <c r="AE40" s="244">
        <v>-1.8788064516</v>
      </c>
      <c r="AF40" s="244">
        <v>0.82316666667000005</v>
      </c>
      <c r="AG40" s="244">
        <v>-0.27374193547999998</v>
      </c>
      <c r="AH40" s="244">
        <v>-0.43158064516</v>
      </c>
      <c r="AI40" s="244">
        <v>0.76133333332999997</v>
      </c>
      <c r="AJ40" s="244">
        <v>0.49525806451999999</v>
      </c>
      <c r="AK40" s="244">
        <v>0.70023333333000004</v>
      </c>
      <c r="AL40" s="244">
        <v>0.88958064516000002</v>
      </c>
      <c r="AM40" s="244">
        <v>-0.44641935484</v>
      </c>
      <c r="AN40" s="244">
        <v>1.1171785714</v>
      </c>
      <c r="AO40" s="244">
        <v>1.9545161289999999</v>
      </c>
      <c r="AP40" s="244">
        <v>-0.2727</v>
      </c>
      <c r="AQ40" s="244">
        <v>-0.46616129031999998</v>
      </c>
      <c r="AR40" s="244">
        <v>1.1992</v>
      </c>
      <c r="AS40" s="244">
        <v>0.81764516128999998</v>
      </c>
      <c r="AT40" s="244">
        <v>0.11841935484</v>
      </c>
      <c r="AU40" s="244">
        <v>1.9926333332999999</v>
      </c>
      <c r="AV40" s="244">
        <v>9.7516129032000007E-2</v>
      </c>
      <c r="AW40" s="244">
        <v>5.3366666666999997E-2</v>
      </c>
      <c r="AX40" s="244">
        <v>1.8417741935</v>
      </c>
      <c r="AY40" s="244">
        <v>-0.33006451612999999</v>
      </c>
      <c r="AZ40" s="244">
        <v>0.20364285713999999</v>
      </c>
      <c r="BA40" s="244">
        <v>-0.51527487501000002</v>
      </c>
      <c r="BB40" s="244">
        <v>-0.53618897711000002</v>
      </c>
      <c r="BC40" s="244">
        <v>-0.34821570576999999</v>
      </c>
      <c r="BD40" s="368">
        <v>-0.35192948298999999</v>
      </c>
      <c r="BE40" s="368">
        <v>-0.27517391860000001</v>
      </c>
      <c r="BF40" s="368">
        <v>-0.66482604165000003</v>
      </c>
      <c r="BG40" s="368">
        <v>-0.37267130790000003</v>
      </c>
      <c r="BH40" s="368">
        <v>-0.84534510243000005</v>
      </c>
      <c r="BI40" s="368">
        <v>-0.28528139518000001</v>
      </c>
      <c r="BJ40" s="368">
        <v>-0.19448352399999999</v>
      </c>
      <c r="BK40" s="368">
        <v>-0.34802719021</v>
      </c>
      <c r="BL40" s="368">
        <v>0.27756203618000003</v>
      </c>
      <c r="BM40" s="368">
        <v>-5.3237118953999997E-2</v>
      </c>
      <c r="BN40" s="368">
        <v>-0.16291216468</v>
      </c>
      <c r="BO40" s="368">
        <v>-0.25779450644000002</v>
      </c>
      <c r="BP40" s="368">
        <v>-0.11712208691999999</v>
      </c>
      <c r="BQ40" s="368">
        <v>-0.23417495496999999</v>
      </c>
      <c r="BR40" s="368">
        <v>-0.37275216861999999</v>
      </c>
      <c r="BS40" s="368">
        <v>-0.19129439865</v>
      </c>
      <c r="BT40" s="368">
        <v>-0.69770623651999997</v>
      </c>
      <c r="BU40" s="368">
        <v>-0.47306492432000002</v>
      </c>
      <c r="BV40" s="368">
        <v>-0.11918795459000001</v>
      </c>
    </row>
    <row r="41" spans="1:74" ht="11.15" customHeight="1" x14ac:dyDescent="0.25">
      <c r="A41" s="159" t="s">
        <v>307</v>
      </c>
      <c r="B41" s="170" t="s">
        <v>565</v>
      </c>
      <c r="C41" s="244">
        <v>0.11283250521</v>
      </c>
      <c r="D41" s="244">
        <v>0.29224506319999999</v>
      </c>
      <c r="E41" s="244">
        <v>-0.66621069287000001</v>
      </c>
      <c r="F41" s="244">
        <v>-0.35605328236</v>
      </c>
      <c r="G41" s="244">
        <v>0.35972423317000002</v>
      </c>
      <c r="H41" s="244">
        <v>0.22292263780999999</v>
      </c>
      <c r="I41" s="244">
        <v>0.98544692634999997</v>
      </c>
      <c r="J41" s="244">
        <v>0.93097284958000004</v>
      </c>
      <c r="K41" s="244">
        <v>-0.85727447222999997</v>
      </c>
      <c r="L41" s="244">
        <v>-2.2979375184999999</v>
      </c>
      <c r="M41" s="244">
        <v>-1.8672169333999999</v>
      </c>
      <c r="N41" s="244">
        <v>-0.88113477299999998</v>
      </c>
      <c r="O41" s="244">
        <v>-7.0389694362000002E-2</v>
      </c>
      <c r="P41" s="244">
        <v>0.80731578529000003</v>
      </c>
      <c r="Q41" s="244">
        <v>-0.39175348883</v>
      </c>
      <c r="R41" s="244">
        <v>0.51152187385000003</v>
      </c>
      <c r="S41" s="244">
        <v>1.7590833744000001</v>
      </c>
      <c r="T41" s="244">
        <v>1.1641779845</v>
      </c>
      <c r="U41" s="244">
        <v>3.2086531967999998</v>
      </c>
      <c r="V41" s="244">
        <v>2.1975193171999998</v>
      </c>
      <c r="W41" s="244">
        <v>0.59113893691999997</v>
      </c>
      <c r="X41" s="244">
        <v>-2.2248771824000002</v>
      </c>
      <c r="Y41" s="244">
        <v>-0.30987765958000002</v>
      </c>
      <c r="Z41" s="244">
        <v>0.11374616507</v>
      </c>
      <c r="AA41" s="244">
        <v>-4.6275578738999998</v>
      </c>
      <c r="AB41" s="244">
        <v>-2.9843587575999999</v>
      </c>
      <c r="AC41" s="244">
        <v>-4.7285374130999998</v>
      </c>
      <c r="AD41" s="244">
        <v>-12.490767292999999</v>
      </c>
      <c r="AE41" s="244">
        <v>0.95253649743000002</v>
      </c>
      <c r="AF41" s="244">
        <v>2.6419311080000001</v>
      </c>
      <c r="AG41" s="244">
        <v>2.2359354317000002</v>
      </c>
      <c r="AH41" s="244">
        <v>-9.0275137734000005E-2</v>
      </c>
      <c r="AI41" s="244">
        <v>0.68313410893000004</v>
      </c>
      <c r="AJ41" s="244">
        <v>-0.62932483180999998</v>
      </c>
      <c r="AK41" s="244">
        <v>0.50533923413000004</v>
      </c>
      <c r="AL41" s="244">
        <v>-0.53163026714999995</v>
      </c>
      <c r="AM41" s="244">
        <v>-1.0196381457999999</v>
      </c>
      <c r="AN41" s="244">
        <v>1.3903940507999999</v>
      </c>
      <c r="AO41" s="244">
        <v>0.57563689279999997</v>
      </c>
      <c r="AP41" s="244">
        <v>1.0619350213000001</v>
      </c>
      <c r="AQ41" s="244">
        <v>0.84841169892000001</v>
      </c>
      <c r="AR41" s="244">
        <v>0.91087251942000003</v>
      </c>
      <c r="AS41" s="244">
        <v>9.2995806117999999E-2</v>
      </c>
      <c r="AT41" s="244">
        <v>0.38755909615</v>
      </c>
      <c r="AU41" s="244">
        <v>0.66291980941999995</v>
      </c>
      <c r="AV41" s="244">
        <v>0.38913466647</v>
      </c>
      <c r="AW41" s="244">
        <v>0.79718120437999995</v>
      </c>
      <c r="AX41" s="244">
        <v>1.0051337611</v>
      </c>
      <c r="AY41" s="244">
        <v>-0.52490515462999998</v>
      </c>
      <c r="AZ41" s="244">
        <v>0.18811604816999999</v>
      </c>
      <c r="BA41" s="244">
        <v>-1.0529628020999999</v>
      </c>
      <c r="BB41" s="244">
        <v>-1.1300858316</v>
      </c>
      <c r="BC41" s="244">
        <v>-0.75599901420000004</v>
      </c>
      <c r="BD41" s="368">
        <v>-0.75481076107</v>
      </c>
      <c r="BE41" s="368">
        <v>-0.58391911343000003</v>
      </c>
      <c r="BF41" s="368">
        <v>-1.3950797609000001</v>
      </c>
      <c r="BG41" s="368">
        <v>-0.79154776938000004</v>
      </c>
      <c r="BH41" s="368">
        <v>-1.7648549324</v>
      </c>
      <c r="BI41" s="368">
        <v>-0.60348054758000003</v>
      </c>
      <c r="BJ41" s="368">
        <v>-0.41155765499000002</v>
      </c>
      <c r="BK41" s="368">
        <v>-0.74426021945999998</v>
      </c>
      <c r="BL41" s="368">
        <v>0.58481780577999998</v>
      </c>
      <c r="BM41" s="368">
        <v>-0.11461890738</v>
      </c>
      <c r="BN41" s="368">
        <v>-0.35880965645000001</v>
      </c>
      <c r="BO41" s="368">
        <v>-0.58106130430000003</v>
      </c>
      <c r="BP41" s="368">
        <v>-0.25994512419999999</v>
      </c>
      <c r="BQ41" s="368">
        <v>-0.50933374237999995</v>
      </c>
      <c r="BR41" s="368">
        <v>-0.80054436101000004</v>
      </c>
      <c r="BS41" s="368">
        <v>-0.41384174689999997</v>
      </c>
      <c r="BT41" s="368">
        <v>-1.4717944811999999</v>
      </c>
      <c r="BU41" s="368">
        <v>-1.0160235376</v>
      </c>
      <c r="BV41" s="368">
        <v>-0.25467447963000001</v>
      </c>
    </row>
    <row r="42" spans="1:74" ht="11.15" customHeight="1" x14ac:dyDescent="0.25">
      <c r="A42" s="159" t="s">
        <v>308</v>
      </c>
      <c r="B42" s="170" t="s">
        <v>566</v>
      </c>
      <c r="C42" s="244">
        <v>-0.49236652705</v>
      </c>
      <c r="D42" s="244">
        <v>0.87743409891000002</v>
      </c>
      <c r="E42" s="244">
        <v>0.74140804907000002</v>
      </c>
      <c r="F42" s="244">
        <v>-0.40932524903</v>
      </c>
      <c r="G42" s="244">
        <v>0.31330691058999999</v>
      </c>
      <c r="H42" s="244">
        <v>0.60945040447999999</v>
      </c>
      <c r="I42" s="244">
        <v>0.22646037796999999</v>
      </c>
      <c r="J42" s="244">
        <v>5.2992365706000001E-2</v>
      </c>
      <c r="K42" s="244">
        <v>-0.94799007222999998</v>
      </c>
      <c r="L42" s="244">
        <v>-1.9072175508</v>
      </c>
      <c r="M42" s="244">
        <v>-1.6456599333999999</v>
      </c>
      <c r="N42" s="244">
        <v>-1.2789699988000001</v>
      </c>
      <c r="O42" s="244">
        <v>-0.29058762984999997</v>
      </c>
      <c r="P42" s="244">
        <v>0.93723985671999999</v>
      </c>
      <c r="Q42" s="244">
        <v>-0.28060965012</v>
      </c>
      <c r="R42" s="244">
        <v>0.37341260718000002</v>
      </c>
      <c r="S42" s="244">
        <v>0.38409372927000002</v>
      </c>
      <c r="T42" s="244">
        <v>0.92442725113000002</v>
      </c>
      <c r="U42" s="244">
        <v>2.5431979065000001</v>
      </c>
      <c r="V42" s="244">
        <v>1.3653579301000001</v>
      </c>
      <c r="W42" s="244">
        <v>1.8165335369</v>
      </c>
      <c r="X42" s="244">
        <v>-0.47887605337</v>
      </c>
      <c r="Y42" s="244">
        <v>-0.37097735958</v>
      </c>
      <c r="Z42" s="244">
        <v>0.39516916506999999</v>
      </c>
      <c r="AA42" s="244">
        <v>-5.4297373577999997</v>
      </c>
      <c r="AB42" s="244">
        <v>-2.0941688955000002</v>
      </c>
      <c r="AC42" s="244">
        <v>-7.8337738647000004</v>
      </c>
      <c r="AD42" s="244">
        <v>-17.516378360000001</v>
      </c>
      <c r="AE42" s="244">
        <v>-2.1888225025999999</v>
      </c>
      <c r="AF42" s="244">
        <v>2.3597088745999999</v>
      </c>
      <c r="AG42" s="244">
        <v>2.0782625929999998</v>
      </c>
      <c r="AH42" s="244">
        <v>0.28524021711000003</v>
      </c>
      <c r="AI42" s="244">
        <v>2.1024930756</v>
      </c>
      <c r="AJ42" s="244">
        <v>1.1718040714</v>
      </c>
      <c r="AK42" s="244">
        <v>1.1414473675000001</v>
      </c>
      <c r="AL42" s="244">
        <v>1.8216697006</v>
      </c>
      <c r="AM42" s="244">
        <v>-1.0374861781</v>
      </c>
      <c r="AN42" s="244">
        <v>3.7798583364999998</v>
      </c>
      <c r="AO42" s="244">
        <v>2.3050627638000001</v>
      </c>
      <c r="AP42" s="244">
        <v>1.3466045213</v>
      </c>
      <c r="AQ42" s="244">
        <v>0.43078224730999998</v>
      </c>
      <c r="AR42" s="244">
        <v>3.0591967860999998</v>
      </c>
      <c r="AS42" s="244">
        <v>0.99494825772999995</v>
      </c>
      <c r="AT42" s="244">
        <v>1.3973160639</v>
      </c>
      <c r="AU42" s="244">
        <v>2.7916334760999999</v>
      </c>
      <c r="AV42" s="244">
        <v>0.50177844065999999</v>
      </c>
      <c r="AW42" s="244">
        <v>1.7789921044000001</v>
      </c>
      <c r="AX42" s="244">
        <v>4.2224642127000003</v>
      </c>
      <c r="AY42" s="244">
        <v>-0.55798379979000001</v>
      </c>
      <c r="AZ42" s="244">
        <v>1.6054006553</v>
      </c>
      <c r="BA42" s="244">
        <v>-0.77364409644999999</v>
      </c>
      <c r="BB42" s="244">
        <v>-0.88056192488999996</v>
      </c>
      <c r="BC42" s="244">
        <v>-0.49899521522000001</v>
      </c>
      <c r="BD42" s="368">
        <v>7.5151250554999993E-2</v>
      </c>
      <c r="BE42" s="368">
        <v>-0.43073819332000002</v>
      </c>
      <c r="BF42" s="368">
        <v>-1.1067445121999999</v>
      </c>
      <c r="BG42" s="368">
        <v>-0.62071907728999998</v>
      </c>
      <c r="BH42" s="368">
        <v>-1.4889097121999999</v>
      </c>
      <c r="BI42" s="368">
        <v>-0.85679527608999995</v>
      </c>
      <c r="BJ42" s="368">
        <v>0.28870075648999999</v>
      </c>
      <c r="BK42" s="368">
        <v>-1.4234487</v>
      </c>
      <c r="BL42" s="368">
        <v>0.94880841338999999</v>
      </c>
      <c r="BM42" s="368">
        <v>-3.5597961818999997E-2</v>
      </c>
      <c r="BN42" s="368">
        <v>-1.2179551545</v>
      </c>
      <c r="BO42" s="368">
        <v>-1.4204364559</v>
      </c>
      <c r="BP42" s="368">
        <v>-0.25416721112000001</v>
      </c>
      <c r="BQ42" s="368">
        <v>-0.89831514896999998</v>
      </c>
      <c r="BR42" s="368">
        <v>-1.1082965296</v>
      </c>
      <c r="BS42" s="368">
        <v>-0.78893614555000002</v>
      </c>
      <c r="BT42" s="368">
        <v>-2.0850813629</v>
      </c>
      <c r="BU42" s="368">
        <v>-1.2929217952000001</v>
      </c>
      <c r="BV42" s="368">
        <v>0.35833111416000002</v>
      </c>
    </row>
    <row r="43" spans="1:74" ht="11.15" customHeight="1" x14ac:dyDescent="0.25">
      <c r="B43" s="170"/>
      <c r="C43" s="244"/>
      <c r="D43" s="244"/>
      <c r="E43" s="244"/>
      <c r="F43" s="244"/>
      <c r="G43" s="244"/>
      <c r="H43" s="244"/>
      <c r="I43" s="244"/>
      <c r="J43" s="244"/>
      <c r="K43" s="244"/>
      <c r="L43" s="244"/>
      <c r="M43" s="244"/>
      <c r="N43" s="244"/>
      <c r="O43" s="244"/>
      <c r="P43" s="244"/>
      <c r="Q43" s="244"/>
      <c r="R43" s="244"/>
      <c r="S43" s="244"/>
      <c r="T43" s="244"/>
      <c r="U43" s="244"/>
      <c r="V43" s="244"/>
      <c r="W43" s="244"/>
      <c r="X43" s="244"/>
      <c r="Y43" s="244"/>
      <c r="Z43" s="244"/>
      <c r="AA43" s="244"/>
      <c r="AB43" s="244"/>
      <c r="AC43" s="244"/>
      <c r="AD43" s="244"/>
      <c r="AE43" s="244"/>
      <c r="AF43" s="244"/>
      <c r="AG43" s="244"/>
      <c r="AH43" s="244"/>
      <c r="AI43" s="244"/>
      <c r="AJ43" s="244"/>
      <c r="AK43" s="244"/>
      <c r="AL43" s="244"/>
      <c r="AM43" s="244"/>
      <c r="AN43" s="244"/>
      <c r="AO43" s="244"/>
      <c r="AP43" s="244"/>
      <c r="AQ43" s="244"/>
      <c r="AR43" s="244"/>
      <c r="AS43" s="244"/>
      <c r="AT43" s="244"/>
      <c r="AU43" s="244"/>
      <c r="AV43" s="244"/>
      <c r="AW43" s="244"/>
      <c r="AX43" s="244"/>
      <c r="AY43" s="244"/>
      <c r="AZ43" s="244"/>
      <c r="BA43" s="244"/>
      <c r="BB43" s="244"/>
      <c r="BC43" s="244"/>
      <c r="BD43" s="368"/>
      <c r="BE43" s="368"/>
      <c r="BF43" s="368"/>
      <c r="BG43" s="368"/>
      <c r="BH43" s="368"/>
      <c r="BI43" s="368"/>
      <c r="BJ43" s="368"/>
      <c r="BK43" s="368"/>
      <c r="BL43" s="368"/>
      <c r="BM43" s="368"/>
      <c r="BN43" s="368"/>
      <c r="BO43" s="368"/>
      <c r="BP43" s="368"/>
      <c r="BQ43" s="368"/>
      <c r="BR43" s="368"/>
      <c r="BS43" s="368"/>
      <c r="BT43" s="368"/>
      <c r="BU43" s="368"/>
      <c r="BV43" s="368"/>
    </row>
    <row r="44" spans="1:74" ht="11.15" customHeight="1" x14ac:dyDescent="0.25">
      <c r="B44" s="65" t="s">
        <v>1093</v>
      </c>
      <c r="C44" s="244"/>
      <c r="D44" s="244"/>
      <c r="E44" s="244"/>
      <c r="F44" s="244"/>
      <c r="G44" s="244"/>
      <c r="H44" s="244"/>
      <c r="I44" s="244"/>
      <c r="J44" s="244"/>
      <c r="K44" s="244"/>
      <c r="L44" s="244"/>
      <c r="M44" s="244"/>
      <c r="N44" s="244"/>
      <c r="O44" s="244"/>
      <c r="P44" s="244"/>
      <c r="Q44" s="244"/>
      <c r="R44" s="244"/>
      <c r="S44" s="244"/>
      <c r="T44" s="244"/>
      <c r="U44" s="244"/>
      <c r="V44" s="244"/>
      <c r="W44" s="244"/>
      <c r="X44" s="244"/>
      <c r="Y44" s="244"/>
      <c r="Z44" s="244"/>
      <c r="AA44" s="244"/>
      <c r="AB44" s="244"/>
      <c r="AC44" s="244"/>
      <c r="AD44" s="244"/>
      <c r="AE44" s="244"/>
      <c r="AF44" s="244"/>
      <c r="AG44" s="244"/>
      <c r="AH44" s="244"/>
      <c r="AI44" s="244"/>
      <c r="AJ44" s="244"/>
      <c r="AK44" s="244"/>
      <c r="AL44" s="244"/>
      <c r="AM44" s="244"/>
      <c r="AN44" s="244"/>
      <c r="AO44" s="244"/>
      <c r="AP44" s="244"/>
      <c r="AQ44" s="244"/>
      <c r="AR44" s="244"/>
      <c r="AS44" s="244"/>
      <c r="AT44" s="244"/>
      <c r="AU44" s="244"/>
      <c r="AV44" s="244"/>
      <c r="AW44" s="244"/>
      <c r="AX44" s="244"/>
      <c r="AY44" s="244"/>
      <c r="AZ44" s="244"/>
      <c r="BA44" s="244"/>
      <c r="BB44" s="244"/>
      <c r="BC44" s="244"/>
      <c r="BD44" s="368"/>
      <c r="BE44" s="368"/>
      <c r="BF44" s="368"/>
      <c r="BG44" s="368"/>
      <c r="BH44" s="368"/>
      <c r="BI44" s="368"/>
      <c r="BJ44" s="368"/>
      <c r="BK44" s="368"/>
      <c r="BL44" s="368"/>
      <c r="BM44" s="368"/>
      <c r="BN44" s="368"/>
      <c r="BO44" s="368"/>
      <c r="BP44" s="368"/>
      <c r="BQ44" s="368"/>
      <c r="BR44" s="368"/>
      <c r="BS44" s="368"/>
      <c r="BT44" s="368"/>
      <c r="BU44" s="368"/>
      <c r="BV44" s="368"/>
    </row>
    <row r="45" spans="1:74" ht="11.15" customHeight="1" x14ac:dyDescent="0.25">
      <c r="A45" s="159" t="s">
        <v>562</v>
      </c>
      <c r="B45" s="170" t="s">
        <v>302</v>
      </c>
      <c r="C45" s="249">
        <v>1215.2071189999999</v>
      </c>
      <c r="D45" s="249">
        <v>1209.9948260000001</v>
      </c>
      <c r="E45" s="249">
        <v>1195.8376450000001</v>
      </c>
      <c r="F45" s="249">
        <v>1200.884804</v>
      </c>
      <c r="G45" s="249">
        <v>1209.937741</v>
      </c>
      <c r="H45" s="249">
        <v>1206.826908</v>
      </c>
      <c r="I45" s="249">
        <v>1212.586491</v>
      </c>
      <c r="J45" s="249">
        <v>1231.857886</v>
      </c>
      <c r="K45" s="249">
        <v>1271.1883539999999</v>
      </c>
      <c r="L45" s="249">
        <v>1260.222035</v>
      </c>
      <c r="M45" s="249">
        <v>1257.7723249999999</v>
      </c>
      <c r="N45" s="249">
        <v>1258.9382169999999</v>
      </c>
      <c r="O45" s="249">
        <v>1265.0133530000001</v>
      </c>
      <c r="P45" s="249">
        <v>1248.3144789999999</v>
      </c>
      <c r="Q45" s="249">
        <v>1245.21002</v>
      </c>
      <c r="R45" s="249">
        <v>1263.632298</v>
      </c>
      <c r="S45" s="249">
        <v>1307.123977</v>
      </c>
      <c r="T45" s="249">
        <v>1304.1664989999999</v>
      </c>
      <c r="U45" s="249">
        <v>1309.074613</v>
      </c>
      <c r="V45" s="249">
        <v>1300.684616</v>
      </c>
      <c r="W45" s="249">
        <v>1298.386778</v>
      </c>
      <c r="X45" s="249">
        <v>1285.568743</v>
      </c>
      <c r="Y45" s="249">
        <v>1283.237734</v>
      </c>
      <c r="Z45" s="249">
        <v>1281.879621</v>
      </c>
      <c r="AA45" s="249">
        <v>1299.8931849999999</v>
      </c>
      <c r="AB45" s="249">
        <v>1282.712679</v>
      </c>
      <c r="AC45" s="249">
        <v>1326.7220090000001</v>
      </c>
      <c r="AD45" s="249">
        <v>1403.5993410000001</v>
      </c>
      <c r="AE45" s="249">
        <v>1432.23847</v>
      </c>
      <c r="AF45" s="249">
        <v>1457.703137</v>
      </c>
      <c r="AG45" s="249">
        <v>1453.987995</v>
      </c>
      <c r="AH45" s="249">
        <v>1437.578019</v>
      </c>
      <c r="AI45" s="249">
        <v>1423.1812500000001</v>
      </c>
      <c r="AJ45" s="249">
        <v>1386.329254</v>
      </c>
      <c r="AK45" s="249">
        <v>1388.7240099999999</v>
      </c>
      <c r="AL45" s="249">
        <v>1343.3477109999999</v>
      </c>
      <c r="AM45" s="249">
        <v>1330.0630000000001</v>
      </c>
      <c r="AN45" s="249">
        <v>1294.751</v>
      </c>
      <c r="AO45" s="249">
        <v>1301.7277979999999</v>
      </c>
      <c r="AP45" s="249">
        <v>1289.352713</v>
      </c>
      <c r="AQ45" s="249">
        <v>1293.6912259999999</v>
      </c>
      <c r="AR45" s="249">
        <v>1271.4984979999999</v>
      </c>
      <c r="AS45" s="249">
        <v>1268.886972</v>
      </c>
      <c r="AT45" s="249">
        <v>1241.255506</v>
      </c>
      <c r="AU45" s="249">
        <v>1240.7070960000001</v>
      </c>
      <c r="AV45" s="249">
        <v>1247.3601389999999</v>
      </c>
      <c r="AW45" s="249">
        <v>1228.6858119999999</v>
      </c>
      <c r="AX45" s="249">
        <v>1193.8285679999999</v>
      </c>
      <c r="AY45" s="249">
        <v>1189.9870060000001</v>
      </c>
      <c r="AZ45" s="249">
        <v>1165.4500370000001</v>
      </c>
      <c r="BA45" s="249">
        <v>1153.6286359999999</v>
      </c>
      <c r="BB45" s="249">
        <v>1148.1306781000001</v>
      </c>
      <c r="BC45" s="249">
        <v>1157.7407275999999</v>
      </c>
      <c r="BD45" s="312">
        <v>1159.8589999999999</v>
      </c>
      <c r="BE45" s="312">
        <v>1176.58</v>
      </c>
      <c r="BF45" s="312">
        <v>1177.0319999999999</v>
      </c>
      <c r="BG45" s="312">
        <v>1190.7270000000001</v>
      </c>
      <c r="BH45" s="312">
        <v>1188.567</v>
      </c>
      <c r="BI45" s="312">
        <v>1190.2080000000001</v>
      </c>
      <c r="BJ45" s="312">
        <v>1165.0709999999999</v>
      </c>
      <c r="BK45" s="312">
        <v>1176.837</v>
      </c>
      <c r="BL45" s="312">
        <v>1175.9169999999999</v>
      </c>
      <c r="BM45" s="312">
        <v>1172.617</v>
      </c>
      <c r="BN45" s="312">
        <v>1196.104</v>
      </c>
      <c r="BO45" s="312">
        <v>1216.7329999999999</v>
      </c>
      <c r="BP45" s="312">
        <v>1215.646</v>
      </c>
      <c r="BQ45" s="312">
        <v>1223.0450000000001</v>
      </c>
      <c r="BR45" s="312">
        <v>1221.03</v>
      </c>
      <c r="BS45" s="312">
        <v>1226.5440000000001</v>
      </c>
      <c r="BT45" s="312">
        <v>1227.4269999999999</v>
      </c>
      <c r="BU45" s="312">
        <v>1225.0419999999999</v>
      </c>
      <c r="BV45" s="312">
        <v>1205.8440000000001</v>
      </c>
    </row>
    <row r="46" spans="1:74" ht="11.15" customHeight="1" x14ac:dyDescent="0.25">
      <c r="A46" s="159" t="s">
        <v>304</v>
      </c>
      <c r="B46" s="248" t="s">
        <v>303</v>
      </c>
      <c r="C46" s="247">
        <v>2865.9041189999998</v>
      </c>
      <c r="D46" s="247">
        <v>2848.2948259999998</v>
      </c>
      <c r="E46" s="247">
        <v>2804.6606449999999</v>
      </c>
      <c r="F46" s="247">
        <v>2807.7488039999998</v>
      </c>
      <c r="G46" s="247">
        <v>2812.9867410000002</v>
      </c>
      <c r="H46" s="247">
        <v>2801.5429079999999</v>
      </c>
      <c r="I46" s="247">
        <v>2825.0734910000001</v>
      </c>
      <c r="J46" s="247">
        <v>2852.2928860000002</v>
      </c>
      <c r="K46" s="247">
        <v>2855.0163539999999</v>
      </c>
      <c r="L46" s="247">
        <v>2848.0730349999999</v>
      </c>
      <c r="M46" s="247">
        <v>2846.699325</v>
      </c>
      <c r="N46" s="247">
        <v>2859.4602169999998</v>
      </c>
      <c r="O46" s="247">
        <v>2866.286353</v>
      </c>
      <c r="P46" s="247">
        <v>2862.6614789999999</v>
      </c>
      <c r="Q46" s="247">
        <v>2859.2160199999998</v>
      </c>
      <c r="R46" s="247">
        <v>2863.8972979999999</v>
      </c>
      <c r="S46" s="247">
        <v>2910.2919769999999</v>
      </c>
      <c r="T46" s="247">
        <v>2917.4844990000001</v>
      </c>
      <c r="U46" s="247">
        <v>2938.113613</v>
      </c>
      <c r="V46" s="247">
        <v>2963.9106160000001</v>
      </c>
      <c r="W46" s="247">
        <v>2927.1487780000002</v>
      </c>
      <c r="X46" s="247">
        <v>2876.687743</v>
      </c>
      <c r="Y46" s="247">
        <v>2884.7067339999999</v>
      </c>
      <c r="Z46" s="247">
        <v>2875.9826210000001</v>
      </c>
      <c r="AA46" s="247">
        <v>2900.8501849999998</v>
      </c>
      <c r="AB46" s="247">
        <v>2875.0346789999999</v>
      </c>
      <c r="AC46" s="247">
        <v>2971.2970089999999</v>
      </c>
      <c r="AD46" s="247">
        <v>3119.2063410000001</v>
      </c>
      <c r="AE46" s="247">
        <v>3206.0884700000001</v>
      </c>
      <c r="AF46" s="247">
        <v>3206.8581370000002</v>
      </c>
      <c r="AG46" s="247">
        <v>3211.628995</v>
      </c>
      <c r="AH46" s="247">
        <v>3208.598019</v>
      </c>
      <c r="AI46" s="247">
        <v>3171.3612499999999</v>
      </c>
      <c r="AJ46" s="247">
        <v>3119.156254</v>
      </c>
      <c r="AK46" s="247">
        <v>3100.5440100000001</v>
      </c>
      <c r="AL46" s="247">
        <v>3027.5907109999998</v>
      </c>
      <c r="AM46" s="247">
        <v>3028.145</v>
      </c>
      <c r="AN46" s="247">
        <v>2961.5520000000001</v>
      </c>
      <c r="AO46" s="247">
        <v>2907.9387980000001</v>
      </c>
      <c r="AP46" s="247">
        <v>2903.744713</v>
      </c>
      <c r="AQ46" s="247">
        <v>2922.5342260000002</v>
      </c>
      <c r="AR46" s="247">
        <v>2864.3654980000001</v>
      </c>
      <c r="AS46" s="247">
        <v>2836.4069720000002</v>
      </c>
      <c r="AT46" s="247">
        <v>2805.1045060000001</v>
      </c>
      <c r="AU46" s="247">
        <v>2744.7770959999998</v>
      </c>
      <c r="AV46" s="247">
        <v>2748.4071389999999</v>
      </c>
      <c r="AW46" s="247">
        <v>2728.1318120000001</v>
      </c>
      <c r="AX46" s="247">
        <v>2636.179568</v>
      </c>
      <c r="AY46" s="247">
        <v>2642.5700059999999</v>
      </c>
      <c r="AZ46" s="247">
        <v>2612.3310369999999</v>
      </c>
      <c r="BA46" s="247">
        <v>2616.4831571</v>
      </c>
      <c r="BB46" s="247">
        <v>2627.0708685</v>
      </c>
      <c r="BC46" s="247">
        <v>2647.4756050000001</v>
      </c>
      <c r="BD46" s="313">
        <v>2660.1517617999998</v>
      </c>
      <c r="BE46" s="313">
        <v>2685.4031533000002</v>
      </c>
      <c r="BF46" s="313">
        <v>2706.4647605999999</v>
      </c>
      <c r="BG46" s="313">
        <v>2731.3398997999998</v>
      </c>
      <c r="BH46" s="313">
        <v>2755.3855979999998</v>
      </c>
      <c r="BI46" s="313">
        <v>2765.5850397999998</v>
      </c>
      <c r="BJ46" s="313">
        <v>2746.4770291</v>
      </c>
      <c r="BK46" s="313">
        <v>2769.031872</v>
      </c>
      <c r="BL46" s="313">
        <v>2760.3401349999999</v>
      </c>
      <c r="BM46" s="313">
        <v>2758.6904857</v>
      </c>
      <c r="BN46" s="313">
        <v>2787.0648506000002</v>
      </c>
      <c r="BO46" s="313">
        <v>2815.6854803000001</v>
      </c>
      <c r="BP46" s="313">
        <v>2818.1121429</v>
      </c>
      <c r="BQ46" s="313">
        <v>2832.7705664999999</v>
      </c>
      <c r="BR46" s="313">
        <v>2842.3108837</v>
      </c>
      <c r="BS46" s="313">
        <v>2853.5637157000001</v>
      </c>
      <c r="BT46" s="313">
        <v>2876.075609</v>
      </c>
      <c r="BU46" s="313">
        <v>2887.8825568000002</v>
      </c>
      <c r="BV46" s="313">
        <v>2872.3793833999998</v>
      </c>
    </row>
    <row r="47" spans="1:74" s="636" customFormat="1" ht="12" customHeight="1" x14ac:dyDescent="0.25">
      <c r="A47" s="395"/>
      <c r="B47" s="776" t="s">
        <v>797</v>
      </c>
      <c r="C47" s="776"/>
      <c r="D47" s="776"/>
      <c r="E47" s="776"/>
      <c r="F47" s="776"/>
      <c r="G47" s="776"/>
      <c r="H47" s="776"/>
      <c r="I47" s="776"/>
      <c r="J47" s="776"/>
      <c r="K47" s="776"/>
      <c r="L47" s="776"/>
      <c r="M47" s="776"/>
      <c r="N47" s="776"/>
      <c r="O47" s="776"/>
      <c r="P47" s="776"/>
      <c r="Q47" s="752"/>
      <c r="R47" s="676"/>
      <c r="AY47" s="484"/>
      <c r="AZ47" s="484"/>
      <c r="BA47" s="484"/>
      <c r="BB47" s="484"/>
      <c r="BC47" s="484"/>
      <c r="BD47" s="578"/>
      <c r="BE47" s="578"/>
      <c r="BF47" s="578"/>
      <c r="BG47" s="484"/>
      <c r="BH47" s="484"/>
      <c r="BI47" s="484"/>
      <c r="BJ47" s="484"/>
    </row>
    <row r="48" spans="1:74" s="396" customFormat="1" ht="12" customHeight="1" x14ac:dyDescent="0.25">
      <c r="A48" s="395"/>
      <c r="B48" s="775" t="s">
        <v>1105</v>
      </c>
      <c r="C48" s="752"/>
      <c r="D48" s="752"/>
      <c r="E48" s="752"/>
      <c r="F48" s="752"/>
      <c r="G48" s="752"/>
      <c r="H48" s="752"/>
      <c r="I48" s="752"/>
      <c r="J48" s="752"/>
      <c r="K48" s="752"/>
      <c r="L48" s="752"/>
      <c r="M48" s="752"/>
      <c r="N48" s="752"/>
      <c r="O48" s="752"/>
      <c r="P48" s="752"/>
      <c r="Q48" s="752"/>
      <c r="R48" s="676"/>
      <c r="AY48" s="484"/>
      <c r="AZ48" s="484"/>
      <c r="BA48" s="484"/>
      <c r="BB48" s="484"/>
      <c r="BC48" s="484"/>
      <c r="BD48" s="578"/>
      <c r="BE48" s="578"/>
      <c r="BF48" s="578"/>
      <c r="BG48" s="484"/>
      <c r="BH48" s="484"/>
      <c r="BI48" s="484"/>
      <c r="BJ48" s="484"/>
    </row>
    <row r="49" spans="1:74" s="396" customFormat="1" ht="12" customHeight="1" x14ac:dyDescent="0.25">
      <c r="A49" s="395"/>
      <c r="B49" s="776" t="s">
        <v>1106</v>
      </c>
      <c r="C49" s="755"/>
      <c r="D49" s="755"/>
      <c r="E49" s="755"/>
      <c r="F49" s="755"/>
      <c r="G49" s="755"/>
      <c r="H49" s="755"/>
      <c r="I49" s="755"/>
      <c r="J49" s="755"/>
      <c r="K49" s="755"/>
      <c r="L49" s="755"/>
      <c r="M49" s="755"/>
      <c r="N49" s="755"/>
      <c r="O49" s="755"/>
      <c r="P49" s="755"/>
      <c r="Q49" s="752"/>
      <c r="R49" s="676"/>
      <c r="AY49" s="484"/>
      <c r="AZ49" s="484"/>
      <c r="BA49" s="484"/>
      <c r="BB49" s="484"/>
      <c r="BC49" s="484"/>
      <c r="BD49" s="578"/>
      <c r="BE49" s="578"/>
      <c r="BF49" s="578"/>
      <c r="BG49" s="484"/>
      <c r="BH49" s="484"/>
      <c r="BI49" s="484"/>
      <c r="BJ49" s="484"/>
    </row>
    <row r="50" spans="1:74" s="396" customFormat="1" ht="12" customHeight="1" x14ac:dyDescent="0.25">
      <c r="A50" s="395"/>
      <c r="B50" s="777" t="s">
        <v>1107</v>
      </c>
      <c r="C50" s="777"/>
      <c r="D50" s="777"/>
      <c r="E50" s="777"/>
      <c r="F50" s="777"/>
      <c r="G50" s="777"/>
      <c r="H50" s="777"/>
      <c r="I50" s="777"/>
      <c r="J50" s="777"/>
      <c r="K50" s="777"/>
      <c r="L50" s="777"/>
      <c r="M50" s="777"/>
      <c r="N50" s="777"/>
      <c r="O50" s="777"/>
      <c r="P50" s="777"/>
      <c r="Q50" s="777"/>
      <c r="R50" s="676"/>
      <c r="AY50" s="484"/>
      <c r="AZ50" s="484"/>
      <c r="BA50" s="484"/>
      <c r="BB50" s="484"/>
      <c r="BC50" s="484"/>
      <c r="BD50" s="578"/>
      <c r="BE50" s="578"/>
      <c r="BF50" s="578"/>
      <c r="BG50" s="484"/>
      <c r="BH50" s="484"/>
      <c r="BI50" s="484"/>
      <c r="BJ50" s="484"/>
    </row>
    <row r="51" spans="1:74" s="718" customFormat="1" ht="12" customHeight="1" x14ac:dyDescent="0.25">
      <c r="A51" s="395"/>
      <c r="B51" s="780" t="s">
        <v>808</v>
      </c>
      <c r="C51" s="737"/>
      <c r="D51" s="737"/>
      <c r="E51" s="737"/>
      <c r="F51" s="737"/>
      <c r="G51" s="737"/>
      <c r="H51" s="737"/>
      <c r="I51" s="737"/>
      <c r="J51" s="737"/>
      <c r="K51" s="737"/>
      <c r="L51" s="737"/>
      <c r="M51" s="737"/>
      <c r="N51" s="737"/>
      <c r="O51" s="737"/>
      <c r="P51" s="737"/>
      <c r="Q51" s="737"/>
      <c r="R51" s="152"/>
      <c r="AY51" s="484"/>
      <c r="AZ51" s="484"/>
      <c r="BA51" s="484"/>
      <c r="BB51" s="484"/>
      <c r="BC51" s="484"/>
      <c r="BD51" s="578"/>
      <c r="BE51" s="578"/>
      <c r="BF51" s="578"/>
      <c r="BG51" s="484"/>
      <c r="BH51" s="484"/>
      <c r="BI51" s="484"/>
      <c r="BJ51" s="484"/>
    </row>
    <row r="52" spans="1:74" s="718" customFormat="1" ht="12" customHeight="1" x14ac:dyDescent="0.2">
      <c r="A52" s="395"/>
      <c r="B52" s="776" t="s">
        <v>645</v>
      </c>
      <c r="C52" s="755"/>
      <c r="D52" s="755"/>
      <c r="E52" s="755"/>
      <c r="F52" s="755"/>
      <c r="G52" s="755"/>
      <c r="H52" s="755"/>
      <c r="I52" s="755"/>
      <c r="J52" s="755"/>
      <c r="K52" s="755"/>
      <c r="L52" s="755"/>
      <c r="M52" s="755"/>
      <c r="N52" s="755"/>
      <c r="O52" s="755"/>
      <c r="P52" s="755"/>
      <c r="Q52" s="752"/>
      <c r="R52" s="152"/>
      <c r="AY52" s="484"/>
      <c r="AZ52" s="484"/>
      <c r="BA52" s="484"/>
      <c r="BB52" s="484"/>
      <c r="BC52" s="484"/>
      <c r="BD52" s="578"/>
      <c r="BE52" s="578"/>
      <c r="BF52" s="578"/>
      <c r="BG52" s="484"/>
      <c r="BH52" s="484"/>
      <c r="BI52" s="484"/>
      <c r="BJ52" s="484"/>
    </row>
    <row r="53" spans="1:74" s="718" customFormat="1" ht="12" customHeight="1" x14ac:dyDescent="0.2">
      <c r="A53" s="395"/>
      <c r="B53" s="776" t="s">
        <v>1329</v>
      </c>
      <c r="C53" s="752"/>
      <c r="D53" s="752"/>
      <c r="E53" s="752"/>
      <c r="F53" s="752"/>
      <c r="G53" s="752"/>
      <c r="H53" s="752"/>
      <c r="I53" s="752"/>
      <c r="J53" s="752"/>
      <c r="K53" s="752"/>
      <c r="L53" s="752"/>
      <c r="M53" s="752"/>
      <c r="N53" s="752"/>
      <c r="O53" s="752"/>
      <c r="P53" s="752"/>
      <c r="Q53" s="752"/>
      <c r="R53" s="152"/>
      <c r="AY53" s="484"/>
      <c r="AZ53" s="484"/>
      <c r="BA53" s="484"/>
      <c r="BB53" s="484"/>
      <c r="BC53" s="484"/>
      <c r="BD53" s="578"/>
      <c r="BE53" s="578"/>
      <c r="BF53" s="578"/>
      <c r="BG53" s="484"/>
      <c r="BH53" s="484"/>
      <c r="BI53" s="484"/>
      <c r="BJ53" s="484"/>
    </row>
    <row r="54" spans="1:74" s="718" customFormat="1" ht="12" customHeight="1" x14ac:dyDescent="0.2">
      <c r="A54" s="395"/>
      <c r="B54" s="776" t="s">
        <v>1328</v>
      </c>
      <c r="C54" s="752"/>
      <c r="D54" s="752"/>
      <c r="E54" s="752"/>
      <c r="F54" s="752"/>
      <c r="G54" s="752"/>
      <c r="H54" s="752"/>
      <c r="I54" s="752"/>
      <c r="J54" s="752"/>
      <c r="K54" s="752"/>
      <c r="L54" s="752"/>
      <c r="M54" s="752"/>
      <c r="N54" s="752"/>
      <c r="O54" s="752"/>
      <c r="P54" s="752"/>
      <c r="Q54" s="752"/>
      <c r="R54" s="152"/>
      <c r="AY54" s="484"/>
      <c r="AZ54" s="484"/>
      <c r="BA54" s="484"/>
      <c r="BB54" s="484"/>
      <c r="BC54" s="484"/>
      <c r="BD54" s="578"/>
      <c r="BE54" s="578"/>
      <c r="BF54" s="578"/>
      <c r="BG54" s="484"/>
      <c r="BH54" s="484"/>
      <c r="BI54" s="484"/>
      <c r="BJ54" s="484"/>
    </row>
    <row r="55" spans="1:74" s="718" customFormat="1" ht="12" customHeight="1" x14ac:dyDescent="0.25">
      <c r="A55" s="395"/>
      <c r="B55" s="777" t="s">
        <v>1330</v>
      </c>
      <c r="C55" s="777"/>
      <c r="D55" s="777"/>
      <c r="E55" s="777"/>
      <c r="F55" s="777"/>
      <c r="G55" s="777"/>
      <c r="H55" s="777"/>
      <c r="I55" s="777"/>
      <c r="J55" s="777"/>
      <c r="K55" s="777"/>
      <c r="L55" s="777"/>
      <c r="M55" s="777"/>
      <c r="N55" s="777"/>
      <c r="O55" s="777"/>
      <c r="P55" s="777"/>
      <c r="Q55" s="777"/>
      <c r="R55" s="777"/>
      <c r="AY55" s="484"/>
      <c r="AZ55" s="484"/>
      <c r="BA55" s="484"/>
      <c r="BB55" s="484"/>
      <c r="BC55" s="484"/>
      <c r="BD55" s="578"/>
      <c r="BE55" s="578"/>
      <c r="BF55" s="578"/>
      <c r="BG55" s="484"/>
      <c r="BH55" s="484"/>
      <c r="BI55" s="484"/>
      <c r="BJ55" s="484"/>
    </row>
    <row r="56" spans="1:74" s="718" customFormat="1" ht="12" customHeight="1" x14ac:dyDescent="0.25">
      <c r="A56" s="395"/>
      <c r="B56" s="777" t="s">
        <v>1335</v>
      </c>
      <c r="C56" s="777"/>
      <c r="D56" s="777"/>
      <c r="E56" s="777"/>
      <c r="F56" s="777"/>
      <c r="G56" s="777"/>
      <c r="H56" s="777"/>
      <c r="I56" s="777"/>
      <c r="J56" s="777"/>
      <c r="K56" s="777"/>
      <c r="L56" s="777"/>
      <c r="M56" s="777"/>
      <c r="N56" s="777"/>
      <c r="O56" s="777"/>
      <c r="P56" s="777"/>
      <c r="Q56" s="777"/>
      <c r="R56" s="677"/>
      <c r="AY56" s="484"/>
      <c r="AZ56" s="484"/>
      <c r="BA56" s="484"/>
      <c r="BB56" s="484"/>
      <c r="BC56" s="484"/>
      <c r="BD56" s="578"/>
      <c r="BE56" s="578"/>
      <c r="BF56" s="578"/>
      <c r="BG56" s="484"/>
      <c r="BH56" s="484"/>
      <c r="BI56" s="484"/>
      <c r="BJ56" s="484"/>
    </row>
    <row r="57" spans="1:74" s="396" customFormat="1" ht="12" customHeight="1" x14ac:dyDescent="0.25">
      <c r="A57" s="395"/>
      <c r="B57" s="778" t="str">
        <f>"Notes: "&amp;"EIA completed modeling and analysis for this report on " &amp;Dates!D2&amp;"."</f>
        <v>Notes: EIA completed modeling and analysis for this report on Thursday June 2, 2022.</v>
      </c>
      <c r="C57" s="762"/>
      <c r="D57" s="762"/>
      <c r="E57" s="762"/>
      <c r="F57" s="762"/>
      <c r="G57" s="762"/>
      <c r="H57" s="762"/>
      <c r="I57" s="762"/>
      <c r="J57" s="762"/>
      <c r="K57" s="762"/>
      <c r="L57" s="762"/>
      <c r="M57" s="762"/>
      <c r="N57" s="762"/>
      <c r="O57" s="762"/>
      <c r="P57" s="762"/>
      <c r="Q57" s="762"/>
      <c r="R57" s="676"/>
      <c r="AY57" s="484"/>
      <c r="AZ57" s="484"/>
      <c r="BA57" s="484"/>
      <c r="BB57" s="484"/>
      <c r="BC57" s="484"/>
      <c r="BD57" s="578"/>
      <c r="BE57" s="578"/>
      <c r="BF57" s="578"/>
      <c r="BG57" s="484"/>
      <c r="BH57" s="484"/>
      <c r="BI57" s="484"/>
      <c r="BJ57" s="484"/>
    </row>
    <row r="58" spans="1:74" s="714" customFormat="1" ht="12" customHeight="1" x14ac:dyDescent="0.25">
      <c r="A58" s="395"/>
      <c r="B58" s="773" t="s">
        <v>351</v>
      </c>
      <c r="C58" s="755"/>
      <c r="D58" s="755"/>
      <c r="E58" s="755"/>
      <c r="F58" s="755"/>
      <c r="G58" s="755"/>
      <c r="H58" s="755"/>
      <c r="I58" s="755"/>
      <c r="J58" s="755"/>
      <c r="K58" s="755"/>
      <c r="L58" s="755"/>
      <c r="M58" s="755"/>
      <c r="N58" s="755"/>
      <c r="O58" s="755"/>
      <c r="P58" s="755"/>
      <c r="Q58" s="752"/>
      <c r="AY58" s="484"/>
      <c r="AZ58" s="484"/>
      <c r="BA58" s="484"/>
      <c r="BB58" s="484"/>
      <c r="BC58" s="484"/>
      <c r="BD58" s="578"/>
      <c r="BE58" s="578"/>
      <c r="BF58" s="578"/>
      <c r="BG58" s="484"/>
      <c r="BH58" s="484"/>
      <c r="BI58" s="484"/>
      <c r="BJ58" s="484"/>
    </row>
    <row r="59" spans="1:74" s="396" customFormat="1" ht="12" customHeight="1" x14ac:dyDescent="0.25">
      <c r="A59" s="395"/>
      <c r="B59" s="772" t="s">
        <v>847</v>
      </c>
      <c r="C59" s="752"/>
      <c r="D59" s="752"/>
      <c r="E59" s="752"/>
      <c r="F59" s="752"/>
      <c r="G59" s="752"/>
      <c r="H59" s="752"/>
      <c r="I59" s="752"/>
      <c r="J59" s="752"/>
      <c r="K59" s="752"/>
      <c r="L59" s="752"/>
      <c r="M59" s="752"/>
      <c r="N59" s="752"/>
      <c r="O59" s="752"/>
      <c r="P59" s="752"/>
      <c r="Q59" s="752"/>
      <c r="R59" s="676"/>
      <c r="AY59" s="484"/>
      <c r="AZ59" s="484"/>
      <c r="BA59" s="484"/>
      <c r="BB59" s="484"/>
      <c r="BC59" s="484"/>
      <c r="BD59" s="578"/>
      <c r="BE59" s="578"/>
      <c r="BF59" s="578"/>
      <c r="BG59" s="484"/>
      <c r="BH59" s="484"/>
      <c r="BI59" s="484"/>
      <c r="BJ59" s="484"/>
    </row>
    <row r="60" spans="1:74" s="397" customFormat="1" ht="12" customHeight="1" x14ac:dyDescent="0.25">
      <c r="A60" s="393"/>
      <c r="B60" s="773" t="s">
        <v>831</v>
      </c>
      <c r="C60" s="774"/>
      <c r="D60" s="774"/>
      <c r="E60" s="774"/>
      <c r="F60" s="774"/>
      <c r="G60" s="774"/>
      <c r="H60" s="774"/>
      <c r="I60" s="774"/>
      <c r="J60" s="774"/>
      <c r="K60" s="774"/>
      <c r="L60" s="774"/>
      <c r="M60" s="774"/>
      <c r="N60" s="774"/>
      <c r="O60" s="774"/>
      <c r="P60" s="774"/>
      <c r="Q60" s="752"/>
      <c r="R60" s="676"/>
      <c r="AY60" s="483"/>
      <c r="AZ60" s="483"/>
      <c r="BA60" s="483"/>
      <c r="BB60" s="483"/>
      <c r="BC60" s="483"/>
      <c r="BD60" s="577"/>
      <c r="BE60" s="577"/>
      <c r="BF60" s="577"/>
      <c r="BG60" s="483"/>
      <c r="BH60" s="483"/>
      <c r="BI60" s="483"/>
      <c r="BJ60" s="483"/>
    </row>
    <row r="61" spans="1:74" ht="12" customHeight="1" x14ac:dyDescent="0.25">
      <c r="B61" s="764" t="s">
        <v>1362</v>
      </c>
      <c r="C61" s="752"/>
      <c r="D61" s="752"/>
      <c r="E61" s="752"/>
      <c r="F61" s="752"/>
      <c r="G61" s="752"/>
      <c r="H61" s="752"/>
      <c r="I61" s="752"/>
      <c r="J61" s="752"/>
      <c r="K61" s="752"/>
      <c r="L61" s="752"/>
      <c r="M61" s="752"/>
      <c r="N61" s="752"/>
      <c r="O61" s="752"/>
      <c r="P61" s="752"/>
      <c r="Q61" s="752"/>
      <c r="R61" s="397"/>
      <c r="BK61" s="370"/>
      <c r="BL61" s="370"/>
      <c r="BM61" s="370"/>
      <c r="BN61" s="370"/>
      <c r="BO61" s="370"/>
      <c r="BP61" s="370"/>
      <c r="BQ61" s="370"/>
      <c r="BR61" s="370"/>
      <c r="BS61" s="370"/>
      <c r="BT61" s="370"/>
      <c r="BU61" s="370"/>
      <c r="BV61" s="370"/>
    </row>
    <row r="62" spans="1:74" x14ac:dyDescent="0.25">
      <c r="BK62" s="370"/>
      <c r="BL62" s="370"/>
      <c r="BM62" s="370"/>
      <c r="BN62" s="370"/>
      <c r="BO62" s="370"/>
      <c r="BP62" s="370"/>
      <c r="BQ62" s="370"/>
      <c r="BR62" s="370"/>
      <c r="BS62" s="370"/>
      <c r="BT62" s="370"/>
      <c r="BU62" s="370"/>
      <c r="BV62" s="370"/>
    </row>
    <row r="63" spans="1:74" x14ac:dyDescent="0.25">
      <c r="BK63" s="370"/>
      <c r="BL63" s="370"/>
      <c r="BM63" s="370"/>
      <c r="BN63" s="370"/>
      <c r="BO63" s="370"/>
      <c r="BP63" s="370"/>
      <c r="BQ63" s="370"/>
      <c r="BR63" s="370"/>
      <c r="BS63" s="370"/>
      <c r="BT63" s="370"/>
      <c r="BU63" s="370"/>
      <c r="BV63" s="370"/>
    </row>
    <row r="64" spans="1:74" x14ac:dyDescent="0.25">
      <c r="BK64" s="370"/>
      <c r="BL64" s="370"/>
      <c r="BM64" s="370"/>
      <c r="BN64" s="370"/>
      <c r="BO64" s="370"/>
      <c r="BP64" s="370"/>
      <c r="BQ64" s="370"/>
      <c r="BR64" s="370"/>
      <c r="BS64" s="370"/>
      <c r="BT64" s="370"/>
      <c r="BU64" s="370"/>
      <c r="BV64" s="370"/>
    </row>
    <row r="65" spans="63:74" x14ac:dyDescent="0.25">
      <c r="BK65" s="370"/>
      <c r="BL65" s="370"/>
      <c r="BM65" s="370"/>
      <c r="BN65" s="370"/>
      <c r="BO65" s="370"/>
      <c r="BP65" s="370"/>
      <c r="BQ65" s="370"/>
      <c r="BR65" s="370"/>
      <c r="BS65" s="370"/>
      <c r="BT65" s="370"/>
      <c r="BU65" s="370"/>
      <c r="BV65" s="370"/>
    </row>
    <row r="66" spans="63:74" x14ac:dyDescent="0.25">
      <c r="BK66" s="370"/>
      <c r="BL66" s="370"/>
      <c r="BM66" s="370"/>
      <c r="BN66" s="370"/>
      <c r="BO66" s="370"/>
      <c r="BP66" s="370"/>
      <c r="BQ66" s="370"/>
      <c r="BR66" s="370"/>
      <c r="BS66" s="370"/>
      <c r="BT66" s="370"/>
      <c r="BU66" s="370"/>
      <c r="BV66" s="370"/>
    </row>
    <row r="67" spans="63:74" x14ac:dyDescent="0.25">
      <c r="BK67" s="370"/>
      <c r="BL67" s="370"/>
      <c r="BM67" s="370"/>
      <c r="BN67" s="370"/>
      <c r="BO67" s="370"/>
      <c r="BP67" s="370"/>
      <c r="BQ67" s="370"/>
      <c r="BR67" s="370"/>
      <c r="BS67" s="370"/>
      <c r="BT67" s="370"/>
      <c r="BU67" s="370"/>
      <c r="BV67" s="370"/>
    </row>
    <row r="68" spans="63:74" x14ac:dyDescent="0.25">
      <c r="BK68" s="370"/>
      <c r="BL68" s="370"/>
      <c r="BM68" s="370"/>
      <c r="BN68" s="370"/>
      <c r="BO68" s="370"/>
      <c r="BP68" s="370"/>
      <c r="BQ68" s="370"/>
      <c r="BR68" s="370"/>
      <c r="BS68" s="370"/>
      <c r="BT68" s="370"/>
      <c r="BU68" s="370"/>
      <c r="BV68" s="370"/>
    </row>
    <row r="69" spans="63:74" x14ac:dyDescent="0.25">
      <c r="BK69" s="370"/>
      <c r="BL69" s="370"/>
      <c r="BM69" s="370"/>
      <c r="BN69" s="370"/>
      <c r="BO69" s="370"/>
      <c r="BP69" s="370"/>
      <c r="BQ69" s="370"/>
      <c r="BR69" s="370"/>
      <c r="BS69" s="370"/>
      <c r="BT69" s="370"/>
      <c r="BU69" s="370"/>
      <c r="BV69" s="370"/>
    </row>
    <row r="70" spans="63:74" x14ac:dyDescent="0.25">
      <c r="BK70" s="370"/>
      <c r="BL70" s="370"/>
      <c r="BM70" s="370"/>
      <c r="BN70" s="370"/>
      <c r="BO70" s="370"/>
      <c r="BP70" s="370"/>
      <c r="BQ70" s="370"/>
      <c r="BR70" s="370"/>
      <c r="BS70" s="370"/>
      <c r="BT70" s="370"/>
      <c r="BU70" s="370"/>
      <c r="BV70" s="370"/>
    </row>
    <row r="71" spans="63:74" x14ac:dyDescent="0.25">
      <c r="BK71" s="370"/>
      <c r="BL71" s="370"/>
      <c r="BM71" s="370"/>
      <c r="BN71" s="370"/>
      <c r="BO71" s="370"/>
      <c r="BP71" s="370"/>
      <c r="BQ71" s="370"/>
      <c r="BR71" s="370"/>
      <c r="BS71" s="370"/>
      <c r="BT71" s="370"/>
      <c r="BU71" s="370"/>
      <c r="BV71" s="370"/>
    </row>
    <row r="72" spans="63:74" x14ac:dyDescent="0.25">
      <c r="BK72" s="370"/>
      <c r="BL72" s="370"/>
      <c r="BM72" s="370"/>
      <c r="BN72" s="370"/>
      <c r="BO72" s="370"/>
      <c r="BP72" s="370"/>
      <c r="BQ72" s="370"/>
      <c r="BR72" s="370"/>
      <c r="BS72" s="370"/>
      <c r="BT72" s="370"/>
      <c r="BU72" s="370"/>
      <c r="BV72" s="370"/>
    </row>
    <row r="73" spans="63:74" x14ac:dyDescent="0.25">
      <c r="BK73" s="370"/>
      <c r="BL73" s="370"/>
      <c r="BM73" s="370"/>
      <c r="BN73" s="370"/>
      <c r="BO73" s="370"/>
      <c r="BP73" s="370"/>
      <c r="BQ73" s="370"/>
      <c r="BR73" s="370"/>
      <c r="BS73" s="370"/>
      <c r="BT73" s="370"/>
      <c r="BU73" s="370"/>
      <c r="BV73" s="370"/>
    </row>
    <row r="74" spans="63:74" x14ac:dyDescent="0.25">
      <c r="BK74" s="370"/>
      <c r="BL74" s="370"/>
      <c r="BM74" s="370"/>
      <c r="BN74" s="370"/>
      <c r="BO74" s="370"/>
      <c r="BP74" s="370"/>
      <c r="BQ74" s="370"/>
      <c r="BR74" s="370"/>
      <c r="BS74" s="370"/>
      <c r="BT74" s="370"/>
      <c r="BU74" s="370"/>
      <c r="BV74" s="370"/>
    </row>
    <row r="75" spans="63:74" x14ac:dyDescent="0.25">
      <c r="BK75" s="370"/>
      <c r="BL75" s="370"/>
      <c r="BM75" s="370"/>
      <c r="BN75" s="370"/>
      <c r="BO75" s="370"/>
      <c r="BP75" s="370"/>
      <c r="BQ75" s="370"/>
      <c r="BR75" s="370"/>
      <c r="BS75" s="370"/>
      <c r="BT75" s="370"/>
      <c r="BU75" s="370"/>
      <c r="BV75" s="370"/>
    </row>
    <row r="76" spans="63:74" x14ac:dyDescent="0.25">
      <c r="BK76" s="370"/>
      <c r="BL76" s="370"/>
      <c r="BM76" s="370"/>
      <c r="BN76" s="370"/>
      <c r="BO76" s="370"/>
      <c r="BP76" s="370"/>
      <c r="BQ76" s="370"/>
      <c r="BR76" s="370"/>
      <c r="BS76" s="370"/>
      <c r="BT76" s="370"/>
      <c r="BU76" s="370"/>
      <c r="BV76" s="370"/>
    </row>
    <row r="77" spans="63:74" x14ac:dyDescent="0.25">
      <c r="BK77" s="370"/>
      <c r="BL77" s="370"/>
      <c r="BM77" s="370"/>
      <c r="BN77" s="370"/>
      <c r="BO77" s="370"/>
      <c r="BP77" s="370"/>
      <c r="BQ77" s="370"/>
      <c r="BR77" s="370"/>
      <c r="BS77" s="370"/>
      <c r="BT77" s="370"/>
      <c r="BU77" s="370"/>
      <c r="BV77" s="370"/>
    </row>
    <row r="78" spans="63:74" x14ac:dyDescent="0.25">
      <c r="BK78" s="370"/>
      <c r="BL78" s="370"/>
      <c r="BM78" s="370"/>
      <c r="BN78" s="370"/>
      <c r="BO78" s="370"/>
      <c r="BP78" s="370"/>
      <c r="BQ78" s="370"/>
      <c r="BR78" s="370"/>
      <c r="BS78" s="370"/>
      <c r="BT78" s="370"/>
      <c r="BU78" s="370"/>
      <c r="BV78" s="370"/>
    </row>
    <row r="79" spans="63:74" x14ac:dyDescent="0.25">
      <c r="BK79" s="370"/>
      <c r="BL79" s="370"/>
      <c r="BM79" s="370"/>
      <c r="BN79" s="370"/>
      <c r="BO79" s="370"/>
      <c r="BP79" s="370"/>
      <c r="BQ79" s="370"/>
      <c r="BR79" s="370"/>
      <c r="BS79" s="370"/>
      <c r="BT79" s="370"/>
      <c r="BU79" s="370"/>
      <c r="BV79" s="370"/>
    </row>
    <row r="80" spans="63:74" x14ac:dyDescent="0.25">
      <c r="BK80" s="370"/>
      <c r="BL80" s="370"/>
      <c r="BM80" s="370"/>
      <c r="BN80" s="370"/>
      <c r="BO80" s="370"/>
      <c r="BP80" s="370"/>
      <c r="BQ80" s="370"/>
      <c r="BR80" s="370"/>
      <c r="BS80" s="370"/>
      <c r="BT80" s="370"/>
      <c r="BU80" s="370"/>
      <c r="BV80" s="370"/>
    </row>
    <row r="81" spans="63:74" x14ac:dyDescent="0.25">
      <c r="BK81" s="370"/>
      <c r="BL81" s="370"/>
      <c r="BM81" s="370"/>
      <c r="BN81" s="370"/>
      <c r="BO81" s="370"/>
      <c r="BP81" s="370"/>
      <c r="BQ81" s="370"/>
      <c r="BR81" s="370"/>
      <c r="BS81" s="370"/>
      <c r="BT81" s="370"/>
      <c r="BU81" s="370"/>
      <c r="BV81" s="370"/>
    </row>
    <row r="82" spans="63:74" x14ac:dyDescent="0.25">
      <c r="BK82" s="370"/>
      <c r="BL82" s="370"/>
      <c r="BM82" s="370"/>
      <c r="BN82" s="370"/>
      <c r="BO82" s="370"/>
      <c r="BP82" s="370"/>
      <c r="BQ82" s="370"/>
      <c r="BR82" s="370"/>
      <c r="BS82" s="370"/>
      <c r="BT82" s="370"/>
      <c r="BU82" s="370"/>
      <c r="BV82" s="370"/>
    </row>
    <row r="83" spans="63:74" x14ac:dyDescent="0.25">
      <c r="BK83" s="370"/>
      <c r="BL83" s="370"/>
      <c r="BM83" s="370"/>
      <c r="BN83" s="370"/>
      <c r="BO83" s="370"/>
      <c r="BP83" s="370"/>
      <c r="BQ83" s="370"/>
      <c r="BR83" s="370"/>
      <c r="BS83" s="370"/>
      <c r="BT83" s="370"/>
      <c r="BU83" s="370"/>
      <c r="BV83" s="370"/>
    </row>
    <row r="84" spans="63:74" x14ac:dyDescent="0.25">
      <c r="BK84" s="370"/>
      <c r="BL84" s="370"/>
      <c r="BM84" s="370"/>
      <c r="BN84" s="370"/>
      <c r="BO84" s="370"/>
      <c r="BP84" s="370"/>
      <c r="BQ84" s="370"/>
      <c r="BR84" s="370"/>
      <c r="BS84" s="370"/>
      <c r="BT84" s="370"/>
      <c r="BU84" s="370"/>
      <c r="BV84" s="370"/>
    </row>
    <row r="85" spans="63:74" x14ac:dyDescent="0.25">
      <c r="BK85" s="370"/>
      <c r="BL85" s="370"/>
      <c r="BM85" s="370"/>
      <c r="BN85" s="370"/>
      <c r="BO85" s="370"/>
      <c r="BP85" s="370"/>
      <c r="BQ85" s="370"/>
      <c r="BR85" s="370"/>
      <c r="BS85" s="370"/>
      <c r="BT85" s="370"/>
      <c r="BU85" s="370"/>
      <c r="BV85" s="370"/>
    </row>
    <row r="86" spans="63:74" x14ac:dyDescent="0.25">
      <c r="BK86" s="370"/>
      <c r="BL86" s="370"/>
      <c r="BM86" s="370"/>
      <c r="BN86" s="370"/>
      <c r="BO86" s="370"/>
      <c r="BP86" s="370"/>
      <c r="BQ86" s="370"/>
      <c r="BR86" s="370"/>
      <c r="BS86" s="370"/>
      <c r="BT86" s="370"/>
      <c r="BU86" s="370"/>
      <c r="BV86" s="370"/>
    </row>
    <row r="87" spans="63:74" x14ac:dyDescent="0.25">
      <c r="BK87" s="370"/>
      <c r="BL87" s="370"/>
      <c r="BM87" s="370"/>
      <c r="BN87" s="370"/>
      <c r="BO87" s="370"/>
      <c r="BP87" s="370"/>
      <c r="BQ87" s="370"/>
      <c r="BR87" s="370"/>
      <c r="BS87" s="370"/>
      <c r="BT87" s="370"/>
      <c r="BU87" s="370"/>
      <c r="BV87" s="370"/>
    </row>
    <row r="88" spans="63:74" x14ac:dyDescent="0.25">
      <c r="BK88" s="370"/>
      <c r="BL88" s="370"/>
      <c r="BM88" s="370"/>
      <c r="BN88" s="370"/>
      <c r="BO88" s="370"/>
      <c r="BP88" s="370"/>
      <c r="BQ88" s="370"/>
      <c r="BR88" s="370"/>
      <c r="BS88" s="370"/>
      <c r="BT88" s="370"/>
      <c r="BU88" s="370"/>
      <c r="BV88" s="370"/>
    </row>
    <row r="89" spans="63:74" x14ac:dyDescent="0.25">
      <c r="BK89" s="370"/>
      <c r="BL89" s="370"/>
      <c r="BM89" s="370"/>
      <c r="BN89" s="370"/>
      <c r="BO89" s="370"/>
      <c r="BP89" s="370"/>
      <c r="BQ89" s="370"/>
      <c r="BR89" s="370"/>
      <c r="BS89" s="370"/>
      <c r="BT89" s="370"/>
      <c r="BU89" s="370"/>
      <c r="BV89" s="370"/>
    </row>
    <row r="90" spans="63:74" x14ac:dyDescent="0.25">
      <c r="BK90" s="370"/>
      <c r="BL90" s="370"/>
      <c r="BM90" s="370"/>
      <c r="BN90" s="370"/>
      <c r="BO90" s="370"/>
      <c r="BP90" s="370"/>
      <c r="BQ90" s="370"/>
      <c r="BR90" s="370"/>
      <c r="BS90" s="370"/>
      <c r="BT90" s="370"/>
      <c r="BU90" s="370"/>
      <c r="BV90" s="370"/>
    </row>
    <row r="91" spans="63:74" x14ac:dyDescent="0.25">
      <c r="BK91" s="370"/>
      <c r="BL91" s="370"/>
      <c r="BM91" s="370"/>
      <c r="BN91" s="370"/>
      <c r="BO91" s="370"/>
      <c r="BP91" s="370"/>
      <c r="BQ91" s="370"/>
      <c r="BR91" s="370"/>
      <c r="BS91" s="370"/>
      <c r="BT91" s="370"/>
      <c r="BU91" s="370"/>
      <c r="BV91" s="370"/>
    </row>
    <row r="92" spans="63:74" x14ac:dyDescent="0.25">
      <c r="BK92" s="370"/>
      <c r="BL92" s="370"/>
      <c r="BM92" s="370"/>
      <c r="BN92" s="370"/>
      <c r="BO92" s="370"/>
      <c r="BP92" s="370"/>
      <c r="BQ92" s="370"/>
      <c r="BR92" s="370"/>
      <c r="BS92" s="370"/>
      <c r="BT92" s="370"/>
      <c r="BU92" s="370"/>
      <c r="BV92" s="370"/>
    </row>
    <row r="93" spans="63:74" x14ac:dyDescent="0.25">
      <c r="BK93" s="370"/>
      <c r="BL93" s="370"/>
      <c r="BM93" s="370"/>
      <c r="BN93" s="370"/>
      <c r="BO93" s="370"/>
      <c r="BP93" s="370"/>
      <c r="BQ93" s="370"/>
      <c r="BR93" s="370"/>
      <c r="BS93" s="370"/>
      <c r="BT93" s="370"/>
      <c r="BU93" s="370"/>
      <c r="BV93" s="370"/>
    </row>
    <row r="94" spans="63:74" x14ac:dyDescent="0.25">
      <c r="BK94" s="370"/>
      <c r="BL94" s="370"/>
      <c r="BM94" s="370"/>
      <c r="BN94" s="370"/>
      <c r="BO94" s="370"/>
      <c r="BP94" s="370"/>
      <c r="BQ94" s="370"/>
      <c r="BR94" s="370"/>
      <c r="BS94" s="370"/>
      <c r="BT94" s="370"/>
      <c r="BU94" s="370"/>
      <c r="BV94" s="370"/>
    </row>
    <row r="95" spans="63:74" x14ac:dyDescent="0.25">
      <c r="BK95" s="370"/>
      <c r="BL95" s="370"/>
      <c r="BM95" s="370"/>
      <c r="BN95" s="370"/>
      <c r="BO95" s="370"/>
      <c r="BP95" s="370"/>
      <c r="BQ95" s="370"/>
      <c r="BR95" s="370"/>
      <c r="BS95" s="370"/>
      <c r="BT95" s="370"/>
      <c r="BU95" s="370"/>
      <c r="BV95" s="370"/>
    </row>
    <row r="96" spans="63:74" x14ac:dyDescent="0.25">
      <c r="BK96" s="370"/>
      <c r="BL96" s="370"/>
      <c r="BM96" s="370"/>
      <c r="BN96" s="370"/>
      <c r="BO96" s="370"/>
      <c r="BP96" s="370"/>
      <c r="BQ96" s="370"/>
      <c r="BR96" s="370"/>
      <c r="BS96" s="370"/>
      <c r="BT96" s="370"/>
      <c r="BU96" s="370"/>
      <c r="BV96" s="370"/>
    </row>
    <row r="97" spans="63:74" x14ac:dyDescent="0.25">
      <c r="BK97" s="370"/>
      <c r="BL97" s="370"/>
      <c r="BM97" s="370"/>
      <c r="BN97" s="370"/>
      <c r="BO97" s="370"/>
      <c r="BP97" s="370"/>
      <c r="BQ97" s="370"/>
      <c r="BR97" s="370"/>
      <c r="BS97" s="370"/>
      <c r="BT97" s="370"/>
      <c r="BU97" s="370"/>
      <c r="BV97" s="370"/>
    </row>
    <row r="98" spans="63:74" x14ac:dyDescent="0.25">
      <c r="BK98" s="370"/>
      <c r="BL98" s="370"/>
      <c r="BM98" s="370"/>
      <c r="BN98" s="370"/>
      <c r="BO98" s="370"/>
      <c r="BP98" s="370"/>
      <c r="BQ98" s="370"/>
      <c r="BR98" s="370"/>
      <c r="BS98" s="370"/>
      <c r="BT98" s="370"/>
      <c r="BU98" s="370"/>
      <c r="BV98" s="370"/>
    </row>
    <row r="99" spans="63:74" x14ac:dyDescent="0.25">
      <c r="BK99" s="370"/>
      <c r="BL99" s="370"/>
      <c r="BM99" s="370"/>
      <c r="BN99" s="370"/>
      <c r="BO99" s="370"/>
      <c r="BP99" s="370"/>
      <c r="BQ99" s="370"/>
      <c r="BR99" s="370"/>
      <c r="BS99" s="370"/>
      <c r="BT99" s="370"/>
      <c r="BU99" s="370"/>
      <c r="BV99" s="370"/>
    </row>
    <row r="100" spans="63:74" x14ac:dyDescent="0.25">
      <c r="BK100" s="370"/>
      <c r="BL100" s="370"/>
      <c r="BM100" s="370"/>
      <c r="BN100" s="370"/>
      <c r="BO100" s="370"/>
      <c r="BP100" s="370"/>
      <c r="BQ100" s="370"/>
      <c r="BR100" s="370"/>
      <c r="BS100" s="370"/>
      <c r="BT100" s="370"/>
      <c r="BU100" s="370"/>
      <c r="BV100" s="370"/>
    </row>
    <row r="101" spans="63:74" x14ac:dyDescent="0.25">
      <c r="BK101" s="370"/>
      <c r="BL101" s="370"/>
      <c r="BM101" s="370"/>
      <c r="BN101" s="370"/>
      <c r="BO101" s="370"/>
      <c r="BP101" s="370"/>
      <c r="BQ101" s="370"/>
      <c r="BR101" s="370"/>
      <c r="BS101" s="370"/>
      <c r="BT101" s="370"/>
      <c r="BU101" s="370"/>
      <c r="BV101" s="370"/>
    </row>
    <row r="102" spans="63:74" x14ac:dyDescent="0.25">
      <c r="BK102" s="370"/>
      <c r="BL102" s="370"/>
      <c r="BM102" s="370"/>
      <c r="BN102" s="370"/>
      <c r="BO102" s="370"/>
      <c r="BP102" s="370"/>
      <c r="BQ102" s="370"/>
      <c r="BR102" s="370"/>
      <c r="BS102" s="370"/>
      <c r="BT102" s="370"/>
      <c r="BU102" s="370"/>
      <c r="BV102" s="370"/>
    </row>
    <row r="103" spans="63:74" x14ac:dyDescent="0.25">
      <c r="BK103" s="370"/>
      <c r="BL103" s="370"/>
      <c r="BM103" s="370"/>
      <c r="BN103" s="370"/>
      <c r="BO103" s="370"/>
      <c r="BP103" s="370"/>
      <c r="BQ103" s="370"/>
      <c r="BR103" s="370"/>
      <c r="BS103" s="370"/>
      <c r="BT103" s="370"/>
      <c r="BU103" s="370"/>
      <c r="BV103" s="370"/>
    </row>
    <row r="104" spans="63:74" x14ac:dyDescent="0.25">
      <c r="BK104" s="370"/>
      <c r="BL104" s="370"/>
      <c r="BM104" s="370"/>
      <c r="BN104" s="370"/>
      <c r="BO104" s="370"/>
      <c r="BP104" s="370"/>
      <c r="BQ104" s="370"/>
      <c r="BR104" s="370"/>
      <c r="BS104" s="370"/>
      <c r="BT104" s="370"/>
      <c r="BU104" s="370"/>
      <c r="BV104" s="370"/>
    </row>
    <row r="105" spans="63:74" x14ac:dyDescent="0.25">
      <c r="BK105" s="370"/>
      <c r="BL105" s="370"/>
      <c r="BM105" s="370"/>
      <c r="BN105" s="370"/>
      <c r="BO105" s="370"/>
      <c r="BP105" s="370"/>
      <c r="BQ105" s="370"/>
      <c r="BR105" s="370"/>
      <c r="BS105" s="370"/>
      <c r="BT105" s="370"/>
      <c r="BU105" s="370"/>
      <c r="BV105" s="370"/>
    </row>
    <row r="106" spans="63:74" x14ac:dyDescent="0.25">
      <c r="BK106" s="370"/>
      <c r="BL106" s="370"/>
      <c r="BM106" s="370"/>
      <c r="BN106" s="370"/>
      <c r="BO106" s="370"/>
      <c r="BP106" s="370"/>
      <c r="BQ106" s="370"/>
      <c r="BR106" s="370"/>
      <c r="BS106" s="370"/>
      <c r="BT106" s="370"/>
      <c r="BU106" s="370"/>
      <c r="BV106" s="370"/>
    </row>
    <row r="107" spans="63:74" x14ac:dyDescent="0.25">
      <c r="BK107" s="370"/>
      <c r="BL107" s="370"/>
      <c r="BM107" s="370"/>
      <c r="BN107" s="370"/>
      <c r="BO107" s="370"/>
      <c r="BP107" s="370"/>
      <c r="BQ107" s="370"/>
      <c r="BR107" s="370"/>
      <c r="BS107" s="370"/>
      <c r="BT107" s="370"/>
      <c r="BU107" s="370"/>
      <c r="BV107" s="370"/>
    </row>
    <row r="108" spans="63:74" x14ac:dyDescent="0.25">
      <c r="BK108" s="370"/>
      <c r="BL108" s="370"/>
      <c r="BM108" s="370"/>
      <c r="BN108" s="370"/>
      <c r="BO108" s="370"/>
      <c r="BP108" s="370"/>
      <c r="BQ108" s="370"/>
      <c r="BR108" s="370"/>
      <c r="BS108" s="370"/>
      <c r="BT108" s="370"/>
      <c r="BU108" s="370"/>
      <c r="BV108" s="370"/>
    </row>
    <row r="109" spans="63:74" x14ac:dyDescent="0.25">
      <c r="BK109" s="370"/>
      <c r="BL109" s="370"/>
      <c r="BM109" s="370"/>
      <c r="BN109" s="370"/>
      <c r="BO109" s="370"/>
      <c r="BP109" s="370"/>
      <c r="BQ109" s="370"/>
      <c r="BR109" s="370"/>
      <c r="BS109" s="370"/>
      <c r="BT109" s="370"/>
      <c r="BU109" s="370"/>
      <c r="BV109" s="370"/>
    </row>
    <row r="110" spans="63:74" x14ac:dyDescent="0.25">
      <c r="BK110" s="370"/>
      <c r="BL110" s="370"/>
      <c r="BM110" s="370"/>
      <c r="BN110" s="370"/>
      <c r="BO110" s="370"/>
      <c r="BP110" s="370"/>
      <c r="BQ110" s="370"/>
      <c r="BR110" s="370"/>
      <c r="BS110" s="370"/>
      <c r="BT110" s="370"/>
      <c r="BU110" s="370"/>
      <c r="BV110" s="370"/>
    </row>
    <row r="111" spans="63:74" x14ac:dyDescent="0.25">
      <c r="BK111" s="370"/>
      <c r="BL111" s="370"/>
      <c r="BM111" s="370"/>
      <c r="BN111" s="370"/>
      <c r="BO111" s="370"/>
      <c r="BP111" s="370"/>
      <c r="BQ111" s="370"/>
      <c r="BR111" s="370"/>
      <c r="BS111" s="370"/>
      <c r="BT111" s="370"/>
      <c r="BU111" s="370"/>
      <c r="BV111" s="370"/>
    </row>
    <row r="112" spans="63:74" x14ac:dyDescent="0.25">
      <c r="BK112" s="370"/>
      <c r="BL112" s="370"/>
      <c r="BM112" s="370"/>
      <c r="BN112" s="370"/>
      <c r="BO112" s="370"/>
      <c r="BP112" s="370"/>
      <c r="BQ112" s="370"/>
      <c r="BR112" s="370"/>
      <c r="BS112" s="370"/>
      <c r="BT112" s="370"/>
      <c r="BU112" s="370"/>
      <c r="BV112" s="370"/>
    </row>
    <row r="113" spans="63:74" x14ac:dyDescent="0.25">
      <c r="BK113" s="370"/>
      <c r="BL113" s="370"/>
      <c r="BM113" s="370"/>
      <c r="BN113" s="370"/>
      <c r="BO113" s="370"/>
      <c r="BP113" s="370"/>
      <c r="BQ113" s="370"/>
      <c r="BR113" s="370"/>
      <c r="BS113" s="370"/>
      <c r="BT113" s="370"/>
      <c r="BU113" s="370"/>
      <c r="BV113" s="370"/>
    </row>
    <row r="114" spans="63:74" x14ac:dyDescent="0.25">
      <c r="BK114" s="370"/>
      <c r="BL114" s="370"/>
      <c r="BM114" s="370"/>
      <c r="BN114" s="370"/>
      <c r="BO114" s="370"/>
      <c r="BP114" s="370"/>
      <c r="BQ114" s="370"/>
      <c r="BR114" s="370"/>
      <c r="BS114" s="370"/>
      <c r="BT114" s="370"/>
      <c r="BU114" s="370"/>
      <c r="BV114" s="370"/>
    </row>
    <row r="115" spans="63:74" x14ac:dyDescent="0.25">
      <c r="BK115" s="370"/>
      <c r="BL115" s="370"/>
      <c r="BM115" s="370"/>
      <c r="BN115" s="370"/>
      <c r="BO115" s="370"/>
      <c r="BP115" s="370"/>
      <c r="BQ115" s="370"/>
      <c r="BR115" s="370"/>
      <c r="BS115" s="370"/>
      <c r="BT115" s="370"/>
      <c r="BU115" s="370"/>
      <c r="BV115" s="370"/>
    </row>
    <row r="116" spans="63:74" x14ac:dyDescent="0.25">
      <c r="BK116" s="370"/>
      <c r="BL116" s="370"/>
      <c r="BM116" s="370"/>
      <c r="BN116" s="370"/>
      <c r="BO116" s="370"/>
      <c r="BP116" s="370"/>
      <c r="BQ116" s="370"/>
      <c r="BR116" s="370"/>
      <c r="BS116" s="370"/>
      <c r="BT116" s="370"/>
      <c r="BU116" s="370"/>
      <c r="BV116" s="370"/>
    </row>
    <row r="117" spans="63:74" x14ac:dyDescent="0.25">
      <c r="BK117" s="370"/>
      <c r="BL117" s="370"/>
      <c r="BM117" s="370"/>
      <c r="BN117" s="370"/>
      <c r="BO117" s="370"/>
      <c r="BP117" s="370"/>
      <c r="BQ117" s="370"/>
      <c r="BR117" s="370"/>
      <c r="BS117" s="370"/>
      <c r="BT117" s="370"/>
      <c r="BU117" s="370"/>
      <c r="BV117" s="370"/>
    </row>
    <row r="118" spans="63:74" x14ac:dyDescent="0.25">
      <c r="BK118" s="370"/>
      <c r="BL118" s="370"/>
      <c r="BM118" s="370"/>
      <c r="BN118" s="370"/>
      <c r="BO118" s="370"/>
      <c r="BP118" s="370"/>
      <c r="BQ118" s="370"/>
      <c r="BR118" s="370"/>
      <c r="BS118" s="370"/>
      <c r="BT118" s="370"/>
      <c r="BU118" s="370"/>
      <c r="BV118" s="370"/>
    </row>
    <row r="119" spans="63:74" x14ac:dyDescent="0.25">
      <c r="BK119" s="370"/>
      <c r="BL119" s="370"/>
      <c r="BM119" s="370"/>
      <c r="BN119" s="370"/>
      <c r="BO119" s="370"/>
      <c r="BP119" s="370"/>
      <c r="BQ119" s="370"/>
      <c r="BR119" s="370"/>
      <c r="BS119" s="370"/>
      <c r="BT119" s="370"/>
      <c r="BU119" s="370"/>
      <c r="BV119" s="370"/>
    </row>
    <row r="120" spans="63:74" x14ac:dyDescent="0.25">
      <c r="BK120" s="370"/>
      <c r="BL120" s="370"/>
      <c r="BM120" s="370"/>
      <c r="BN120" s="370"/>
      <c r="BO120" s="370"/>
      <c r="BP120" s="370"/>
      <c r="BQ120" s="370"/>
      <c r="BR120" s="370"/>
      <c r="BS120" s="370"/>
      <c r="BT120" s="370"/>
      <c r="BU120" s="370"/>
      <c r="BV120" s="370"/>
    </row>
    <row r="121" spans="63:74" x14ac:dyDescent="0.25">
      <c r="BK121" s="370"/>
      <c r="BL121" s="370"/>
      <c r="BM121" s="370"/>
      <c r="BN121" s="370"/>
      <c r="BO121" s="370"/>
      <c r="BP121" s="370"/>
      <c r="BQ121" s="370"/>
      <c r="BR121" s="370"/>
      <c r="BS121" s="370"/>
      <c r="BT121" s="370"/>
      <c r="BU121" s="370"/>
      <c r="BV121" s="370"/>
    </row>
    <row r="122" spans="63:74" x14ac:dyDescent="0.25">
      <c r="BK122" s="370"/>
      <c r="BL122" s="370"/>
      <c r="BM122" s="370"/>
      <c r="BN122" s="370"/>
      <c r="BO122" s="370"/>
      <c r="BP122" s="370"/>
      <c r="BQ122" s="370"/>
      <c r="BR122" s="370"/>
      <c r="BS122" s="370"/>
      <c r="BT122" s="370"/>
      <c r="BU122" s="370"/>
      <c r="BV122" s="370"/>
    </row>
    <row r="123" spans="63:74" x14ac:dyDescent="0.25">
      <c r="BK123" s="370"/>
      <c r="BL123" s="370"/>
      <c r="BM123" s="370"/>
      <c r="BN123" s="370"/>
      <c r="BO123" s="370"/>
      <c r="BP123" s="370"/>
      <c r="BQ123" s="370"/>
      <c r="BR123" s="370"/>
      <c r="BS123" s="370"/>
      <c r="BT123" s="370"/>
      <c r="BU123" s="370"/>
      <c r="BV123" s="370"/>
    </row>
    <row r="124" spans="63:74" x14ac:dyDescent="0.25">
      <c r="BK124" s="370"/>
      <c r="BL124" s="370"/>
      <c r="BM124" s="370"/>
      <c r="BN124" s="370"/>
      <c r="BO124" s="370"/>
      <c r="BP124" s="370"/>
      <c r="BQ124" s="370"/>
      <c r="BR124" s="370"/>
      <c r="BS124" s="370"/>
      <c r="BT124" s="370"/>
      <c r="BU124" s="370"/>
      <c r="BV124" s="370"/>
    </row>
    <row r="125" spans="63:74" x14ac:dyDescent="0.25">
      <c r="BK125" s="370"/>
      <c r="BL125" s="370"/>
      <c r="BM125" s="370"/>
      <c r="BN125" s="370"/>
      <c r="BO125" s="370"/>
      <c r="BP125" s="370"/>
      <c r="BQ125" s="370"/>
      <c r="BR125" s="370"/>
      <c r="BS125" s="370"/>
      <c r="BT125" s="370"/>
      <c r="BU125" s="370"/>
      <c r="BV125" s="370"/>
    </row>
    <row r="126" spans="63:74" x14ac:dyDescent="0.25">
      <c r="BK126" s="370"/>
      <c r="BL126" s="370"/>
      <c r="BM126" s="370"/>
      <c r="BN126" s="370"/>
      <c r="BO126" s="370"/>
      <c r="BP126" s="370"/>
      <c r="BQ126" s="370"/>
      <c r="BR126" s="370"/>
      <c r="BS126" s="370"/>
      <c r="BT126" s="370"/>
      <c r="BU126" s="370"/>
      <c r="BV126" s="370"/>
    </row>
    <row r="127" spans="63:74" x14ac:dyDescent="0.25">
      <c r="BK127" s="370"/>
      <c r="BL127" s="370"/>
      <c r="BM127" s="370"/>
      <c r="BN127" s="370"/>
      <c r="BO127" s="370"/>
      <c r="BP127" s="370"/>
      <c r="BQ127" s="370"/>
      <c r="BR127" s="370"/>
      <c r="BS127" s="370"/>
      <c r="BT127" s="370"/>
      <c r="BU127" s="370"/>
      <c r="BV127" s="370"/>
    </row>
    <row r="128" spans="63:74" x14ac:dyDescent="0.25">
      <c r="BK128" s="370"/>
      <c r="BL128" s="370"/>
      <c r="BM128" s="370"/>
      <c r="BN128" s="370"/>
      <c r="BO128" s="370"/>
      <c r="BP128" s="370"/>
      <c r="BQ128" s="370"/>
      <c r="BR128" s="370"/>
      <c r="BS128" s="370"/>
      <c r="BT128" s="370"/>
      <c r="BU128" s="370"/>
      <c r="BV128" s="370"/>
    </row>
    <row r="129" spans="63:74" x14ac:dyDescent="0.25">
      <c r="BK129" s="370"/>
      <c r="BL129" s="370"/>
      <c r="BM129" s="370"/>
      <c r="BN129" s="370"/>
      <c r="BO129" s="370"/>
      <c r="BP129" s="370"/>
      <c r="BQ129" s="370"/>
      <c r="BR129" s="370"/>
      <c r="BS129" s="370"/>
      <c r="BT129" s="370"/>
      <c r="BU129" s="370"/>
      <c r="BV129" s="370"/>
    </row>
    <row r="130" spans="63:74" x14ac:dyDescent="0.25">
      <c r="BK130" s="370"/>
      <c r="BL130" s="370"/>
      <c r="BM130" s="370"/>
      <c r="BN130" s="370"/>
      <c r="BO130" s="370"/>
      <c r="BP130" s="370"/>
      <c r="BQ130" s="370"/>
      <c r="BR130" s="370"/>
      <c r="BS130" s="370"/>
      <c r="BT130" s="370"/>
      <c r="BU130" s="370"/>
      <c r="BV130" s="370"/>
    </row>
    <row r="131" spans="63:74" x14ac:dyDescent="0.25">
      <c r="BK131" s="370"/>
      <c r="BL131" s="370"/>
      <c r="BM131" s="370"/>
      <c r="BN131" s="370"/>
      <c r="BO131" s="370"/>
      <c r="BP131" s="370"/>
      <c r="BQ131" s="370"/>
      <c r="BR131" s="370"/>
      <c r="BS131" s="370"/>
      <c r="BT131" s="370"/>
      <c r="BU131" s="370"/>
      <c r="BV131" s="370"/>
    </row>
    <row r="132" spans="63:74" x14ac:dyDescent="0.25">
      <c r="BK132" s="370"/>
      <c r="BL132" s="370"/>
      <c r="BM132" s="370"/>
      <c r="BN132" s="370"/>
      <c r="BO132" s="370"/>
      <c r="BP132" s="370"/>
      <c r="BQ132" s="370"/>
      <c r="BR132" s="370"/>
      <c r="BS132" s="370"/>
      <c r="BT132" s="370"/>
      <c r="BU132" s="370"/>
      <c r="BV132" s="370"/>
    </row>
    <row r="133" spans="63:74" x14ac:dyDescent="0.25">
      <c r="BK133" s="370"/>
      <c r="BL133" s="370"/>
      <c r="BM133" s="370"/>
      <c r="BN133" s="370"/>
      <c r="BO133" s="370"/>
      <c r="BP133" s="370"/>
      <c r="BQ133" s="370"/>
      <c r="BR133" s="370"/>
      <c r="BS133" s="370"/>
      <c r="BT133" s="370"/>
      <c r="BU133" s="370"/>
      <c r="BV133" s="370"/>
    </row>
    <row r="134" spans="63:74" x14ac:dyDescent="0.25">
      <c r="BK134" s="370"/>
      <c r="BL134" s="370"/>
      <c r="BM134" s="370"/>
      <c r="BN134" s="370"/>
      <c r="BO134" s="370"/>
      <c r="BP134" s="370"/>
      <c r="BQ134" s="370"/>
      <c r="BR134" s="370"/>
      <c r="BS134" s="370"/>
      <c r="BT134" s="370"/>
      <c r="BU134" s="370"/>
      <c r="BV134" s="370"/>
    </row>
    <row r="135" spans="63:74" x14ac:dyDescent="0.25">
      <c r="BK135" s="370"/>
      <c r="BL135" s="370"/>
      <c r="BM135" s="370"/>
      <c r="BN135" s="370"/>
      <c r="BO135" s="370"/>
      <c r="BP135" s="370"/>
      <c r="BQ135" s="370"/>
      <c r="BR135" s="370"/>
      <c r="BS135" s="370"/>
      <c r="BT135" s="370"/>
      <c r="BU135" s="370"/>
      <c r="BV135" s="370"/>
    </row>
  </sheetData>
  <mergeCells count="23">
    <mergeCell ref="A1:A2"/>
    <mergeCell ref="B51:Q51"/>
    <mergeCell ref="B52:Q52"/>
    <mergeCell ref="B53:Q53"/>
    <mergeCell ref="B54:Q54"/>
    <mergeCell ref="B47:Q47"/>
    <mergeCell ref="AM3:AX3"/>
    <mergeCell ref="AY3:BJ3"/>
    <mergeCell ref="BK3:BV3"/>
    <mergeCell ref="B1:AL1"/>
    <mergeCell ref="C3:N3"/>
    <mergeCell ref="O3:Z3"/>
    <mergeCell ref="AA3:AL3"/>
    <mergeCell ref="B61:Q61"/>
    <mergeCell ref="B59:Q59"/>
    <mergeCell ref="B60:Q60"/>
    <mergeCell ref="B48:Q48"/>
    <mergeCell ref="B49:Q49"/>
    <mergeCell ref="B50:Q50"/>
    <mergeCell ref="B58:Q58"/>
    <mergeCell ref="B57:Q57"/>
    <mergeCell ref="B56:Q56"/>
    <mergeCell ref="B55:R55"/>
  </mergeCells>
  <phoneticPr fontId="3" type="noConversion"/>
  <hyperlinks>
    <hyperlink ref="A1:A2" location="Contents!A1" display="Table of Contents"/>
  </hyperlinks>
  <pageMargins left="0.25" right="0.25" top="0.25" bottom="0.25" header="0.5" footer="0.5"/>
  <pageSetup scale="83"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pageSetUpPr fitToPage="1"/>
  </sheetPr>
  <dimension ref="A1:BV144"/>
  <sheetViews>
    <sheetView workbookViewId="0">
      <pane xSplit="2" ySplit="4" topLeftCell="AX5" activePane="bottomRight" state="frozen"/>
      <selection activeCell="BF63" sqref="BF63"/>
      <selection pane="topRight" activeCell="BF63" sqref="BF63"/>
      <selection pane="bottomLeft" activeCell="BF63" sqref="BF63"/>
      <selection pane="bottomRight" activeCell="B2" sqref="B2"/>
    </sheetView>
  </sheetViews>
  <sheetFormatPr defaultColWidth="8.54296875" defaultRowHeight="10.5" x14ac:dyDescent="0.25"/>
  <cols>
    <col min="1" max="1" width="11.54296875" style="159" customWidth="1"/>
    <col min="2" max="2" width="31.81640625" style="152" customWidth="1"/>
    <col min="3" max="50" width="6.54296875" style="152" customWidth="1"/>
    <col min="51" max="55" width="6.54296875" style="445" customWidth="1"/>
    <col min="56" max="58" width="6.54296875" style="572" customWidth="1"/>
    <col min="59" max="62" width="6.54296875" style="445" customWidth="1"/>
    <col min="63" max="74" width="6.54296875" style="152" customWidth="1"/>
    <col min="75" max="16384" width="8.54296875" style="152"/>
  </cols>
  <sheetData>
    <row r="1" spans="1:74" ht="13.4" customHeight="1" x14ac:dyDescent="0.3">
      <c r="A1" s="734" t="s">
        <v>792</v>
      </c>
      <c r="B1" s="779" t="s">
        <v>1340</v>
      </c>
      <c r="C1" s="737"/>
      <c r="D1" s="737"/>
      <c r="E1" s="737"/>
      <c r="F1" s="737"/>
      <c r="G1" s="737"/>
      <c r="H1" s="737"/>
      <c r="I1" s="737"/>
      <c r="J1" s="737"/>
      <c r="K1" s="737"/>
      <c r="L1" s="737"/>
      <c r="M1" s="737"/>
      <c r="N1" s="737"/>
      <c r="O1" s="737"/>
      <c r="P1" s="737"/>
      <c r="Q1" s="737"/>
      <c r="R1" s="737"/>
      <c r="S1" s="737"/>
      <c r="T1" s="737"/>
      <c r="U1" s="737"/>
      <c r="V1" s="737"/>
      <c r="W1" s="737"/>
      <c r="X1" s="737"/>
      <c r="Y1" s="737"/>
      <c r="Z1" s="737"/>
      <c r="AA1" s="737"/>
      <c r="AB1" s="737"/>
      <c r="AC1" s="737"/>
      <c r="AD1" s="737"/>
      <c r="AE1" s="737"/>
      <c r="AF1" s="737"/>
      <c r="AG1" s="737"/>
      <c r="AH1" s="737"/>
      <c r="AI1" s="737"/>
      <c r="AJ1" s="737"/>
      <c r="AK1" s="737"/>
      <c r="AL1" s="737"/>
    </row>
    <row r="2" spans="1:74" ht="12.5" x14ac:dyDescent="0.25">
      <c r="A2" s="735"/>
      <c r="B2" s="486" t="str">
        <f>"U.S. Energy Information Administration  |  Short-Term Energy Outlook  - "&amp;Dates!D1</f>
        <v>U.S. Energy Information Administration  |  Short-Term Energy Outlook  - June 2022</v>
      </c>
      <c r="C2" s="487"/>
      <c r="D2" s="487"/>
      <c r="E2" s="487"/>
      <c r="F2" s="487"/>
      <c r="G2" s="672"/>
      <c r="H2" s="672"/>
      <c r="I2" s="672"/>
      <c r="J2" s="672"/>
      <c r="K2" s="672"/>
      <c r="L2" s="672"/>
      <c r="M2" s="672"/>
      <c r="N2" s="672"/>
      <c r="O2" s="672"/>
      <c r="P2" s="672"/>
      <c r="Q2" s="672"/>
      <c r="R2" s="672"/>
      <c r="S2" s="672"/>
      <c r="T2" s="672"/>
      <c r="U2" s="672"/>
      <c r="V2" s="672"/>
      <c r="W2" s="672"/>
      <c r="X2" s="672"/>
      <c r="Y2" s="672"/>
      <c r="Z2" s="672"/>
      <c r="AA2" s="672"/>
      <c r="AB2" s="672"/>
      <c r="AC2" s="672"/>
      <c r="AD2" s="672"/>
      <c r="AE2" s="672"/>
      <c r="AF2" s="672"/>
      <c r="AG2" s="672"/>
      <c r="AH2" s="672"/>
      <c r="AI2" s="672"/>
      <c r="AJ2" s="672"/>
      <c r="AK2" s="487"/>
      <c r="AL2" s="487"/>
    </row>
    <row r="3" spans="1:74" s="12" customFormat="1" ht="13" x14ac:dyDescent="0.3">
      <c r="A3" s="14"/>
      <c r="B3" s="705"/>
      <c r="C3" s="738">
        <f>Dates!D3</f>
        <v>2018</v>
      </c>
      <c r="D3" s="739"/>
      <c r="E3" s="739"/>
      <c r="F3" s="739"/>
      <c r="G3" s="739"/>
      <c r="H3" s="739"/>
      <c r="I3" s="739"/>
      <c r="J3" s="739"/>
      <c r="K3" s="739"/>
      <c r="L3" s="739"/>
      <c r="M3" s="739"/>
      <c r="N3" s="740"/>
      <c r="O3" s="738">
        <f>C3+1</f>
        <v>2019</v>
      </c>
      <c r="P3" s="741"/>
      <c r="Q3" s="741"/>
      <c r="R3" s="741"/>
      <c r="S3" s="741"/>
      <c r="T3" s="741"/>
      <c r="U3" s="741"/>
      <c r="V3" s="741"/>
      <c r="W3" s="741"/>
      <c r="X3" s="739"/>
      <c r="Y3" s="739"/>
      <c r="Z3" s="740"/>
      <c r="AA3" s="742">
        <f>O3+1</f>
        <v>2020</v>
      </c>
      <c r="AB3" s="739"/>
      <c r="AC3" s="739"/>
      <c r="AD3" s="739"/>
      <c r="AE3" s="739"/>
      <c r="AF3" s="739"/>
      <c r="AG3" s="739"/>
      <c r="AH3" s="739"/>
      <c r="AI3" s="739"/>
      <c r="AJ3" s="739"/>
      <c r="AK3" s="739"/>
      <c r="AL3" s="740"/>
      <c r="AM3" s="742">
        <f>AA3+1</f>
        <v>2021</v>
      </c>
      <c r="AN3" s="739"/>
      <c r="AO3" s="739"/>
      <c r="AP3" s="739"/>
      <c r="AQ3" s="739"/>
      <c r="AR3" s="739"/>
      <c r="AS3" s="739"/>
      <c r="AT3" s="739"/>
      <c r="AU3" s="739"/>
      <c r="AV3" s="739"/>
      <c r="AW3" s="739"/>
      <c r="AX3" s="740"/>
      <c r="AY3" s="742">
        <f>AM3+1</f>
        <v>2022</v>
      </c>
      <c r="AZ3" s="743"/>
      <c r="BA3" s="743"/>
      <c r="BB3" s="743"/>
      <c r="BC3" s="743"/>
      <c r="BD3" s="743"/>
      <c r="BE3" s="743"/>
      <c r="BF3" s="743"/>
      <c r="BG3" s="743"/>
      <c r="BH3" s="743"/>
      <c r="BI3" s="743"/>
      <c r="BJ3" s="744"/>
      <c r="BK3" s="742">
        <f>AY3+1</f>
        <v>2023</v>
      </c>
      <c r="BL3" s="739"/>
      <c r="BM3" s="739"/>
      <c r="BN3" s="739"/>
      <c r="BO3" s="739"/>
      <c r="BP3" s="739"/>
      <c r="BQ3" s="739"/>
      <c r="BR3" s="739"/>
      <c r="BS3" s="739"/>
      <c r="BT3" s="739"/>
      <c r="BU3" s="739"/>
      <c r="BV3" s="740"/>
    </row>
    <row r="4" spans="1:74" s="12" customFormat="1" x14ac:dyDescent="0.25">
      <c r="A4" s="16"/>
      <c r="B4" s="17"/>
      <c r="C4" s="18" t="s">
        <v>470</v>
      </c>
      <c r="D4" s="18" t="s">
        <v>471</v>
      </c>
      <c r="E4" s="18" t="s">
        <v>472</v>
      </c>
      <c r="F4" s="18" t="s">
        <v>473</v>
      </c>
      <c r="G4" s="18" t="s">
        <v>474</v>
      </c>
      <c r="H4" s="18" t="s">
        <v>475</v>
      </c>
      <c r="I4" s="18" t="s">
        <v>476</v>
      </c>
      <c r="J4" s="18" t="s">
        <v>477</v>
      </c>
      <c r="K4" s="18" t="s">
        <v>478</v>
      </c>
      <c r="L4" s="18" t="s">
        <v>479</v>
      </c>
      <c r="M4" s="18" t="s">
        <v>480</v>
      </c>
      <c r="N4" s="18" t="s">
        <v>481</v>
      </c>
      <c r="O4" s="18" t="s">
        <v>470</v>
      </c>
      <c r="P4" s="18" t="s">
        <v>471</v>
      </c>
      <c r="Q4" s="18" t="s">
        <v>472</v>
      </c>
      <c r="R4" s="18" t="s">
        <v>473</v>
      </c>
      <c r="S4" s="18" t="s">
        <v>474</v>
      </c>
      <c r="T4" s="18" t="s">
        <v>475</v>
      </c>
      <c r="U4" s="18" t="s">
        <v>476</v>
      </c>
      <c r="V4" s="18" t="s">
        <v>477</v>
      </c>
      <c r="W4" s="18" t="s">
        <v>478</v>
      </c>
      <c r="X4" s="18" t="s">
        <v>479</v>
      </c>
      <c r="Y4" s="18" t="s">
        <v>480</v>
      </c>
      <c r="Z4" s="18" t="s">
        <v>481</v>
      </c>
      <c r="AA4" s="18" t="s">
        <v>470</v>
      </c>
      <c r="AB4" s="18" t="s">
        <v>471</v>
      </c>
      <c r="AC4" s="18" t="s">
        <v>472</v>
      </c>
      <c r="AD4" s="18" t="s">
        <v>473</v>
      </c>
      <c r="AE4" s="18" t="s">
        <v>474</v>
      </c>
      <c r="AF4" s="18" t="s">
        <v>475</v>
      </c>
      <c r="AG4" s="18" t="s">
        <v>476</v>
      </c>
      <c r="AH4" s="18" t="s">
        <v>477</v>
      </c>
      <c r="AI4" s="18" t="s">
        <v>478</v>
      </c>
      <c r="AJ4" s="18" t="s">
        <v>479</v>
      </c>
      <c r="AK4" s="18" t="s">
        <v>480</v>
      </c>
      <c r="AL4" s="18" t="s">
        <v>481</v>
      </c>
      <c r="AM4" s="18" t="s">
        <v>470</v>
      </c>
      <c r="AN4" s="18" t="s">
        <v>471</v>
      </c>
      <c r="AO4" s="18" t="s">
        <v>472</v>
      </c>
      <c r="AP4" s="18" t="s">
        <v>473</v>
      </c>
      <c r="AQ4" s="18" t="s">
        <v>474</v>
      </c>
      <c r="AR4" s="18" t="s">
        <v>475</v>
      </c>
      <c r="AS4" s="18" t="s">
        <v>476</v>
      </c>
      <c r="AT4" s="18" t="s">
        <v>477</v>
      </c>
      <c r="AU4" s="18" t="s">
        <v>478</v>
      </c>
      <c r="AV4" s="18" t="s">
        <v>479</v>
      </c>
      <c r="AW4" s="18" t="s">
        <v>480</v>
      </c>
      <c r="AX4" s="18" t="s">
        <v>481</v>
      </c>
      <c r="AY4" s="18" t="s">
        <v>470</v>
      </c>
      <c r="AZ4" s="18" t="s">
        <v>471</v>
      </c>
      <c r="BA4" s="18" t="s">
        <v>472</v>
      </c>
      <c r="BB4" s="18" t="s">
        <v>473</v>
      </c>
      <c r="BC4" s="18" t="s">
        <v>474</v>
      </c>
      <c r="BD4" s="18" t="s">
        <v>475</v>
      </c>
      <c r="BE4" s="18" t="s">
        <v>476</v>
      </c>
      <c r="BF4" s="18" t="s">
        <v>477</v>
      </c>
      <c r="BG4" s="18" t="s">
        <v>478</v>
      </c>
      <c r="BH4" s="18" t="s">
        <v>479</v>
      </c>
      <c r="BI4" s="18" t="s">
        <v>480</v>
      </c>
      <c r="BJ4" s="18" t="s">
        <v>481</v>
      </c>
      <c r="BK4" s="18" t="s">
        <v>470</v>
      </c>
      <c r="BL4" s="18" t="s">
        <v>471</v>
      </c>
      <c r="BM4" s="18" t="s">
        <v>472</v>
      </c>
      <c r="BN4" s="18" t="s">
        <v>473</v>
      </c>
      <c r="BO4" s="18" t="s">
        <v>474</v>
      </c>
      <c r="BP4" s="18" t="s">
        <v>475</v>
      </c>
      <c r="BQ4" s="18" t="s">
        <v>476</v>
      </c>
      <c r="BR4" s="18" t="s">
        <v>477</v>
      </c>
      <c r="BS4" s="18" t="s">
        <v>478</v>
      </c>
      <c r="BT4" s="18" t="s">
        <v>479</v>
      </c>
      <c r="BU4" s="18" t="s">
        <v>480</v>
      </c>
      <c r="BV4" s="18" t="s">
        <v>481</v>
      </c>
    </row>
    <row r="5" spans="1:74" ht="11.15" customHeight="1" x14ac:dyDescent="0.25">
      <c r="BG5" s="572"/>
      <c r="BK5" s="370"/>
      <c r="BL5" s="370"/>
      <c r="BM5" s="370"/>
      <c r="BN5" s="370"/>
      <c r="BO5" s="370"/>
      <c r="BP5" s="370"/>
      <c r="BQ5" s="370"/>
      <c r="BR5" s="370"/>
      <c r="BS5" s="370"/>
      <c r="BT5" s="370"/>
      <c r="BU5" s="370"/>
      <c r="BV5" s="370"/>
    </row>
    <row r="6" spans="1:74" ht="11.15" customHeight="1" x14ac:dyDescent="0.25">
      <c r="A6" s="159" t="s">
        <v>363</v>
      </c>
      <c r="B6" s="169" t="s">
        <v>377</v>
      </c>
      <c r="C6" s="244">
        <v>23.773958397000001</v>
      </c>
      <c r="D6" s="244">
        <v>24.342343443000001</v>
      </c>
      <c r="E6" s="244">
        <v>24.724136429000001</v>
      </c>
      <c r="F6" s="244">
        <v>24.492325966999999</v>
      </c>
      <c r="G6" s="244">
        <v>24.639919170999999</v>
      </c>
      <c r="H6" s="244">
        <v>24.785977299999999</v>
      </c>
      <c r="I6" s="244">
        <v>25.392922461000001</v>
      </c>
      <c r="J6" s="244">
        <v>26.334067719</v>
      </c>
      <c r="K6" s="244">
        <v>25.8921773</v>
      </c>
      <c r="L6" s="244">
        <v>26.101916428999999</v>
      </c>
      <c r="M6" s="244">
        <v>26.558421967000001</v>
      </c>
      <c r="N6" s="244">
        <v>26.645017202999998</v>
      </c>
      <c r="O6" s="244">
        <v>26.072114076999998</v>
      </c>
      <c r="P6" s="244">
        <v>26.028297543000001</v>
      </c>
      <c r="Q6" s="244">
        <v>26.363514465000002</v>
      </c>
      <c r="R6" s="244">
        <v>26.741242733</v>
      </c>
      <c r="S6" s="244">
        <v>26.624462657999999</v>
      </c>
      <c r="T6" s="244">
        <v>26.798859400000001</v>
      </c>
      <c r="U6" s="244">
        <v>26.406188076999999</v>
      </c>
      <c r="V6" s="244">
        <v>27.103212818999999</v>
      </c>
      <c r="W6" s="244">
        <v>27.153850732999999</v>
      </c>
      <c r="X6" s="244">
        <v>27.416669755000001</v>
      </c>
      <c r="Y6" s="244">
        <v>27.993661733</v>
      </c>
      <c r="Z6" s="244">
        <v>28.127731594</v>
      </c>
      <c r="AA6" s="244">
        <v>28.063978319</v>
      </c>
      <c r="AB6" s="244">
        <v>27.847622797</v>
      </c>
      <c r="AC6" s="244">
        <v>27.916178158000001</v>
      </c>
      <c r="AD6" s="244">
        <v>25.438531232999999</v>
      </c>
      <c r="AE6" s="244">
        <v>22.867005416000001</v>
      </c>
      <c r="AF6" s="244">
        <v>24.505104567</v>
      </c>
      <c r="AG6" s="244">
        <v>25.314105834999999</v>
      </c>
      <c r="AH6" s="244">
        <v>24.807807318999998</v>
      </c>
      <c r="AI6" s="244">
        <v>25.232492567000001</v>
      </c>
      <c r="AJ6" s="244">
        <v>25.026319964999999</v>
      </c>
      <c r="AK6" s="244">
        <v>26.1441512</v>
      </c>
      <c r="AL6" s="244">
        <v>25.955995513000001</v>
      </c>
      <c r="AM6" s="244">
        <v>26.02037211</v>
      </c>
      <c r="AN6" s="244">
        <v>23.305612113999999</v>
      </c>
      <c r="AO6" s="244">
        <v>25.985271432000001</v>
      </c>
      <c r="AP6" s="244">
        <v>26.091235867000002</v>
      </c>
      <c r="AQ6" s="244">
        <v>26.469784690000001</v>
      </c>
      <c r="AR6" s="244">
        <v>26.529948567000002</v>
      </c>
      <c r="AS6" s="244">
        <v>26.707397142000001</v>
      </c>
      <c r="AT6" s="244">
        <v>26.415523307000001</v>
      </c>
      <c r="AU6" s="244">
        <v>25.847775379000002</v>
      </c>
      <c r="AV6" s="244">
        <v>27.287097145000001</v>
      </c>
      <c r="AW6" s="244">
        <v>27.738483979000002</v>
      </c>
      <c r="AX6" s="244">
        <v>27.41271764</v>
      </c>
      <c r="AY6" s="244">
        <v>26.670129113000002</v>
      </c>
      <c r="AZ6" s="244">
        <v>26.764432318000001</v>
      </c>
      <c r="BA6" s="244">
        <v>27.607411893999998</v>
      </c>
      <c r="BB6" s="244">
        <v>27.357246597</v>
      </c>
      <c r="BC6" s="244">
        <v>27.37209781</v>
      </c>
      <c r="BD6" s="368">
        <v>27.783388688999999</v>
      </c>
      <c r="BE6" s="368">
        <v>27.928392840000001</v>
      </c>
      <c r="BF6" s="368">
        <v>28.180576953999999</v>
      </c>
      <c r="BG6" s="368">
        <v>28.228290401999999</v>
      </c>
      <c r="BH6" s="368">
        <v>28.268641346999999</v>
      </c>
      <c r="BI6" s="368">
        <v>28.928396011</v>
      </c>
      <c r="BJ6" s="368">
        <v>28.946902981000001</v>
      </c>
      <c r="BK6" s="368">
        <v>28.972977745000001</v>
      </c>
      <c r="BL6" s="368">
        <v>28.993206484000002</v>
      </c>
      <c r="BM6" s="368">
        <v>29.052262940999999</v>
      </c>
      <c r="BN6" s="368">
        <v>29.177231150000001</v>
      </c>
      <c r="BO6" s="368">
        <v>29.245314842999999</v>
      </c>
      <c r="BP6" s="368">
        <v>29.271913018999999</v>
      </c>
      <c r="BQ6" s="368">
        <v>29.336368132</v>
      </c>
      <c r="BR6" s="368">
        <v>29.550653576999999</v>
      </c>
      <c r="BS6" s="368">
        <v>29.57297801</v>
      </c>
      <c r="BT6" s="368">
        <v>29.592059676000002</v>
      </c>
      <c r="BU6" s="368">
        <v>30.023979234999999</v>
      </c>
      <c r="BV6" s="368">
        <v>29.97052703</v>
      </c>
    </row>
    <row r="7" spans="1:74" ht="11.15" customHeight="1" x14ac:dyDescent="0.25">
      <c r="A7" s="159" t="s">
        <v>245</v>
      </c>
      <c r="B7" s="170" t="s">
        <v>336</v>
      </c>
      <c r="C7" s="244">
        <v>5.1999483</v>
      </c>
      <c r="D7" s="244">
        <v>5.3609483000000004</v>
      </c>
      <c r="E7" s="244">
        <v>5.3999483000000001</v>
      </c>
      <c r="F7" s="244">
        <v>5.0339482999999996</v>
      </c>
      <c r="G7" s="244">
        <v>5.1849483000000003</v>
      </c>
      <c r="H7" s="244">
        <v>5.1129483000000002</v>
      </c>
      <c r="I7" s="244">
        <v>5.3269482999999997</v>
      </c>
      <c r="J7" s="244">
        <v>5.6129483000000002</v>
      </c>
      <c r="K7" s="244">
        <v>5.1899483000000002</v>
      </c>
      <c r="L7" s="244">
        <v>5.5059483</v>
      </c>
      <c r="M7" s="244">
        <v>5.6029483000000004</v>
      </c>
      <c r="N7" s="244">
        <v>5.6329482999999998</v>
      </c>
      <c r="O7" s="244">
        <v>5.3671309999999997</v>
      </c>
      <c r="P7" s="244">
        <v>5.3881309999999996</v>
      </c>
      <c r="Q7" s="244">
        <v>5.4731310000000004</v>
      </c>
      <c r="R7" s="244">
        <v>5.517131</v>
      </c>
      <c r="S7" s="244">
        <v>5.3421310000000002</v>
      </c>
      <c r="T7" s="244">
        <v>5.4791309999999998</v>
      </c>
      <c r="U7" s="244">
        <v>5.4751310000000002</v>
      </c>
      <c r="V7" s="244">
        <v>5.5021310000000003</v>
      </c>
      <c r="W7" s="244">
        <v>5.3591309999999996</v>
      </c>
      <c r="X7" s="244">
        <v>5.4301310000000003</v>
      </c>
      <c r="Y7" s="244">
        <v>5.6231309999999999</v>
      </c>
      <c r="Z7" s="244">
        <v>5.7681310000000003</v>
      </c>
      <c r="AA7" s="244">
        <v>5.5714041999999999</v>
      </c>
      <c r="AB7" s="244">
        <v>5.6874041999999996</v>
      </c>
      <c r="AC7" s="244">
        <v>5.5974041999999997</v>
      </c>
      <c r="AD7" s="244">
        <v>4.9664042000000004</v>
      </c>
      <c r="AE7" s="244">
        <v>4.7114041999999996</v>
      </c>
      <c r="AF7" s="244">
        <v>4.9804041999999997</v>
      </c>
      <c r="AG7" s="244">
        <v>4.9444042000000001</v>
      </c>
      <c r="AH7" s="244">
        <v>4.8364041999999996</v>
      </c>
      <c r="AI7" s="244">
        <v>4.9684042000000002</v>
      </c>
      <c r="AJ7" s="244">
        <v>5.2554042000000001</v>
      </c>
      <c r="AK7" s="244">
        <v>5.5844041999999998</v>
      </c>
      <c r="AL7" s="244">
        <v>5.7274041999999996</v>
      </c>
      <c r="AM7" s="244">
        <v>5.7197851000000002</v>
      </c>
      <c r="AN7" s="244">
        <v>5.5137850999999998</v>
      </c>
      <c r="AO7" s="244">
        <v>5.6177850999999999</v>
      </c>
      <c r="AP7" s="244">
        <v>5.2427850999999999</v>
      </c>
      <c r="AQ7" s="244">
        <v>5.3347851000000004</v>
      </c>
      <c r="AR7" s="244">
        <v>5.5237850999999996</v>
      </c>
      <c r="AS7" s="244">
        <v>5.6507851000000002</v>
      </c>
      <c r="AT7" s="244">
        <v>5.4665697707999996</v>
      </c>
      <c r="AU7" s="244">
        <v>5.3385697708000004</v>
      </c>
      <c r="AV7" s="244">
        <v>5.7025697708000003</v>
      </c>
      <c r="AW7" s="244">
        <v>5.7785697707999999</v>
      </c>
      <c r="AX7" s="244">
        <v>5.5615697708000003</v>
      </c>
      <c r="AY7" s="244">
        <v>5.5104584741</v>
      </c>
      <c r="AZ7" s="244">
        <v>5.7854584741000004</v>
      </c>
      <c r="BA7" s="244">
        <v>5.7630451947000001</v>
      </c>
      <c r="BB7" s="244">
        <v>5.7358087756999998</v>
      </c>
      <c r="BC7" s="244">
        <v>5.5519072649999996</v>
      </c>
      <c r="BD7" s="368">
        <v>5.683370708</v>
      </c>
      <c r="BE7" s="368">
        <v>5.7284691842999997</v>
      </c>
      <c r="BF7" s="368">
        <v>5.7592339728999997</v>
      </c>
      <c r="BG7" s="368">
        <v>5.7299590691000004</v>
      </c>
      <c r="BH7" s="368">
        <v>5.7633778982999999</v>
      </c>
      <c r="BI7" s="368">
        <v>5.8881725221999996</v>
      </c>
      <c r="BJ7" s="368">
        <v>5.8987912931000004</v>
      </c>
      <c r="BK7" s="368">
        <v>5.9506859644999999</v>
      </c>
      <c r="BL7" s="368">
        <v>5.9244745310000004</v>
      </c>
      <c r="BM7" s="368">
        <v>5.8801067921000003</v>
      </c>
      <c r="BN7" s="368">
        <v>5.8954565911000003</v>
      </c>
      <c r="BO7" s="368">
        <v>5.8653456755000004</v>
      </c>
      <c r="BP7" s="368">
        <v>5.8828556387999997</v>
      </c>
      <c r="BQ7" s="368">
        <v>5.8656801903</v>
      </c>
      <c r="BR7" s="368">
        <v>5.8959942904</v>
      </c>
      <c r="BS7" s="368">
        <v>5.9283347878999999</v>
      </c>
      <c r="BT7" s="368">
        <v>5.9198768038000003</v>
      </c>
      <c r="BU7" s="368">
        <v>5.9305870252000004</v>
      </c>
      <c r="BV7" s="368">
        <v>5.8871203603</v>
      </c>
    </row>
    <row r="8" spans="1:74" ht="11.15" customHeight="1" x14ac:dyDescent="0.25">
      <c r="A8" s="159" t="s">
        <v>246</v>
      </c>
      <c r="B8" s="170" t="s">
        <v>337</v>
      </c>
      <c r="C8" s="244">
        <v>2.1976059999999999</v>
      </c>
      <c r="D8" s="244">
        <v>2.1607059999999998</v>
      </c>
      <c r="E8" s="244">
        <v>2.1236060000000001</v>
      </c>
      <c r="F8" s="244">
        <v>2.1561059999999999</v>
      </c>
      <c r="G8" s="244">
        <v>2.1217060000000001</v>
      </c>
      <c r="H8" s="244">
        <v>2.1030060000000002</v>
      </c>
      <c r="I8" s="244">
        <v>2.1009060000000002</v>
      </c>
      <c r="J8" s="244">
        <v>2.066106</v>
      </c>
      <c r="K8" s="244">
        <v>2.0751059999999999</v>
      </c>
      <c r="L8" s="244">
        <v>1.999306</v>
      </c>
      <c r="M8" s="244">
        <v>1.9264060000000001</v>
      </c>
      <c r="N8" s="244">
        <v>1.9236979999999999</v>
      </c>
      <c r="O8" s="244">
        <v>1.8580444</v>
      </c>
      <c r="P8" s="244">
        <v>1.9388444</v>
      </c>
      <c r="Q8" s="244">
        <v>1.9323444000000001</v>
      </c>
      <c r="R8" s="244">
        <v>1.9123444000000001</v>
      </c>
      <c r="S8" s="244">
        <v>1.8960444000000001</v>
      </c>
      <c r="T8" s="244">
        <v>1.9000444000000001</v>
      </c>
      <c r="U8" s="244">
        <v>1.8969444</v>
      </c>
      <c r="V8" s="244">
        <v>1.9252444</v>
      </c>
      <c r="W8" s="244">
        <v>1.9531444</v>
      </c>
      <c r="X8" s="244">
        <v>1.8985444</v>
      </c>
      <c r="Y8" s="244">
        <v>1.9360444000000001</v>
      </c>
      <c r="Z8" s="244">
        <v>1.9518443999999999</v>
      </c>
      <c r="AA8" s="244">
        <v>1.9912847</v>
      </c>
      <c r="AB8" s="244">
        <v>1.9943846999999999</v>
      </c>
      <c r="AC8" s="244">
        <v>2.0108847000000001</v>
      </c>
      <c r="AD8" s="244">
        <v>1.9956847</v>
      </c>
      <c r="AE8" s="244">
        <v>1.9110847</v>
      </c>
      <c r="AF8" s="244">
        <v>1.8951846999999999</v>
      </c>
      <c r="AG8" s="244">
        <v>1.8790846999999999</v>
      </c>
      <c r="AH8" s="244">
        <v>1.9207847</v>
      </c>
      <c r="AI8" s="244">
        <v>1.9221847000000001</v>
      </c>
      <c r="AJ8" s="244">
        <v>1.8871846999999999</v>
      </c>
      <c r="AK8" s="244">
        <v>1.8867847</v>
      </c>
      <c r="AL8" s="244">
        <v>1.9119847000000001</v>
      </c>
      <c r="AM8" s="244">
        <v>1.9014853</v>
      </c>
      <c r="AN8" s="244">
        <v>1.9274853000000001</v>
      </c>
      <c r="AO8" s="244">
        <v>1.9521853</v>
      </c>
      <c r="AP8" s="244">
        <v>1.9481853</v>
      </c>
      <c r="AQ8" s="244">
        <v>1.9467852999999999</v>
      </c>
      <c r="AR8" s="244">
        <v>1.9409852999999999</v>
      </c>
      <c r="AS8" s="244">
        <v>1.9313853000000001</v>
      </c>
      <c r="AT8" s="244">
        <v>1.8633573745000001</v>
      </c>
      <c r="AU8" s="244">
        <v>1.8997573745</v>
      </c>
      <c r="AV8" s="244">
        <v>1.9128573744999999</v>
      </c>
      <c r="AW8" s="244">
        <v>1.9317573745000001</v>
      </c>
      <c r="AX8" s="244">
        <v>1.9288726111000001</v>
      </c>
      <c r="AY8" s="244">
        <v>1.9293205094999999</v>
      </c>
      <c r="AZ8" s="244">
        <v>1.9101271657000001</v>
      </c>
      <c r="BA8" s="244">
        <v>1.9018274088</v>
      </c>
      <c r="BB8" s="244">
        <v>1.8836577102000001</v>
      </c>
      <c r="BC8" s="244">
        <v>1.9094002222999999</v>
      </c>
      <c r="BD8" s="368">
        <v>1.9253949811</v>
      </c>
      <c r="BE8" s="368">
        <v>1.9126452561</v>
      </c>
      <c r="BF8" s="368">
        <v>1.8999443807</v>
      </c>
      <c r="BG8" s="368">
        <v>1.8886107331999999</v>
      </c>
      <c r="BH8" s="368">
        <v>1.8748333491</v>
      </c>
      <c r="BI8" s="368">
        <v>1.8626952886999999</v>
      </c>
      <c r="BJ8" s="368">
        <v>1.8506036880000001</v>
      </c>
      <c r="BK8" s="368">
        <v>1.9186325801999999</v>
      </c>
      <c r="BL8" s="368">
        <v>1.906261853</v>
      </c>
      <c r="BM8" s="368">
        <v>1.8933851486</v>
      </c>
      <c r="BN8" s="368">
        <v>1.8806518588000001</v>
      </c>
      <c r="BO8" s="368">
        <v>1.8681818671999999</v>
      </c>
      <c r="BP8" s="368">
        <v>1.8560646803</v>
      </c>
      <c r="BQ8" s="368">
        <v>1.8436789412000001</v>
      </c>
      <c r="BR8" s="368">
        <v>1.8314614866000001</v>
      </c>
      <c r="BS8" s="368">
        <v>1.8194405216</v>
      </c>
      <c r="BT8" s="368">
        <v>1.8072090721</v>
      </c>
      <c r="BU8" s="368">
        <v>1.7955091096</v>
      </c>
      <c r="BV8" s="368">
        <v>1.7839742695</v>
      </c>
    </row>
    <row r="9" spans="1:74" ht="11.15" customHeight="1" x14ac:dyDescent="0.25">
      <c r="A9" s="159" t="s">
        <v>247</v>
      </c>
      <c r="B9" s="170" t="s">
        <v>338</v>
      </c>
      <c r="C9" s="244">
        <v>16.376404097000002</v>
      </c>
      <c r="D9" s="244">
        <v>16.820689142999999</v>
      </c>
      <c r="E9" s="244">
        <v>17.200582129000001</v>
      </c>
      <c r="F9" s="244">
        <v>17.302271666999999</v>
      </c>
      <c r="G9" s="244">
        <v>17.333264871000001</v>
      </c>
      <c r="H9" s="244">
        <v>17.570022999999999</v>
      </c>
      <c r="I9" s="244">
        <v>17.965068161000001</v>
      </c>
      <c r="J9" s="244">
        <v>18.655013418999999</v>
      </c>
      <c r="K9" s="244">
        <v>18.627123000000001</v>
      </c>
      <c r="L9" s="244">
        <v>18.596662128999998</v>
      </c>
      <c r="M9" s="244">
        <v>19.029067667</v>
      </c>
      <c r="N9" s="244">
        <v>19.088370903000001</v>
      </c>
      <c r="O9" s="244">
        <v>18.846938677000001</v>
      </c>
      <c r="P9" s="244">
        <v>18.701322142999999</v>
      </c>
      <c r="Q9" s="244">
        <v>18.958039065000001</v>
      </c>
      <c r="R9" s="244">
        <v>19.311767332999999</v>
      </c>
      <c r="S9" s="244">
        <v>19.386287257999999</v>
      </c>
      <c r="T9" s="244">
        <v>19.419684</v>
      </c>
      <c r="U9" s="244">
        <v>19.034112677</v>
      </c>
      <c r="V9" s="244">
        <v>19.675837419</v>
      </c>
      <c r="W9" s="244">
        <v>19.841575333000002</v>
      </c>
      <c r="X9" s="244">
        <v>20.087994354999999</v>
      </c>
      <c r="Y9" s="244">
        <v>20.434486332999999</v>
      </c>
      <c r="Z9" s="244">
        <v>20.407756194000001</v>
      </c>
      <c r="AA9" s="244">
        <v>20.501289418999999</v>
      </c>
      <c r="AB9" s="244">
        <v>20.165833896999999</v>
      </c>
      <c r="AC9" s="244">
        <v>20.307889257999999</v>
      </c>
      <c r="AD9" s="244">
        <v>18.476442333000001</v>
      </c>
      <c r="AE9" s="244">
        <v>16.244516516000001</v>
      </c>
      <c r="AF9" s="244">
        <v>17.629515667</v>
      </c>
      <c r="AG9" s="244">
        <v>18.490616934999998</v>
      </c>
      <c r="AH9" s="244">
        <v>18.050618418999999</v>
      </c>
      <c r="AI9" s="244">
        <v>18.341903667</v>
      </c>
      <c r="AJ9" s="244">
        <v>17.883731064999999</v>
      </c>
      <c r="AK9" s="244">
        <v>18.672962299999998</v>
      </c>
      <c r="AL9" s="244">
        <v>18.316606613000001</v>
      </c>
      <c r="AM9" s="244">
        <v>18.39910171</v>
      </c>
      <c r="AN9" s="244">
        <v>15.864341714</v>
      </c>
      <c r="AO9" s="244">
        <v>18.415301031999999</v>
      </c>
      <c r="AP9" s="244">
        <v>18.900265467000001</v>
      </c>
      <c r="AQ9" s="244">
        <v>19.188214290000001</v>
      </c>
      <c r="AR9" s="244">
        <v>19.065178166999999</v>
      </c>
      <c r="AS9" s="244">
        <v>19.125226741999999</v>
      </c>
      <c r="AT9" s="244">
        <v>19.085596161000002</v>
      </c>
      <c r="AU9" s="244">
        <v>18.609448232999998</v>
      </c>
      <c r="AV9" s="244">
        <v>19.671669999999999</v>
      </c>
      <c r="AW9" s="244">
        <v>20.028156833000001</v>
      </c>
      <c r="AX9" s="244">
        <v>19.922275257999999</v>
      </c>
      <c r="AY9" s="244">
        <v>19.230350129000001</v>
      </c>
      <c r="AZ9" s="244">
        <v>19.068846679</v>
      </c>
      <c r="BA9" s="244">
        <v>19.942539289999999</v>
      </c>
      <c r="BB9" s="244">
        <v>19.737780110999999</v>
      </c>
      <c r="BC9" s="244">
        <v>19.910790323000001</v>
      </c>
      <c r="BD9" s="368">
        <v>20.174623</v>
      </c>
      <c r="BE9" s="368">
        <v>20.287278400000002</v>
      </c>
      <c r="BF9" s="368">
        <v>20.521398600000001</v>
      </c>
      <c r="BG9" s="368">
        <v>20.609720599999999</v>
      </c>
      <c r="BH9" s="368">
        <v>20.630430100000002</v>
      </c>
      <c r="BI9" s="368">
        <v>21.177528200000001</v>
      </c>
      <c r="BJ9" s="368">
        <v>21.197507999999999</v>
      </c>
      <c r="BK9" s="368">
        <v>21.103659199999999</v>
      </c>
      <c r="BL9" s="368">
        <v>21.1624701</v>
      </c>
      <c r="BM9" s="368">
        <v>21.278770999999999</v>
      </c>
      <c r="BN9" s="368">
        <v>21.401122699999998</v>
      </c>
      <c r="BO9" s="368">
        <v>21.511787300000002</v>
      </c>
      <c r="BP9" s="368">
        <v>21.532992700000001</v>
      </c>
      <c r="BQ9" s="368">
        <v>21.627009000000001</v>
      </c>
      <c r="BR9" s="368">
        <v>21.823197799999999</v>
      </c>
      <c r="BS9" s="368">
        <v>21.825202699999998</v>
      </c>
      <c r="BT9" s="368">
        <v>21.864973800000001</v>
      </c>
      <c r="BU9" s="368">
        <v>22.2978831</v>
      </c>
      <c r="BV9" s="368">
        <v>22.299432400000001</v>
      </c>
    </row>
    <row r="10" spans="1:74" ht="11.15" customHeight="1" x14ac:dyDescent="0.2">
      <c r="C10" s="217"/>
      <c r="D10" s="217"/>
      <c r="E10" s="217"/>
      <c r="F10" s="217"/>
      <c r="G10" s="217"/>
      <c r="H10" s="217"/>
      <c r="I10" s="217"/>
      <c r="J10" s="217"/>
      <c r="K10" s="217"/>
      <c r="L10" s="217"/>
      <c r="M10" s="217"/>
      <c r="N10" s="217"/>
      <c r="O10" s="217"/>
      <c r="P10" s="217"/>
      <c r="Q10" s="217"/>
      <c r="R10" s="217"/>
      <c r="S10" s="217"/>
      <c r="T10" s="217"/>
      <c r="U10" s="217"/>
      <c r="V10" s="217"/>
      <c r="W10" s="217"/>
      <c r="X10" s="217"/>
      <c r="Y10" s="217"/>
      <c r="Z10" s="217"/>
      <c r="AA10" s="217"/>
      <c r="AB10" s="217"/>
      <c r="AC10" s="217"/>
      <c r="AD10" s="217"/>
      <c r="AE10" s="217"/>
      <c r="AF10" s="217"/>
      <c r="AG10" s="217"/>
      <c r="AH10" s="217"/>
      <c r="AI10" s="217"/>
      <c r="AJ10" s="217"/>
      <c r="AK10" s="217"/>
      <c r="AL10" s="217"/>
      <c r="AM10" s="217"/>
      <c r="AN10" s="217"/>
      <c r="AO10" s="217"/>
      <c r="AP10" s="217"/>
      <c r="AQ10" s="217"/>
      <c r="AR10" s="217"/>
      <c r="AS10" s="217"/>
      <c r="AT10" s="217"/>
      <c r="AU10" s="217"/>
      <c r="AV10" s="217"/>
      <c r="AW10" s="217"/>
      <c r="AX10" s="217"/>
      <c r="AY10" s="217"/>
      <c r="AZ10" s="217"/>
      <c r="BA10" s="217"/>
      <c r="BB10" s="217"/>
      <c r="BC10" s="217"/>
      <c r="BD10" s="443"/>
      <c r="BE10" s="443"/>
      <c r="BF10" s="443"/>
      <c r="BG10" s="443"/>
      <c r="BH10" s="443"/>
      <c r="BI10" s="443"/>
      <c r="BJ10" s="369"/>
      <c r="BK10" s="369"/>
      <c r="BL10" s="369"/>
      <c r="BM10" s="369"/>
      <c r="BN10" s="369"/>
      <c r="BO10" s="369"/>
      <c r="BP10" s="369"/>
      <c r="BQ10" s="369"/>
      <c r="BR10" s="369"/>
      <c r="BS10" s="369"/>
      <c r="BT10" s="369"/>
      <c r="BU10" s="369"/>
      <c r="BV10" s="369"/>
    </row>
    <row r="11" spans="1:74" ht="11.15" customHeight="1" x14ac:dyDescent="0.25">
      <c r="A11" s="159" t="s">
        <v>362</v>
      </c>
      <c r="B11" s="169" t="s">
        <v>378</v>
      </c>
      <c r="C11" s="244">
        <v>5.4410880379000002</v>
      </c>
      <c r="D11" s="244">
        <v>5.3572235564000001</v>
      </c>
      <c r="E11" s="244">
        <v>5.4692918320999997</v>
      </c>
      <c r="F11" s="244">
        <v>5.9709902362999996</v>
      </c>
      <c r="G11" s="244">
        <v>6.1829236703000001</v>
      </c>
      <c r="H11" s="244">
        <v>6.3622020885000001</v>
      </c>
      <c r="I11" s="244">
        <v>6.4064782561999998</v>
      </c>
      <c r="J11" s="244">
        <v>6.1966098571000003</v>
      </c>
      <c r="K11" s="244">
        <v>6.1513610336999998</v>
      </c>
      <c r="L11" s="244">
        <v>6.0636907099000004</v>
      </c>
      <c r="M11" s="244">
        <v>5.8534319694999999</v>
      </c>
      <c r="N11" s="244">
        <v>5.7135723154000004</v>
      </c>
      <c r="O11" s="244">
        <v>5.4823696738000001</v>
      </c>
      <c r="P11" s="244">
        <v>5.3271861610000002</v>
      </c>
      <c r="Q11" s="244">
        <v>5.4838649823000001</v>
      </c>
      <c r="R11" s="244">
        <v>5.9036679800999998</v>
      </c>
      <c r="S11" s="244">
        <v>6.3969238591000002</v>
      </c>
      <c r="T11" s="244">
        <v>6.3377216933999998</v>
      </c>
      <c r="U11" s="244">
        <v>6.5952658680000003</v>
      </c>
      <c r="V11" s="244">
        <v>6.9544642383999999</v>
      </c>
      <c r="W11" s="244">
        <v>6.8500909226999998</v>
      </c>
      <c r="X11" s="244">
        <v>6.7258773859999996</v>
      </c>
      <c r="Y11" s="244">
        <v>6.4909955244999997</v>
      </c>
      <c r="Z11" s="244">
        <v>6.1226285386999999</v>
      </c>
      <c r="AA11" s="244">
        <v>6.1315731597000003</v>
      </c>
      <c r="AB11" s="244">
        <v>5.9543636556999999</v>
      </c>
      <c r="AC11" s="244">
        <v>5.9835320335000004</v>
      </c>
      <c r="AD11" s="244">
        <v>5.8390093633999998</v>
      </c>
      <c r="AE11" s="244">
        <v>5.8987706898000001</v>
      </c>
      <c r="AF11" s="244">
        <v>6.4214448677</v>
      </c>
      <c r="AG11" s="244">
        <v>6.6799132567999999</v>
      </c>
      <c r="AH11" s="244">
        <v>6.6875854830000003</v>
      </c>
      <c r="AI11" s="244">
        <v>6.5563885519999996</v>
      </c>
      <c r="AJ11" s="244">
        <v>6.3147068280000003</v>
      </c>
      <c r="AK11" s="244">
        <v>5.8630142385999999</v>
      </c>
      <c r="AL11" s="244">
        <v>5.5330284080999999</v>
      </c>
      <c r="AM11" s="244">
        <v>5.6556251166999996</v>
      </c>
      <c r="AN11" s="244">
        <v>5.5763780196999999</v>
      </c>
      <c r="AO11" s="244">
        <v>5.6743891976</v>
      </c>
      <c r="AP11" s="244">
        <v>6.0670885953000004</v>
      </c>
      <c r="AQ11" s="244">
        <v>6.3992176176999997</v>
      </c>
      <c r="AR11" s="244">
        <v>6.3893765416999999</v>
      </c>
      <c r="AS11" s="244">
        <v>6.7174546858999999</v>
      </c>
      <c r="AT11" s="244">
        <v>6.6674832998999998</v>
      </c>
      <c r="AU11" s="244">
        <v>6.6836884021999996</v>
      </c>
      <c r="AV11" s="244">
        <v>6.0734338930999998</v>
      </c>
      <c r="AW11" s="244">
        <v>5.8305485612999997</v>
      </c>
      <c r="AX11" s="244">
        <v>5.4776959364</v>
      </c>
      <c r="AY11" s="244">
        <v>5.8517062654999998</v>
      </c>
      <c r="AZ11" s="244">
        <v>5.7639928143999999</v>
      </c>
      <c r="BA11" s="244">
        <v>5.8540886084999997</v>
      </c>
      <c r="BB11" s="244">
        <v>6.1587067694000002</v>
      </c>
      <c r="BC11" s="244">
        <v>6.7494687750000004</v>
      </c>
      <c r="BD11" s="368">
        <v>6.8923091470999998</v>
      </c>
      <c r="BE11" s="368">
        <v>7.0491671335000001</v>
      </c>
      <c r="BF11" s="368">
        <v>7.1408838444000002</v>
      </c>
      <c r="BG11" s="368">
        <v>7.2308145814999998</v>
      </c>
      <c r="BH11" s="368">
        <v>6.8451368310999996</v>
      </c>
      <c r="BI11" s="368">
        <v>6.6003022997</v>
      </c>
      <c r="BJ11" s="368">
        <v>6.4429593447000002</v>
      </c>
      <c r="BK11" s="368">
        <v>6.2512571498999998</v>
      </c>
      <c r="BL11" s="368">
        <v>6.2812643574000004</v>
      </c>
      <c r="BM11" s="368">
        <v>6.3012956694</v>
      </c>
      <c r="BN11" s="368">
        <v>6.6684494415</v>
      </c>
      <c r="BO11" s="368">
        <v>7.2097863028000004</v>
      </c>
      <c r="BP11" s="368">
        <v>7.2047275777999999</v>
      </c>
      <c r="BQ11" s="368">
        <v>7.2980996065000001</v>
      </c>
      <c r="BR11" s="368">
        <v>7.3451199178</v>
      </c>
      <c r="BS11" s="368">
        <v>7.4722903216000001</v>
      </c>
      <c r="BT11" s="368">
        <v>7.1425339403999999</v>
      </c>
      <c r="BU11" s="368">
        <v>6.8270221392000003</v>
      </c>
      <c r="BV11" s="368">
        <v>6.6220236316000003</v>
      </c>
    </row>
    <row r="12" spans="1:74" ht="11.15" customHeight="1" x14ac:dyDescent="0.25">
      <c r="A12" s="159" t="s">
        <v>248</v>
      </c>
      <c r="B12" s="170" t="s">
        <v>339</v>
      </c>
      <c r="C12" s="244">
        <v>0.70187363363999999</v>
      </c>
      <c r="D12" s="244">
        <v>0.68915829385000005</v>
      </c>
      <c r="E12" s="244">
        <v>0.68901466538</v>
      </c>
      <c r="F12" s="244">
        <v>0.70370859808999997</v>
      </c>
      <c r="G12" s="244">
        <v>0.71791504011999996</v>
      </c>
      <c r="H12" s="244">
        <v>0.71954063038000005</v>
      </c>
      <c r="I12" s="244">
        <v>0.71420286916999998</v>
      </c>
      <c r="J12" s="244">
        <v>0.69294414415000005</v>
      </c>
      <c r="K12" s="244">
        <v>0.71139937276999998</v>
      </c>
      <c r="L12" s="244">
        <v>0.69849362287000005</v>
      </c>
      <c r="M12" s="244">
        <v>0.72728360390000002</v>
      </c>
      <c r="N12" s="244">
        <v>0.68979892876000004</v>
      </c>
      <c r="O12" s="244">
        <v>0.69144861132000002</v>
      </c>
      <c r="P12" s="244">
        <v>0.67670199473000003</v>
      </c>
      <c r="Q12" s="244">
        <v>0.71873756494999996</v>
      </c>
      <c r="R12" s="244">
        <v>0.74164714416999999</v>
      </c>
      <c r="S12" s="244">
        <v>0.74153159788</v>
      </c>
      <c r="T12" s="244">
        <v>0.71596804232</v>
      </c>
      <c r="U12" s="244">
        <v>0.71183033225000003</v>
      </c>
      <c r="V12" s="244">
        <v>0.74526899417000003</v>
      </c>
      <c r="W12" s="244">
        <v>0.74646830601000003</v>
      </c>
      <c r="X12" s="244">
        <v>0.73094765113000004</v>
      </c>
      <c r="Y12" s="244">
        <v>0.73101285309999997</v>
      </c>
      <c r="Z12" s="244">
        <v>0.72771305278999998</v>
      </c>
      <c r="AA12" s="244">
        <v>0.69616054705999997</v>
      </c>
      <c r="AB12" s="244">
        <v>0.72119799214000002</v>
      </c>
      <c r="AC12" s="244">
        <v>0.71544326784000001</v>
      </c>
      <c r="AD12" s="244">
        <v>0.61496925461999996</v>
      </c>
      <c r="AE12" s="244">
        <v>0.60952850993999996</v>
      </c>
      <c r="AF12" s="244">
        <v>0.63076933359999998</v>
      </c>
      <c r="AG12" s="244">
        <v>0.66133737539000004</v>
      </c>
      <c r="AH12" s="244">
        <v>0.65106809907999996</v>
      </c>
      <c r="AI12" s="244">
        <v>0.65607379978000002</v>
      </c>
      <c r="AJ12" s="244">
        <v>0.63381265392999997</v>
      </c>
      <c r="AK12" s="244">
        <v>0.64302426273000002</v>
      </c>
      <c r="AL12" s="244">
        <v>0.64164195208999997</v>
      </c>
      <c r="AM12" s="244">
        <v>0.65270601274999995</v>
      </c>
      <c r="AN12" s="244">
        <v>0.63281379954999994</v>
      </c>
      <c r="AO12" s="244">
        <v>0.66415268813999995</v>
      </c>
      <c r="AP12" s="244">
        <v>0.65852065570999996</v>
      </c>
      <c r="AQ12" s="244">
        <v>0.70844095099000004</v>
      </c>
      <c r="AR12" s="244">
        <v>0.70483092617999998</v>
      </c>
      <c r="AS12" s="244">
        <v>0.72944692466000005</v>
      </c>
      <c r="AT12" s="244">
        <v>0.71845783694999998</v>
      </c>
      <c r="AU12" s="244">
        <v>0.73352474497999998</v>
      </c>
      <c r="AV12" s="244">
        <v>0.73415376302000002</v>
      </c>
      <c r="AW12" s="244">
        <v>0.73923760959999996</v>
      </c>
      <c r="AX12" s="244">
        <v>0.74581140251</v>
      </c>
      <c r="AY12" s="244">
        <v>0.76571137584000004</v>
      </c>
      <c r="AZ12" s="244">
        <v>0.76807104837999995</v>
      </c>
      <c r="BA12" s="244">
        <v>0.76217098535000005</v>
      </c>
      <c r="BB12" s="244">
        <v>0.74930020148999998</v>
      </c>
      <c r="BC12" s="244">
        <v>0.74865291520999999</v>
      </c>
      <c r="BD12" s="368">
        <v>0.74801010824000003</v>
      </c>
      <c r="BE12" s="368">
        <v>0.77332048511999996</v>
      </c>
      <c r="BF12" s="368">
        <v>0.76262594148999996</v>
      </c>
      <c r="BG12" s="368">
        <v>0.77914822748000001</v>
      </c>
      <c r="BH12" s="368">
        <v>0.78065654396999995</v>
      </c>
      <c r="BI12" s="368">
        <v>0.78730945013999998</v>
      </c>
      <c r="BJ12" s="368">
        <v>0.79415841671999998</v>
      </c>
      <c r="BK12" s="368">
        <v>0.80969607757999995</v>
      </c>
      <c r="BL12" s="368">
        <v>0.8123995584</v>
      </c>
      <c r="BM12" s="368">
        <v>0.80631200971999994</v>
      </c>
      <c r="BN12" s="368">
        <v>0.79366579961999995</v>
      </c>
      <c r="BO12" s="368">
        <v>0.79126467443000004</v>
      </c>
      <c r="BP12" s="368">
        <v>0.79024478490000005</v>
      </c>
      <c r="BQ12" s="368">
        <v>0.81629276723999999</v>
      </c>
      <c r="BR12" s="368">
        <v>0.80518550815000001</v>
      </c>
      <c r="BS12" s="368">
        <v>0.82305324695000004</v>
      </c>
      <c r="BT12" s="368">
        <v>0.82533333978000001</v>
      </c>
      <c r="BU12" s="368">
        <v>0.83312959682999999</v>
      </c>
      <c r="BV12" s="368">
        <v>0.84037450761999999</v>
      </c>
    </row>
    <row r="13" spans="1:74" ht="11.15" customHeight="1" x14ac:dyDescent="0.25">
      <c r="A13" s="159" t="s">
        <v>249</v>
      </c>
      <c r="B13" s="170" t="s">
        <v>340</v>
      </c>
      <c r="C13" s="244">
        <v>2.9176066964</v>
      </c>
      <c r="D13" s="244">
        <v>2.9209192610999999</v>
      </c>
      <c r="E13" s="244">
        <v>2.9617736174</v>
      </c>
      <c r="F13" s="244">
        <v>3.4350647402000001</v>
      </c>
      <c r="G13" s="244">
        <v>3.6314207216000001</v>
      </c>
      <c r="H13" s="244">
        <v>3.8178919224999999</v>
      </c>
      <c r="I13" s="244">
        <v>3.8800939343</v>
      </c>
      <c r="J13" s="244">
        <v>3.6995488753000001</v>
      </c>
      <c r="K13" s="244">
        <v>3.6160968408</v>
      </c>
      <c r="L13" s="244">
        <v>3.5440109944999998</v>
      </c>
      <c r="M13" s="244">
        <v>3.3025902954999999</v>
      </c>
      <c r="N13" s="244">
        <v>3.1943774217000001</v>
      </c>
      <c r="O13" s="244">
        <v>2.9518427640999998</v>
      </c>
      <c r="P13" s="244">
        <v>2.7850690002</v>
      </c>
      <c r="Q13" s="244">
        <v>2.9254258537000002</v>
      </c>
      <c r="R13" s="244">
        <v>3.3303906525999998</v>
      </c>
      <c r="S13" s="244">
        <v>3.8052267544</v>
      </c>
      <c r="T13" s="244">
        <v>3.7734121924999999</v>
      </c>
      <c r="U13" s="244">
        <v>4.0469938307</v>
      </c>
      <c r="V13" s="244">
        <v>4.3491678758000001</v>
      </c>
      <c r="W13" s="244">
        <v>4.2419706335000003</v>
      </c>
      <c r="X13" s="244">
        <v>4.2173200173999996</v>
      </c>
      <c r="Y13" s="244">
        <v>3.8924632947000002</v>
      </c>
      <c r="Z13" s="244">
        <v>3.5290343374000002</v>
      </c>
      <c r="AA13" s="244">
        <v>3.5299053508</v>
      </c>
      <c r="AB13" s="244">
        <v>3.3208141380999998</v>
      </c>
      <c r="AC13" s="244">
        <v>3.3969458593000001</v>
      </c>
      <c r="AD13" s="244">
        <v>3.7573997567999999</v>
      </c>
      <c r="AE13" s="244">
        <v>3.7712778158</v>
      </c>
      <c r="AF13" s="244">
        <v>4.1060969084999996</v>
      </c>
      <c r="AG13" s="244">
        <v>4.3100096747999999</v>
      </c>
      <c r="AH13" s="244">
        <v>4.3175134829999999</v>
      </c>
      <c r="AI13" s="244">
        <v>4.1930494792999999</v>
      </c>
      <c r="AJ13" s="244">
        <v>3.9399494750000001</v>
      </c>
      <c r="AK13" s="244">
        <v>3.4534111907999998</v>
      </c>
      <c r="AL13" s="244">
        <v>3.1202614895999998</v>
      </c>
      <c r="AM13" s="244">
        <v>3.2265276546999999</v>
      </c>
      <c r="AN13" s="244">
        <v>3.1791545174000002</v>
      </c>
      <c r="AO13" s="244">
        <v>3.2591999766000002</v>
      </c>
      <c r="AP13" s="244">
        <v>3.6987338417000002</v>
      </c>
      <c r="AQ13" s="244">
        <v>3.9924730455000002</v>
      </c>
      <c r="AR13" s="244">
        <v>3.9880694888999999</v>
      </c>
      <c r="AS13" s="244">
        <v>4.2512297181000003</v>
      </c>
      <c r="AT13" s="244">
        <v>4.2002005820999999</v>
      </c>
      <c r="AU13" s="244">
        <v>4.1912576816999998</v>
      </c>
      <c r="AV13" s="244">
        <v>3.5974892231000002</v>
      </c>
      <c r="AW13" s="244">
        <v>3.4309598095</v>
      </c>
      <c r="AX13" s="244">
        <v>3.2261130825</v>
      </c>
      <c r="AY13" s="244">
        <v>3.3840714711</v>
      </c>
      <c r="AZ13" s="244">
        <v>3.2685345932000001</v>
      </c>
      <c r="BA13" s="244">
        <v>3.3383611524000001</v>
      </c>
      <c r="BB13" s="244">
        <v>3.5779339286999998</v>
      </c>
      <c r="BC13" s="244">
        <v>4.1343443622000002</v>
      </c>
      <c r="BD13" s="368">
        <v>4.2908201209000003</v>
      </c>
      <c r="BE13" s="368">
        <v>4.4067939742000002</v>
      </c>
      <c r="BF13" s="368">
        <v>4.4847285306</v>
      </c>
      <c r="BG13" s="368">
        <v>4.5207063336999997</v>
      </c>
      <c r="BH13" s="368">
        <v>4.1244936844</v>
      </c>
      <c r="BI13" s="368">
        <v>3.8842053309</v>
      </c>
      <c r="BJ13" s="368">
        <v>3.6958909456</v>
      </c>
      <c r="BK13" s="368">
        <v>3.4775725992000002</v>
      </c>
      <c r="BL13" s="368">
        <v>3.4974762948999998</v>
      </c>
      <c r="BM13" s="368">
        <v>3.5367781839000001</v>
      </c>
      <c r="BN13" s="368">
        <v>3.9063112660999999</v>
      </c>
      <c r="BO13" s="368">
        <v>4.4476191745999998</v>
      </c>
      <c r="BP13" s="368">
        <v>4.4583385267000004</v>
      </c>
      <c r="BQ13" s="368">
        <v>4.5246138644</v>
      </c>
      <c r="BR13" s="368">
        <v>4.5784401311999998</v>
      </c>
      <c r="BS13" s="368">
        <v>4.6688612113000003</v>
      </c>
      <c r="BT13" s="368">
        <v>4.3351464110000002</v>
      </c>
      <c r="BU13" s="368">
        <v>4.0148594208999997</v>
      </c>
      <c r="BV13" s="368">
        <v>3.7962016233</v>
      </c>
    </row>
    <row r="14" spans="1:74" ht="11.15" customHeight="1" x14ac:dyDescent="0.25">
      <c r="A14" s="159" t="s">
        <v>250</v>
      </c>
      <c r="B14" s="170" t="s">
        <v>341</v>
      </c>
      <c r="C14" s="244">
        <v>0.88747290000000001</v>
      </c>
      <c r="D14" s="244">
        <v>0.85052289999999997</v>
      </c>
      <c r="E14" s="244">
        <v>0.88347290000000001</v>
      </c>
      <c r="F14" s="244">
        <v>0.89247290000000001</v>
      </c>
      <c r="G14" s="244">
        <v>0.89347290000000001</v>
      </c>
      <c r="H14" s="244">
        <v>0.89147290000000001</v>
      </c>
      <c r="I14" s="244">
        <v>0.88787389999999999</v>
      </c>
      <c r="J14" s="244">
        <v>0.89347290000000001</v>
      </c>
      <c r="K14" s="244">
        <v>0.89547290000000002</v>
      </c>
      <c r="L14" s="244">
        <v>0.90632690000000005</v>
      </c>
      <c r="M14" s="244">
        <v>0.91071190000000002</v>
      </c>
      <c r="N14" s="244">
        <v>0.91682490000000005</v>
      </c>
      <c r="O14" s="244">
        <v>0.92655184999999995</v>
      </c>
      <c r="P14" s="244">
        <v>0.92026843999999997</v>
      </c>
      <c r="Q14" s="244">
        <v>0.91245514000000005</v>
      </c>
      <c r="R14" s="244">
        <v>0.91859042999999996</v>
      </c>
      <c r="S14" s="244">
        <v>0.92209757999999997</v>
      </c>
      <c r="T14" s="244">
        <v>0.919767</v>
      </c>
      <c r="U14" s="244">
        <v>0.89632887999999999</v>
      </c>
      <c r="V14" s="244">
        <v>0.91044258</v>
      </c>
      <c r="W14" s="244">
        <v>0.90707641999999999</v>
      </c>
      <c r="X14" s="244">
        <v>0.91026401999999995</v>
      </c>
      <c r="Y14" s="244">
        <v>0.90779626999999996</v>
      </c>
      <c r="Z14" s="244">
        <v>0.90980099999999997</v>
      </c>
      <c r="AA14" s="244">
        <v>0.91103639999999997</v>
      </c>
      <c r="AB14" s="244">
        <v>0.90555339999999995</v>
      </c>
      <c r="AC14" s="244">
        <v>0.88427739999999999</v>
      </c>
      <c r="AD14" s="244">
        <v>0.82332839999999996</v>
      </c>
      <c r="AE14" s="244">
        <v>0.75944040000000002</v>
      </c>
      <c r="AF14" s="244">
        <v>0.7570694</v>
      </c>
      <c r="AG14" s="244">
        <v>0.76215140000000003</v>
      </c>
      <c r="AH14" s="244">
        <v>0.76925540000000003</v>
      </c>
      <c r="AI14" s="244">
        <v>0.7764084</v>
      </c>
      <c r="AJ14" s="244">
        <v>0.77853939999999999</v>
      </c>
      <c r="AK14" s="244">
        <v>0.78810539999999996</v>
      </c>
      <c r="AL14" s="244">
        <v>0.78718239999999995</v>
      </c>
      <c r="AM14" s="244">
        <v>0.77338839999999998</v>
      </c>
      <c r="AN14" s="244">
        <v>0.77375439999999995</v>
      </c>
      <c r="AO14" s="244">
        <v>0.77341340000000003</v>
      </c>
      <c r="AP14" s="244">
        <v>0.77347339999999998</v>
      </c>
      <c r="AQ14" s="244">
        <v>0.73146639999999996</v>
      </c>
      <c r="AR14" s="244">
        <v>0.72213939999999999</v>
      </c>
      <c r="AS14" s="244">
        <v>0.75898540000000003</v>
      </c>
      <c r="AT14" s="244">
        <v>0.77562778306000002</v>
      </c>
      <c r="AU14" s="244">
        <v>0.77217278306000003</v>
      </c>
      <c r="AV14" s="244">
        <v>0.76794778306</v>
      </c>
      <c r="AW14" s="244">
        <v>0.77539978306000001</v>
      </c>
      <c r="AX14" s="244">
        <v>0.77295278306000004</v>
      </c>
      <c r="AY14" s="244">
        <v>0.77072664347999997</v>
      </c>
      <c r="AZ14" s="244">
        <v>0.76972664347999997</v>
      </c>
      <c r="BA14" s="244">
        <v>0.77094272075000003</v>
      </c>
      <c r="BB14" s="244">
        <v>0.76386941311000001</v>
      </c>
      <c r="BC14" s="244">
        <v>0.74794108962000005</v>
      </c>
      <c r="BD14" s="368">
        <v>0.74404984878000002</v>
      </c>
      <c r="BE14" s="368">
        <v>0.74005957155000002</v>
      </c>
      <c r="BF14" s="368">
        <v>0.73604669326000005</v>
      </c>
      <c r="BG14" s="368">
        <v>0.73307981173000003</v>
      </c>
      <c r="BH14" s="368">
        <v>0.73001701358000004</v>
      </c>
      <c r="BI14" s="368">
        <v>0.72711854393999997</v>
      </c>
      <c r="BJ14" s="368">
        <v>0.72419802042000003</v>
      </c>
      <c r="BK14" s="368">
        <v>0.68933367767999998</v>
      </c>
      <c r="BL14" s="368">
        <v>0.68862521896999995</v>
      </c>
      <c r="BM14" s="368">
        <v>0.68943328124000003</v>
      </c>
      <c r="BN14" s="368">
        <v>0.68313880387000003</v>
      </c>
      <c r="BO14" s="368">
        <v>0.66890398131999995</v>
      </c>
      <c r="BP14" s="368">
        <v>0.66545788143999995</v>
      </c>
      <c r="BQ14" s="368">
        <v>0.66185248376000005</v>
      </c>
      <c r="BR14" s="368">
        <v>0.65827689021000002</v>
      </c>
      <c r="BS14" s="368">
        <v>0.65563367493000002</v>
      </c>
      <c r="BT14" s="368">
        <v>0.65285741612000003</v>
      </c>
      <c r="BU14" s="368">
        <v>0.65026901820000005</v>
      </c>
      <c r="BV14" s="368">
        <v>0.64771059428</v>
      </c>
    </row>
    <row r="15" spans="1:74" ht="11.15" customHeight="1" x14ac:dyDescent="0.25">
      <c r="A15" s="159" t="s">
        <v>1331</v>
      </c>
      <c r="B15" s="170" t="s">
        <v>1332</v>
      </c>
      <c r="C15" s="244">
        <v>0.51681545712999999</v>
      </c>
      <c r="D15" s="244">
        <v>0.51656532263999999</v>
      </c>
      <c r="E15" s="244">
        <v>0.51513026623000002</v>
      </c>
      <c r="F15" s="244">
        <v>0.52047464799999998</v>
      </c>
      <c r="G15" s="244">
        <v>0.51951274139000003</v>
      </c>
      <c r="H15" s="244">
        <v>0.52097245400000003</v>
      </c>
      <c r="I15" s="244">
        <v>0.52721705022999998</v>
      </c>
      <c r="J15" s="244">
        <v>0.53387600000000002</v>
      </c>
      <c r="K15" s="244">
        <v>0.52237598500000004</v>
      </c>
      <c r="L15" s="244">
        <v>0.51736694387000004</v>
      </c>
      <c r="M15" s="244">
        <v>0.51884882902999996</v>
      </c>
      <c r="N15" s="244">
        <v>0.52332914306</v>
      </c>
      <c r="O15" s="244">
        <v>0.52672786368000002</v>
      </c>
      <c r="P15" s="244">
        <v>0.53620484543000002</v>
      </c>
      <c r="Q15" s="244">
        <v>0.53299155225999995</v>
      </c>
      <c r="R15" s="244">
        <v>0.53179745499999997</v>
      </c>
      <c r="S15" s="244">
        <v>0.5347082071</v>
      </c>
      <c r="T15" s="244">
        <v>0.53373493162999996</v>
      </c>
      <c r="U15" s="244">
        <v>0.54419621610000002</v>
      </c>
      <c r="V15" s="244">
        <v>0.55308144299999995</v>
      </c>
      <c r="W15" s="244">
        <v>0.54975260420000005</v>
      </c>
      <c r="X15" s="244">
        <v>0.47014215761</v>
      </c>
      <c r="Y15" s="244">
        <v>0.54920385299999996</v>
      </c>
      <c r="Z15" s="244">
        <v>0.54484500000000002</v>
      </c>
      <c r="AA15" s="244">
        <v>0.53763299161</v>
      </c>
      <c r="AB15" s="244">
        <v>0.53954014655000004</v>
      </c>
      <c r="AC15" s="244">
        <v>0.54361852128999999</v>
      </c>
      <c r="AD15" s="244">
        <v>0.212871749</v>
      </c>
      <c r="AE15" s="244">
        <v>0.33813522000000001</v>
      </c>
      <c r="AF15" s="244">
        <v>0.51747807866999995</v>
      </c>
      <c r="AG15" s="244">
        <v>0.52437729323000004</v>
      </c>
      <c r="AH15" s="244">
        <v>0.51843510355</v>
      </c>
      <c r="AI15" s="244">
        <v>0.51455256299999996</v>
      </c>
      <c r="AJ15" s="244">
        <v>0.51125273387000003</v>
      </c>
      <c r="AK15" s="244">
        <v>0.51361987232999995</v>
      </c>
      <c r="AL15" s="244">
        <v>0.51473127871000002</v>
      </c>
      <c r="AM15" s="244">
        <v>0.51130897839</v>
      </c>
      <c r="AN15" s="244">
        <v>0.50465228786000005</v>
      </c>
      <c r="AO15" s="244">
        <v>0.50520480225999997</v>
      </c>
      <c r="AP15" s="244">
        <v>0.50197464933000002</v>
      </c>
      <c r="AQ15" s="244">
        <v>0.50109030161000001</v>
      </c>
      <c r="AR15" s="244">
        <v>0.49654764699999998</v>
      </c>
      <c r="AS15" s="244">
        <v>0.49559284097</v>
      </c>
      <c r="AT15" s="244">
        <v>0.48768389908999998</v>
      </c>
      <c r="AU15" s="244">
        <v>0.48785539365000002</v>
      </c>
      <c r="AV15" s="244">
        <v>0.48403191627999997</v>
      </c>
      <c r="AW15" s="244">
        <v>0.48772214065000002</v>
      </c>
      <c r="AX15" s="244">
        <v>0.24914567564000001</v>
      </c>
      <c r="AY15" s="244">
        <v>0.45880068617999997</v>
      </c>
      <c r="AZ15" s="244">
        <v>0.48080068617999999</v>
      </c>
      <c r="BA15" s="244">
        <v>0.49773657097000001</v>
      </c>
      <c r="BB15" s="244">
        <v>0.52275838431999999</v>
      </c>
      <c r="BC15" s="244">
        <v>0.53773705633000002</v>
      </c>
      <c r="BD15" s="368">
        <v>0.52270469403999997</v>
      </c>
      <c r="BE15" s="368">
        <v>0.52270180094999996</v>
      </c>
      <c r="BF15" s="368">
        <v>0.52770563299999995</v>
      </c>
      <c r="BG15" s="368">
        <v>0.53269577829000003</v>
      </c>
      <c r="BH15" s="368">
        <v>0.53771446446000004</v>
      </c>
      <c r="BI15" s="368">
        <v>0.52268425317</v>
      </c>
      <c r="BJ15" s="368">
        <v>0.52766060422000005</v>
      </c>
      <c r="BK15" s="368">
        <v>0.53400057912999999</v>
      </c>
      <c r="BL15" s="368">
        <v>0.54032215985999998</v>
      </c>
      <c r="BM15" s="368">
        <v>0.54679864838000003</v>
      </c>
      <c r="BN15" s="368">
        <v>0.55334736669999995</v>
      </c>
      <c r="BO15" s="368">
        <v>0.55995371297999996</v>
      </c>
      <c r="BP15" s="368">
        <v>0.56660700246999995</v>
      </c>
      <c r="BQ15" s="368">
        <v>0.57338793867000004</v>
      </c>
      <c r="BR15" s="368">
        <v>0.58024121549999996</v>
      </c>
      <c r="BS15" s="368">
        <v>0.58716406593000003</v>
      </c>
      <c r="BT15" s="368">
        <v>0.59420967452999995</v>
      </c>
      <c r="BU15" s="368">
        <v>0.60128355129</v>
      </c>
      <c r="BV15" s="368">
        <v>0.60843368689999999</v>
      </c>
    </row>
    <row r="16" spans="1:74" ht="11.15" customHeight="1" x14ac:dyDescent="0.25">
      <c r="A16" s="159" t="s">
        <v>251</v>
      </c>
      <c r="B16" s="170" t="s">
        <v>342</v>
      </c>
      <c r="C16" s="244">
        <v>0.41731935072999998</v>
      </c>
      <c r="D16" s="244">
        <v>0.38005777886999997</v>
      </c>
      <c r="E16" s="244">
        <v>0.41990038309</v>
      </c>
      <c r="F16" s="244">
        <v>0.41926935002999999</v>
      </c>
      <c r="G16" s="244">
        <v>0.42060226722999999</v>
      </c>
      <c r="H16" s="244">
        <v>0.41232418154</v>
      </c>
      <c r="I16" s="244">
        <v>0.39709050243999999</v>
      </c>
      <c r="J16" s="244">
        <v>0.37676793762999999</v>
      </c>
      <c r="K16" s="244">
        <v>0.40601593513000001</v>
      </c>
      <c r="L16" s="244">
        <v>0.39749224865999999</v>
      </c>
      <c r="M16" s="244">
        <v>0.39399734106000001</v>
      </c>
      <c r="N16" s="244">
        <v>0.38924192186000001</v>
      </c>
      <c r="O16" s="244">
        <v>0.38579858469</v>
      </c>
      <c r="P16" s="244">
        <v>0.40894188065999998</v>
      </c>
      <c r="Q16" s="244">
        <v>0.39425487139999998</v>
      </c>
      <c r="R16" s="244">
        <v>0.3812422983</v>
      </c>
      <c r="S16" s="244">
        <v>0.39335971967</v>
      </c>
      <c r="T16" s="244">
        <v>0.39483952695000002</v>
      </c>
      <c r="U16" s="244">
        <v>0.39591660890000002</v>
      </c>
      <c r="V16" s="244">
        <v>0.39650334547999999</v>
      </c>
      <c r="W16" s="244">
        <v>0.40482295899999998</v>
      </c>
      <c r="X16" s="244">
        <v>0.39720353990000001</v>
      </c>
      <c r="Y16" s="244">
        <v>0.41051925364000003</v>
      </c>
      <c r="Z16" s="244">
        <v>0.41123514849999998</v>
      </c>
      <c r="AA16" s="244">
        <v>0.45683787023</v>
      </c>
      <c r="AB16" s="244">
        <v>0.46725797898999999</v>
      </c>
      <c r="AC16" s="244">
        <v>0.44324698506999999</v>
      </c>
      <c r="AD16" s="244">
        <v>0.43044020296000002</v>
      </c>
      <c r="AE16" s="244">
        <v>0.42038874409999999</v>
      </c>
      <c r="AF16" s="244">
        <v>0.41003114695999998</v>
      </c>
      <c r="AG16" s="244">
        <v>0.42203751346000001</v>
      </c>
      <c r="AH16" s="244">
        <v>0.43131339733000001</v>
      </c>
      <c r="AI16" s="244">
        <v>0.4163043099</v>
      </c>
      <c r="AJ16" s="244">
        <v>0.45115256518000002</v>
      </c>
      <c r="AK16" s="244">
        <v>0.46485351278999998</v>
      </c>
      <c r="AL16" s="244">
        <v>0.46921128769999998</v>
      </c>
      <c r="AM16" s="244">
        <v>0.4916940709</v>
      </c>
      <c r="AN16" s="244">
        <v>0.48600301489999997</v>
      </c>
      <c r="AO16" s="244">
        <v>0.47241833063999999</v>
      </c>
      <c r="AP16" s="244">
        <v>0.43438604855000001</v>
      </c>
      <c r="AQ16" s="244">
        <v>0.46574691955000003</v>
      </c>
      <c r="AR16" s="244">
        <v>0.47778907959</v>
      </c>
      <c r="AS16" s="244">
        <v>0.48219980214000002</v>
      </c>
      <c r="AT16" s="244">
        <v>0.48551319866999998</v>
      </c>
      <c r="AU16" s="244">
        <v>0.49887779886</v>
      </c>
      <c r="AV16" s="244">
        <v>0.48981120762000002</v>
      </c>
      <c r="AW16" s="244">
        <v>0.39722921846999998</v>
      </c>
      <c r="AX16" s="244">
        <v>0.48367299271999997</v>
      </c>
      <c r="AY16" s="244">
        <v>0.47239608893000001</v>
      </c>
      <c r="AZ16" s="244">
        <v>0.47685984317000002</v>
      </c>
      <c r="BA16" s="244">
        <v>0.4848771791</v>
      </c>
      <c r="BB16" s="244">
        <v>0.54484484169000003</v>
      </c>
      <c r="BC16" s="244">
        <v>0.58079335165000001</v>
      </c>
      <c r="BD16" s="368">
        <v>0.58672437517999998</v>
      </c>
      <c r="BE16" s="368">
        <v>0.60629130159</v>
      </c>
      <c r="BF16" s="368">
        <v>0.62977704601999995</v>
      </c>
      <c r="BG16" s="368">
        <v>0.66518443024999996</v>
      </c>
      <c r="BH16" s="368">
        <v>0.67225512473000004</v>
      </c>
      <c r="BI16" s="368">
        <v>0.67898472158000001</v>
      </c>
      <c r="BJ16" s="368">
        <v>0.70105135771000004</v>
      </c>
      <c r="BK16" s="368">
        <v>0.74065421632999995</v>
      </c>
      <c r="BL16" s="368">
        <v>0.74244112522000005</v>
      </c>
      <c r="BM16" s="368">
        <v>0.72197354613999998</v>
      </c>
      <c r="BN16" s="368">
        <v>0.73198620514000001</v>
      </c>
      <c r="BO16" s="368">
        <v>0.74204475951000004</v>
      </c>
      <c r="BP16" s="368">
        <v>0.72407938226000002</v>
      </c>
      <c r="BQ16" s="368">
        <v>0.72195255245000001</v>
      </c>
      <c r="BR16" s="368">
        <v>0.72297617274000003</v>
      </c>
      <c r="BS16" s="368">
        <v>0.73757812249999999</v>
      </c>
      <c r="BT16" s="368">
        <v>0.73498709894000003</v>
      </c>
      <c r="BU16" s="368">
        <v>0.72748055203999995</v>
      </c>
      <c r="BV16" s="368">
        <v>0.72930321941999998</v>
      </c>
    </row>
    <row r="17" spans="1:74" ht="11.15" customHeight="1" x14ac:dyDescent="0.2">
      <c r="C17" s="217"/>
      <c r="D17" s="217"/>
      <c r="E17" s="217"/>
      <c r="F17" s="217"/>
      <c r="G17" s="217"/>
      <c r="H17" s="217"/>
      <c r="I17" s="217"/>
      <c r="J17" s="217"/>
      <c r="K17" s="217"/>
      <c r="L17" s="217"/>
      <c r="M17" s="217"/>
      <c r="N17" s="217"/>
      <c r="O17" s="217"/>
      <c r="P17" s="217"/>
      <c r="Q17" s="217"/>
      <c r="R17" s="217"/>
      <c r="S17" s="217"/>
      <c r="T17" s="217"/>
      <c r="U17" s="217"/>
      <c r="V17" s="217"/>
      <c r="W17" s="217"/>
      <c r="X17" s="217"/>
      <c r="Y17" s="217"/>
      <c r="Z17" s="217"/>
      <c r="AA17" s="217"/>
      <c r="AB17" s="217"/>
      <c r="AC17" s="217"/>
      <c r="AD17" s="217"/>
      <c r="AE17" s="217"/>
      <c r="AF17" s="217"/>
      <c r="AG17" s="217"/>
      <c r="AH17" s="217"/>
      <c r="AI17" s="217"/>
      <c r="AJ17" s="217"/>
      <c r="AK17" s="217"/>
      <c r="AL17" s="217"/>
      <c r="AM17" s="217"/>
      <c r="AN17" s="217"/>
      <c r="AO17" s="217"/>
      <c r="AP17" s="217"/>
      <c r="AQ17" s="217"/>
      <c r="AR17" s="217"/>
      <c r="AS17" s="217"/>
      <c r="AT17" s="217"/>
      <c r="AU17" s="217"/>
      <c r="AV17" s="217"/>
      <c r="AW17" s="217"/>
      <c r="AX17" s="217"/>
      <c r="AY17" s="217"/>
      <c r="AZ17" s="217"/>
      <c r="BA17" s="217"/>
      <c r="BB17" s="217"/>
      <c r="BC17" s="217"/>
      <c r="BD17" s="443"/>
      <c r="BE17" s="443"/>
      <c r="BF17" s="443"/>
      <c r="BG17" s="443"/>
      <c r="BH17" s="443"/>
      <c r="BI17" s="443"/>
      <c r="BJ17" s="369"/>
      <c r="BK17" s="369"/>
      <c r="BL17" s="369"/>
      <c r="BM17" s="369"/>
      <c r="BN17" s="369"/>
      <c r="BO17" s="369"/>
      <c r="BP17" s="369"/>
      <c r="BQ17" s="369"/>
      <c r="BR17" s="369"/>
      <c r="BS17" s="369"/>
      <c r="BT17" s="369"/>
      <c r="BU17" s="369"/>
      <c r="BV17" s="369"/>
    </row>
    <row r="18" spans="1:74" ht="11.15" customHeight="1" x14ac:dyDescent="0.25">
      <c r="A18" s="159" t="s">
        <v>344</v>
      </c>
      <c r="B18" s="169" t="s">
        <v>379</v>
      </c>
      <c r="C18" s="244">
        <v>4.3594540892999998</v>
      </c>
      <c r="D18" s="244">
        <v>4.2522697877000004</v>
      </c>
      <c r="E18" s="244">
        <v>4.1564449853000003</v>
      </c>
      <c r="F18" s="244">
        <v>4.2615943325999996</v>
      </c>
      <c r="G18" s="244">
        <v>3.9608792991000001</v>
      </c>
      <c r="H18" s="244">
        <v>4.0790372350000004</v>
      </c>
      <c r="I18" s="244">
        <v>4.2230860278</v>
      </c>
      <c r="J18" s="244">
        <v>4.0137240406999997</v>
      </c>
      <c r="K18" s="244">
        <v>3.7773915576000001</v>
      </c>
      <c r="L18" s="244">
        <v>4.2015577113000004</v>
      </c>
      <c r="M18" s="244">
        <v>4.2336059491000002</v>
      </c>
      <c r="N18" s="244">
        <v>4.2404651102999997</v>
      </c>
      <c r="O18" s="244">
        <v>4.1544819427000004</v>
      </c>
      <c r="P18" s="244">
        <v>4.1585684912999996</v>
      </c>
      <c r="Q18" s="244">
        <v>4.1385080508999996</v>
      </c>
      <c r="R18" s="244">
        <v>4.0562644234</v>
      </c>
      <c r="S18" s="244">
        <v>3.9115765110999998</v>
      </c>
      <c r="T18" s="244">
        <v>3.6410047243000001</v>
      </c>
      <c r="U18" s="244">
        <v>3.9683941636000002</v>
      </c>
      <c r="V18" s="244">
        <v>3.7804017803000001</v>
      </c>
      <c r="W18" s="244">
        <v>3.8433872088999999</v>
      </c>
      <c r="X18" s="244">
        <v>4.0062233090000001</v>
      </c>
      <c r="Y18" s="244">
        <v>4.2837802089999997</v>
      </c>
      <c r="Z18" s="244">
        <v>4.3409586708000001</v>
      </c>
      <c r="AA18" s="244">
        <v>4.3406887954000002</v>
      </c>
      <c r="AB18" s="244">
        <v>4.4665987813000001</v>
      </c>
      <c r="AC18" s="244">
        <v>4.2954984651999997</v>
      </c>
      <c r="AD18" s="244">
        <v>4.4272114437000001</v>
      </c>
      <c r="AE18" s="244">
        <v>4.2677373018000004</v>
      </c>
      <c r="AF18" s="244">
        <v>4.1324316201000002</v>
      </c>
      <c r="AG18" s="244">
        <v>4.3022075568</v>
      </c>
      <c r="AH18" s="244">
        <v>4.0927140502999997</v>
      </c>
      <c r="AI18" s="244">
        <v>3.8468998621999999</v>
      </c>
      <c r="AJ18" s="244">
        <v>4.0769940451000002</v>
      </c>
      <c r="AK18" s="244">
        <v>4.1787179536999997</v>
      </c>
      <c r="AL18" s="244">
        <v>4.4236945878</v>
      </c>
      <c r="AM18" s="244">
        <v>4.3646140227999997</v>
      </c>
      <c r="AN18" s="244">
        <v>4.2849589382</v>
      </c>
      <c r="AO18" s="244">
        <v>4.3637709735000003</v>
      </c>
      <c r="AP18" s="244">
        <v>3.9848437054999999</v>
      </c>
      <c r="AQ18" s="244">
        <v>3.8157986545</v>
      </c>
      <c r="AR18" s="244">
        <v>3.7070246479</v>
      </c>
      <c r="AS18" s="244">
        <v>4.0774580868000001</v>
      </c>
      <c r="AT18" s="244">
        <v>4.1770020558000001</v>
      </c>
      <c r="AU18" s="244">
        <v>4.1160061739999998</v>
      </c>
      <c r="AV18" s="244">
        <v>4.1489168158999998</v>
      </c>
      <c r="AW18" s="244">
        <v>4.0180413488999998</v>
      </c>
      <c r="AX18" s="244">
        <v>4.1886706830999998</v>
      </c>
      <c r="AY18" s="244">
        <v>4.0588846318999998</v>
      </c>
      <c r="AZ18" s="244">
        <v>4.1431772206000002</v>
      </c>
      <c r="BA18" s="244">
        <v>4.0321416619999999</v>
      </c>
      <c r="BB18" s="244">
        <v>3.9713370273000002</v>
      </c>
      <c r="BC18" s="244">
        <v>4.0663952458999999</v>
      </c>
      <c r="BD18" s="368">
        <v>4.1536781387000001</v>
      </c>
      <c r="BE18" s="368">
        <v>4.0827698546000004</v>
      </c>
      <c r="BF18" s="368">
        <v>4.0438125761999997</v>
      </c>
      <c r="BG18" s="368">
        <v>3.9148511042999998</v>
      </c>
      <c r="BH18" s="368">
        <v>4.2061758532000004</v>
      </c>
      <c r="BI18" s="368">
        <v>4.2627742509999997</v>
      </c>
      <c r="BJ18" s="368">
        <v>4.3025372040000001</v>
      </c>
      <c r="BK18" s="368">
        <v>4.3146613910999996</v>
      </c>
      <c r="BL18" s="368">
        <v>4.3493926590000003</v>
      </c>
      <c r="BM18" s="368">
        <v>4.3769895624000004</v>
      </c>
      <c r="BN18" s="368">
        <v>4.4018287635000002</v>
      </c>
      <c r="BO18" s="368">
        <v>4.3389023376000004</v>
      </c>
      <c r="BP18" s="368">
        <v>4.3511264798999996</v>
      </c>
      <c r="BQ18" s="368">
        <v>4.3898226208000004</v>
      </c>
      <c r="BR18" s="368">
        <v>4.2939999439000003</v>
      </c>
      <c r="BS18" s="368">
        <v>4.1810758459999997</v>
      </c>
      <c r="BT18" s="368">
        <v>4.4848056857999996</v>
      </c>
      <c r="BU18" s="368">
        <v>4.4956950412000003</v>
      </c>
      <c r="BV18" s="368">
        <v>4.4947985216999999</v>
      </c>
    </row>
    <row r="19" spans="1:74" ht="11.15" customHeight="1" x14ac:dyDescent="0.25">
      <c r="A19" s="159" t="s">
        <v>252</v>
      </c>
      <c r="B19" s="170" t="s">
        <v>343</v>
      </c>
      <c r="C19" s="244">
        <v>2.0311920902999998</v>
      </c>
      <c r="D19" s="244">
        <v>1.9549729429</v>
      </c>
      <c r="E19" s="244">
        <v>1.9086385419</v>
      </c>
      <c r="F19" s="244">
        <v>1.8753894667</v>
      </c>
      <c r="G19" s="244">
        <v>1.6637343484</v>
      </c>
      <c r="H19" s="244">
        <v>1.8537938</v>
      </c>
      <c r="I19" s="244">
        <v>1.9195953160999999</v>
      </c>
      <c r="J19" s="244">
        <v>1.8769856386999999</v>
      </c>
      <c r="K19" s="244">
        <v>1.6162414667</v>
      </c>
      <c r="L19" s="244">
        <v>1.863796929</v>
      </c>
      <c r="M19" s="244">
        <v>1.8818891333000001</v>
      </c>
      <c r="N19" s="244">
        <v>1.8587243484</v>
      </c>
      <c r="O19" s="244">
        <v>1.8260446322999999</v>
      </c>
      <c r="P19" s="244">
        <v>1.7523545286</v>
      </c>
      <c r="Q19" s="244">
        <v>1.7617243096999999</v>
      </c>
      <c r="R19" s="244">
        <v>1.7252626</v>
      </c>
      <c r="S19" s="244">
        <v>1.5947349548</v>
      </c>
      <c r="T19" s="244">
        <v>1.4044726000000001</v>
      </c>
      <c r="U19" s="244">
        <v>1.7213465676999999</v>
      </c>
      <c r="V19" s="244">
        <v>1.6687946323</v>
      </c>
      <c r="W19" s="244">
        <v>1.5812215999999999</v>
      </c>
      <c r="X19" s="244">
        <v>1.7962178580999999</v>
      </c>
      <c r="Y19" s="244">
        <v>1.9934262667</v>
      </c>
      <c r="Z19" s="244">
        <v>2.0798765677</v>
      </c>
      <c r="AA19" s="244">
        <v>1.9832422354999999</v>
      </c>
      <c r="AB19" s="244">
        <v>2.1074609896999998</v>
      </c>
      <c r="AC19" s="244">
        <v>2.0633890096999998</v>
      </c>
      <c r="AD19" s="244">
        <v>2.0980042999999999</v>
      </c>
      <c r="AE19" s="244">
        <v>2.0422870741999999</v>
      </c>
      <c r="AF19" s="244">
        <v>1.8631776333000001</v>
      </c>
      <c r="AG19" s="244">
        <v>2.0670412677000001</v>
      </c>
      <c r="AH19" s="244">
        <v>2.0274751386999998</v>
      </c>
      <c r="AI19" s="244">
        <v>1.7765853</v>
      </c>
      <c r="AJ19" s="244">
        <v>1.8840225581000001</v>
      </c>
      <c r="AK19" s="244">
        <v>2.0367816332999999</v>
      </c>
      <c r="AL19" s="244">
        <v>2.1348109451999999</v>
      </c>
      <c r="AM19" s="244">
        <v>2.1282150323</v>
      </c>
      <c r="AN19" s="244">
        <v>2.1097870714</v>
      </c>
      <c r="AO19" s="244">
        <v>2.0987940644999998</v>
      </c>
      <c r="AP19" s="244">
        <v>2.0020633333000002</v>
      </c>
      <c r="AQ19" s="244">
        <v>1.8522666452000001</v>
      </c>
      <c r="AR19" s="244">
        <v>1.850684</v>
      </c>
      <c r="AS19" s="244">
        <v>2.0409666452000002</v>
      </c>
      <c r="AT19" s="244">
        <v>2.0975592295999999</v>
      </c>
      <c r="AU19" s="244">
        <v>2.0418893479000002</v>
      </c>
      <c r="AV19" s="244">
        <v>2.0713847135000001</v>
      </c>
      <c r="AW19" s="244">
        <v>1.9785700145</v>
      </c>
      <c r="AX19" s="244">
        <v>2.0975592295999999</v>
      </c>
      <c r="AY19" s="244">
        <v>1.9714143077999999</v>
      </c>
      <c r="AZ19" s="244">
        <v>2.0022483515</v>
      </c>
      <c r="BA19" s="244">
        <v>1.9448753353999999</v>
      </c>
      <c r="BB19" s="244">
        <v>1.8773489029999999</v>
      </c>
      <c r="BC19" s="244">
        <v>1.984585834</v>
      </c>
      <c r="BD19" s="368">
        <v>2.0718469733</v>
      </c>
      <c r="BE19" s="368">
        <v>2.0755217500000001</v>
      </c>
      <c r="BF19" s="368">
        <v>2.1264278135999999</v>
      </c>
      <c r="BG19" s="368">
        <v>1.8787866536</v>
      </c>
      <c r="BH19" s="368">
        <v>2.1402841003000002</v>
      </c>
      <c r="BI19" s="368">
        <v>2.1931658644000001</v>
      </c>
      <c r="BJ19" s="368">
        <v>2.2331078069000001</v>
      </c>
      <c r="BK19" s="368">
        <v>2.263488663</v>
      </c>
      <c r="BL19" s="368">
        <v>2.2989779000000001</v>
      </c>
      <c r="BM19" s="368">
        <v>2.3343393478999999</v>
      </c>
      <c r="BN19" s="368">
        <v>2.3722457531000001</v>
      </c>
      <c r="BO19" s="368">
        <v>2.2838004168000001</v>
      </c>
      <c r="BP19" s="368">
        <v>2.2879557029000002</v>
      </c>
      <c r="BQ19" s="368">
        <v>2.3938259222</v>
      </c>
      <c r="BR19" s="368">
        <v>2.3967485820999999</v>
      </c>
      <c r="BS19" s="368">
        <v>2.1363076138000001</v>
      </c>
      <c r="BT19" s="368">
        <v>2.4057120945000001</v>
      </c>
      <c r="BU19" s="368">
        <v>2.4102680446</v>
      </c>
      <c r="BV19" s="368">
        <v>2.4084838057</v>
      </c>
    </row>
    <row r="20" spans="1:74" ht="11.15" customHeight="1" x14ac:dyDescent="0.25">
      <c r="A20" s="159" t="s">
        <v>1020</v>
      </c>
      <c r="B20" s="170" t="s">
        <v>1021</v>
      </c>
      <c r="C20" s="244">
        <v>1.1846501916000001</v>
      </c>
      <c r="D20" s="244">
        <v>1.1613752793000001</v>
      </c>
      <c r="E20" s="244">
        <v>1.116787288</v>
      </c>
      <c r="F20" s="244">
        <v>1.2476229436999999</v>
      </c>
      <c r="G20" s="244">
        <v>1.1523214721999999</v>
      </c>
      <c r="H20" s="244">
        <v>1.0955684244999999</v>
      </c>
      <c r="I20" s="244">
        <v>1.1727364922000001</v>
      </c>
      <c r="J20" s="244">
        <v>1.0621403297000001</v>
      </c>
      <c r="K20" s="244">
        <v>1.0324990434000001</v>
      </c>
      <c r="L20" s="244">
        <v>1.1938395497000001</v>
      </c>
      <c r="M20" s="244">
        <v>1.2026252556000001</v>
      </c>
      <c r="N20" s="244">
        <v>1.2391764494999999</v>
      </c>
      <c r="O20" s="244">
        <v>1.2094307374</v>
      </c>
      <c r="P20" s="244">
        <v>1.2845511889000001</v>
      </c>
      <c r="Q20" s="244">
        <v>1.256189193</v>
      </c>
      <c r="R20" s="244">
        <v>1.2119546792</v>
      </c>
      <c r="S20" s="244">
        <v>1.2098667722000001</v>
      </c>
      <c r="T20" s="244">
        <v>1.1448950336999999</v>
      </c>
      <c r="U20" s="244">
        <v>1.1503549037</v>
      </c>
      <c r="V20" s="244">
        <v>1.0180698614999999</v>
      </c>
      <c r="W20" s="244">
        <v>1.1955696485</v>
      </c>
      <c r="X20" s="244">
        <v>1.1220534196</v>
      </c>
      <c r="Y20" s="244">
        <v>1.205286852</v>
      </c>
      <c r="Z20" s="244">
        <v>1.1643503649</v>
      </c>
      <c r="AA20" s="244">
        <v>1.2167770348</v>
      </c>
      <c r="AB20" s="244">
        <v>1.2090833258</v>
      </c>
      <c r="AC20" s="244">
        <v>1.1017234479</v>
      </c>
      <c r="AD20" s="244">
        <v>1.2196857346000001</v>
      </c>
      <c r="AE20" s="244">
        <v>1.1040015939000001</v>
      </c>
      <c r="AF20" s="244">
        <v>1.1586325652</v>
      </c>
      <c r="AG20" s="244">
        <v>1.1020824737999999</v>
      </c>
      <c r="AH20" s="244">
        <v>0.92493023921999995</v>
      </c>
      <c r="AI20" s="244">
        <v>0.94569455765999999</v>
      </c>
      <c r="AJ20" s="244">
        <v>1.0534408208999999</v>
      </c>
      <c r="AK20" s="244">
        <v>1.0150831879</v>
      </c>
      <c r="AL20" s="244">
        <v>1.1528308355000001</v>
      </c>
      <c r="AM20" s="244">
        <v>1.090964467</v>
      </c>
      <c r="AN20" s="244">
        <v>1.0343277253000001</v>
      </c>
      <c r="AO20" s="244">
        <v>1.1025893213</v>
      </c>
      <c r="AP20" s="244">
        <v>0.83477143534999998</v>
      </c>
      <c r="AQ20" s="244">
        <v>0.86495117705000002</v>
      </c>
      <c r="AR20" s="244">
        <v>0.73471309880000002</v>
      </c>
      <c r="AS20" s="244">
        <v>0.88554492927999995</v>
      </c>
      <c r="AT20" s="244">
        <v>0.94300445557000001</v>
      </c>
      <c r="AU20" s="244">
        <v>0.95032750496999996</v>
      </c>
      <c r="AV20" s="244">
        <v>0.96088962185000004</v>
      </c>
      <c r="AW20" s="244">
        <v>0.89309550099000001</v>
      </c>
      <c r="AX20" s="244">
        <v>0.92489552689999999</v>
      </c>
      <c r="AY20" s="244">
        <v>0.95287143152999998</v>
      </c>
      <c r="AZ20" s="244">
        <v>0.98534085167999996</v>
      </c>
      <c r="BA20" s="244">
        <v>0.94984806394999999</v>
      </c>
      <c r="BB20" s="244">
        <v>0.96861932789000005</v>
      </c>
      <c r="BC20" s="244">
        <v>0.96328247760999997</v>
      </c>
      <c r="BD20" s="368">
        <v>0.95822160223999997</v>
      </c>
      <c r="BE20" s="368">
        <v>0.88265996897999999</v>
      </c>
      <c r="BF20" s="368">
        <v>0.78800126225</v>
      </c>
      <c r="BG20" s="368">
        <v>0.90635672028000003</v>
      </c>
      <c r="BH20" s="368">
        <v>0.93547953435999998</v>
      </c>
      <c r="BI20" s="368">
        <v>0.93523537435000004</v>
      </c>
      <c r="BJ20" s="368">
        <v>0.93493323868</v>
      </c>
      <c r="BK20" s="368">
        <v>0.92979168071999996</v>
      </c>
      <c r="BL20" s="368">
        <v>0.92568949091999997</v>
      </c>
      <c r="BM20" s="368">
        <v>0.92014763514999998</v>
      </c>
      <c r="BN20" s="368">
        <v>0.91676644946999997</v>
      </c>
      <c r="BO20" s="368">
        <v>0.91584247032999999</v>
      </c>
      <c r="BP20" s="368">
        <v>0.91759743165999996</v>
      </c>
      <c r="BQ20" s="368">
        <v>0.85050271988000004</v>
      </c>
      <c r="BR20" s="368">
        <v>0.76699436139999999</v>
      </c>
      <c r="BS20" s="368">
        <v>0.89338702132000003</v>
      </c>
      <c r="BT20" s="368">
        <v>0.92840629242999995</v>
      </c>
      <c r="BU20" s="368">
        <v>0.93157500664000004</v>
      </c>
      <c r="BV20" s="368">
        <v>0.93097441927000002</v>
      </c>
    </row>
    <row r="21" spans="1:74" ht="11.15" customHeight="1" x14ac:dyDescent="0.2">
      <c r="C21" s="217"/>
      <c r="D21" s="217"/>
      <c r="E21" s="217"/>
      <c r="F21" s="217"/>
      <c r="G21" s="217"/>
      <c r="H21" s="217"/>
      <c r="I21" s="217"/>
      <c r="J21" s="217"/>
      <c r="K21" s="217"/>
      <c r="L21" s="217"/>
      <c r="M21" s="217"/>
      <c r="N21" s="217"/>
      <c r="O21" s="217"/>
      <c r="P21" s="217"/>
      <c r="Q21" s="217"/>
      <c r="R21" s="217"/>
      <c r="S21" s="217"/>
      <c r="T21" s="217"/>
      <c r="U21" s="217"/>
      <c r="V21" s="217"/>
      <c r="W21" s="217"/>
      <c r="X21" s="217"/>
      <c r="Y21" s="217"/>
      <c r="Z21" s="217"/>
      <c r="AA21" s="217"/>
      <c r="AB21" s="217"/>
      <c r="AC21" s="217"/>
      <c r="AD21" s="217"/>
      <c r="AE21" s="217"/>
      <c r="AF21" s="217"/>
      <c r="AG21" s="217"/>
      <c r="AH21" s="217"/>
      <c r="AI21" s="217"/>
      <c r="AJ21" s="217"/>
      <c r="AK21" s="217"/>
      <c r="AL21" s="217"/>
      <c r="AM21" s="217"/>
      <c r="AN21" s="217"/>
      <c r="AO21" s="217"/>
      <c r="AP21" s="217"/>
      <c r="AQ21" s="217"/>
      <c r="AR21" s="217"/>
      <c r="AS21" s="217"/>
      <c r="AT21" s="217"/>
      <c r="AU21" s="217"/>
      <c r="AV21" s="217"/>
      <c r="AW21" s="217"/>
      <c r="AX21" s="217"/>
      <c r="AY21" s="217"/>
      <c r="AZ21" s="217"/>
      <c r="BA21" s="217"/>
      <c r="BB21" s="217"/>
      <c r="BC21" s="217"/>
      <c r="BD21" s="443"/>
      <c r="BE21" s="443"/>
      <c r="BF21" s="443"/>
      <c r="BG21" s="443"/>
      <c r="BH21" s="443"/>
      <c r="BI21" s="443"/>
      <c r="BJ21" s="369"/>
      <c r="BK21" s="369"/>
      <c r="BL21" s="369"/>
      <c r="BM21" s="369"/>
      <c r="BN21" s="369"/>
      <c r="BO21" s="369"/>
      <c r="BP21" s="369"/>
      <c r="BQ21" s="369"/>
      <c r="BR21" s="369"/>
      <c r="BS21" s="369"/>
      <c r="BT21" s="369"/>
      <c r="BU21" s="369"/>
      <c r="BV21" s="369"/>
    </row>
    <row r="22" spans="1:74" ht="11.15" customHeight="1" x14ac:dyDescent="0.25">
      <c r="A22" s="159" t="s">
        <v>368</v>
      </c>
      <c r="B22" s="169" t="s">
        <v>917</v>
      </c>
      <c r="C22" s="244">
        <v>14.343159795</v>
      </c>
      <c r="D22" s="244">
        <v>14.390647676</v>
      </c>
      <c r="E22" s="244">
        <v>14.371139921999999</v>
      </c>
      <c r="F22" s="244">
        <v>14.303486484</v>
      </c>
      <c r="G22" s="244">
        <v>14.363204344</v>
      </c>
      <c r="H22" s="244">
        <v>14.462325565</v>
      </c>
      <c r="I22" s="244">
        <v>14.607786399</v>
      </c>
      <c r="J22" s="244">
        <v>14.393754811000001</v>
      </c>
      <c r="K22" s="244">
        <v>14.709335158</v>
      </c>
      <c r="L22" s="244">
        <v>14.759176102</v>
      </c>
      <c r="M22" s="244">
        <v>14.806994917999999</v>
      </c>
      <c r="N22" s="244">
        <v>14.924772368999999</v>
      </c>
      <c r="O22" s="244">
        <v>14.837954785999999</v>
      </c>
      <c r="P22" s="244">
        <v>14.823304715000001</v>
      </c>
      <c r="Q22" s="244">
        <v>14.724437601</v>
      </c>
      <c r="R22" s="244">
        <v>14.325808903</v>
      </c>
      <c r="S22" s="244">
        <v>14.230156799</v>
      </c>
      <c r="T22" s="244">
        <v>14.590736582</v>
      </c>
      <c r="U22" s="244">
        <v>14.559604910999999</v>
      </c>
      <c r="V22" s="244">
        <v>14.570983744999999</v>
      </c>
      <c r="W22" s="244">
        <v>14.506041986</v>
      </c>
      <c r="X22" s="244">
        <v>14.524658632</v>
      </c>
      <c r="Y22" s="244">
        <v>14.667089384000001</v>
      </c>
      <c r="Z22" s="244">
        <v>14.692631726</v>
      </c>
      <c r="AA22" s="244">
        <v>14.718661044999999</v>
      </c>
      <c r="AB22" s="244">
        <v>14.713664335000001</v>
      </c>
      <c r="AC22" s="244">
        <v>14.687506845</v>
      </c>
      <c r="AD22" s="244">
        <v>14.738010635</v>
      </c>
      <c r="AE22" s="244">
        <v>12.475267521999999</v>
      </c>
      <c r="AF22" s="244">
        <v>12.269654242</v>
      </c>
      <c r="AG22" s="244">
        <v>12.320071134999999</v>
      </c>
      <c r="AH22" s="244">
        <v>12.868600708000001</v>
      </c>
      <c r="AI22" s="244">
        <v>12.892236688000001</v>
      </c>
      <c r="AJ22" s="244">
        <v>13.032627213</v>
      </c>
      <c r="AK22" s="244">
        <v>13.129052522</v>
      </c>
      <c r="AL22" s="244">
        <v>13.164611495999999</v>
      </c>
      <c r="AM22" s="244">
        <v>13.302184284999999</v>
      </c>
      <c r="AN22" s="244">
        <v>13.357579763</v>
      </c>
      <c r="AO22" s="244">
        <v>13.474124583</v>
      </c>
      <c r="AP22" s="244">
        <v>13.622057369</v>
      </c>
      <c r="AQ22" s="244">
        <v>13.62590853</v>
      </c>
      <c r="AR22" s="244">
        <v>13.594163505999999</v>
      </c>
      <c r="AS22" s="244">
        <v>13.658863632999999</v>
      </c>
      <c r="AT22" s="244">
        <v>13.367866595000001</v>
      </c>
      <c r="AU22" s="244">
        <v>13.727637538</v>
      </c>
      <c r="AV22" s="244">
        <v>14.124629888999999</v>
      </c>
      <c r="AW22" s="244">
        <v>14.272844093</v>
      </c>
      <c r="AX22" s="244">
        <v>14.284769133999999</v>
      </c>
      <c r="AY22" s="244">
        <v>14.337268143999999</v>
      </c>
      <c r="AZ22" s="244">
        <v>14.382276582999999</v>
      </c>
      <c r="BA22" s="244">
        <v>14.311057471</v>
      </c>
      <c r="BB22" s="244">
        <v>13.176331076</v>
      </c>
      <c r="BC22" s="244">
        <v>13.410026653999999</v>
      </c>
      <c r="BD22" s="368">
        <v>12.928538909</v>
      </c>
      <c r="BE22" s="368">
        <v>13.076362830000001</v>
      </c>
      <c r="BF22" s="368">
        <v>13.170461664999999</v>
      </c>
      <c r="BG22" s="368">
        <v>13.081873712</v>
      </c>
      <c r="BH22" s="368">
        <v>13.056254808</v>
      </c>
      <c r="BI22" s="368">
        <v>13.061398695999999</v>
      </c>
      <c r="BJ22" s="368">
        <v>12.954164039</v>
      </c>
      <c r="BK22" s="368">
        <v>12.90983116</v>
      </c>
      <c r="BL22" s="368">
        <v>12.805496166999999</v>
      </c>
      <c r="BM22" s="368">
        <v>12.705322164</v>
      </c>
      <c r="BN22" s="368">
        <v>12.641753145999999</v>
      </c>
      <c r="BO22" s="368">
        <v>12.425703244999999</v>
      </c>
      <c r="BP22" s="368">
        <v>12.58792102</v>
      </c>
      <c r="BQ22" s="368">
        <v>12.546154168999999</v>
      </c>
      <c r="BR22" s="368">
        <v>12.37539288</v>
      </c>
      <c r="BS22" s="368">
        <v>12.386391024</v>
      </c>
      <c r="BT22" s="368">
        <v>12.390076972999999</v>
      </c>
      <c r="BU22" s="368">
        <v>12.427891513000001</v>
      </c>
      <c r="BV22" s="368">
        <v>12.395535411999999</v>
      </c>
    </row>
    <row r="23" spans="1:74" ht="11.15" customHeight="1" x14ac:dyDescent="0.25">
      <c r="A23" s="159" t="s">
        <v>253</v>
      </c>
      <c r="B23" s="170" t="s">
        <v>364</v>
      </c>
      <c r="C23" s="244">
        <v>0.81720447753000003</v>
      </c>
      <c r="D23" s="244">
        <v>0.80860447752999998</v>
      </c>
      <c r="E23" s="244">
        <v>0.79660447752999997</v>
      </c>
      <c r="F23" s="244">
        <v>0.78830447752999999</v>
      </c>
      <c r="G23" s="244">
        <v>0.80360447752999997</v>
      </c>
      <c r="H23" s="244">
        <v>0.79460447752999996</v>
      </c>
      <c r="I23" s="244">
        <v>0.77560447752999995</v>
      </c>
      <c r="J23" s="244">
        <v>0.77660447752999995</v>
      </c>
      <c r="K23" s="244">
        <v>0.79860447752999997</v>
      </c>
      <c r="L23" s="244">
        <v>0.78560447752999996</v>
      </c>
      <c r="M23" s="244">
        <v>0.80360447752999997</v>
      </c>
      <c r="N23" s="244">
        <v>0.79260447752999996</v>
      </c>
      <c r="O23" s="244">
        <v>0.79568507642999997</v>
      </c>
      <c r="P23" s="244">
        <v>0.80868507642999998</v>
      </c>
      <c r="Q23" s="244">
        <v>0.80068507642999998</v>
      </c>
      <c r="R23" s="244">
        <v>0.76368507643000005</v>
      </c>
      <c r="S23" s="244">
        <v>0.77868507642999996</v>
      </c>
      <c r="T23" s="244">
        <v>0.77068507642999995</v>
      </c>
      <c r="U23" s="244">
        <v>0.78068507642999996</v>
      </c>
      <c r="V23" s="244">
        <v>0.75168507643000004</v>
      </c>
      <c r="W23" s="244">
        <v>0.75768507643000005</v>
      </c>
      <c r="X23" s="244">
        <v>0.72068507643000002</v>
      </c>
      <c r="Y23" s="244">
        <v>0.77868507642999996</v>
      </c>
      <c r="Z23" s="244">
        <v>0.77368507642999995</v>
      </c>
      <c r="AA23" s="244">
        <v>0.77150084593000001</v>
      </c>
      <c r="AB23" s="244">
        <v>0.75310084593000004</v>
      </c>
      <c r="AC23" s="244">
        <v>0.76640084593000002</v>
      </c>
      <c r="AD23" s="244">
        <v>0.77390084592999997</v>
      </c>
      <c r="AE23" s="244">
        <v>0.65250084593000002</v>
      </c>
      <c r="AF23" s="244">
        <v>0.65150084593000002</v>
      </c>
      <c r="AG23" s="244">
        <v>0.65260084593000001</v>
      </c>
      <c r="AH23" s="244">
        <v>0.67160084593000002</v>
      </c>
      <c r="AI23" s="244">
        <v>0.65600084592999997</v>
      </c>
      <c r="AJ23" s="244">
        <v>0.67770084593000002</v>
      </c>
      <c r="AK23" s="244">
        <v>0.68870084593000003</v>
      </c>
      <c r="AL23" s="244">
        <v>0.69130084592999996</v>
      </c>
      <c r="AM23" s="244">
        <v>0.75502404593000005</v>
      </c>
      <c r="AN23" s="244">
        <v>0.74402404593000004</v>
      </c>
      <c r="AO23" s="244">
        <v>0.73782404592999995</v>
      </c>
      <c r="AP23" s="244">
        <v>0.70102404593000001</v>
      </c>
      <c r="AQ23" s="244">
        <v>0.67702404592999998</v>
      </c>
      <c r="AR23" s="244">
        <v>0.70812404593</v>
      </c>
      <c r="AS23" s="244">
        <v>0.72002404593000002</v>
      </c>
      <c r="AT23" s="244">
        <v>0.71439610355000005</v>
      </c>
      <c r="AU23" s="244">
        <v>0.70589610354999999</v>
      </c>
      <c r="AV23" s="244">
        <v>0.70719610354999995</v>
      </c>
      <c r="AW23" s="244">
        <v>0.71119610354999996</v>
      </c>
      <c r="AX23" s="244">
        <v>0.72039610355000006</v>
      </c>
      <c r="AY23" s="244">
        <v>0.70365909526000003</v>
      </c>
      <c r="AZ23" s="244">
        <v>0.68695909525999999</v>
      </c>
      <c r="BA23" s="244">
        <v>0.69939682012000004</v>
      </c>
      <c r="BB23" s="244">
        <v>0.69605010967000003</v>
      </c>
      <c r="BC23" s="244">
        <v>0.69457613153999997</v>
      </c>
      <c r="BD23" s="368">
        <v>0.69694884950000002</v>
      </c>
      <c r="BE23" s="368">
        <v>0.69615614923000002</v>
      </c>
      <c r="BF23" s="368">
        <v>0.69236989349</v>
      </c>
      <c r="BG23" s="368">
        <v>0.68892982448999995</v>
      </c>
      <c r="BH23" s="368">
        <v>0.69257715289999999</v>
      </c>
      <c r="BI23" s="368">
        <v>0.68903131517000005</v>
      </c>
      <c r="BJ23" s="368">
        <v>0.68594422830000001</v>
      </c>
      <c r="BK23" s="368">
        <v>0.68463092597999997</v>
      </c>
      <c r="BL23" s="368">
        <v>0.68141305419999998</v>
      </c>
      <c r="BM23" s="368">
        <v>0.67810065295999999</v>
      </c>
      <c r="BN23" s="368">
        <v>0.65463215139999997</v>
      </c>
      <c r="BO23" s="368">
        <v>0.66642152323000003</v>
      </c>
      <c r="BP23" s="368">
        <v>0.66334556199000005</v>
      </c>
      <c r="BQ23" s="368">
        <v>0.66016559336000002</v>
      </c>
      <c r="BR23" s="368">
        <v>0.64601669403999995</v>
      </c>
      <c r="BS23" s="368">
        <v>0.64692653612999995</v>
      </c>
      <c r="BT23" s="368">
        <v>0.66997641351000004</v>
      </c>
      <c r="BU23" s="368">
        <v>0.67096947959999997</v>
      </c>
      <c r="BV23" s="368">
        <v>0.67200680327999995</v>
      </c>
    </row>
    <row r="24" spans="1:74" ht="11.15" customHeight="1" x14ac:dyDescent="0.25">
      <c r="A24" s="159" t="s">
        <v>254</v>
      </c>
      <c r="B24" s="170" t="s">
        <v>365</v>
      </c>
      <c r="C24" s="244">
        <v>1.9497282027</v>
      </c>
      <c r="D24" s="244">
        <v>2.0031007021999998</v>
      </c>
      <c r="E24" s="244">
        <v>1.9801323937999999</v>
      </c>
      <c r="F24" s="244">
        <v>1.9315269503000001</v>
      </c>
      <c r="G24" s="244">
        <v>1.971759687</v>
      </c>
      <c r="H24" s="244">
        <v>1.9738625651999999</v>
      </c>
      <c r="I24" s="244">
        <v>1.9941328066999999</v>
      </c>
      <c r="J24" s="244">
        <v>1.7823588963000001</v>
      </c>
      <c r="K24" s="244">
        <v>1.9215044911000001</v>
      </c>
      <c r="L24" s="244">
        <v>1.9339683484000001</v>
      </c>
      <c r="M24" s="244">
        <v>2.0059817842999998</v>
      </c>
      <c r="N24" s="244">
        <v>2.0583757121000001</v>
      </c>
      <c r="O24" s="244">
        <v>2.0479610226</v>
      </c>
      <c r="P24" s="244">
        <v>2.0608621999999999</v>
      </c>
      <c r="Q24" s="244">
        <v>1.9804880806</v>
      </c>
      <c r="R24" s="244">
        <v>1.7368296933</v>
      </c>
      <c r="S24" s="244">
        <v>1.7812478870999999</v>
      </c>
      <c r="T24" s="244">
        <v>2.0489451333000002</v>
      </c>
      <c r="U24" s="244">
        <v>2.0423790226</v>
      </c>
      <c r="V24" s="244">
        <v>1.9323302161</v>
      </c>
      <c r="W24" s="244">
        <v>1.8986889467000001</v>
      </c>
      <c r="X24" s="244">
        <v>1.9745324355</v>
      </c>
      <c r="Y24" s="244">
        <v>2.0397480733000002</v>
      </c>
      <c r="Z24" s="244">
        <v>2.0512174419</v>
      </c>
      <c r="AA24" s="244">
        <v>2.0473572710000001</v>
      </c>
      <c r="AB24" s="244">
        <v>2.0787306276000002</v>
      </c>
      <c r="AC24" s="244">
        <v>2.0429186839</v>
      </c>
      <c r="AD24" s="244">
        <v>2.0439404933</v>
      </c>
      <c r="AE24" s="244">
        <v>1.8406886194000001</v>
      </c>
      <c r="AF24" s="244">
        <v>1.704477</v>
      </c>
      <c r="AG24" s="244">
        <v>1.7014261032</v>
      </c>
      <c r="AH24" s="244">
        <v>1.7407880305000001</v>
      </c>
      <c r="AI24" s="244">
        <v>1.6859510799999999</v>
      </c>
      <c r="AJ24" s="244">
        <v>1.7734167613</v>
      </c>
      <c r="AK24" s="244">
        <v>1.8307742467000001</v>
      </c>
      <c r="AL24" s="244">
        <v>1.8312633677000001</v>
      </c>
      <c r="AM24" s="244">
        <v>1.8013956525000001</v>
      </c>
      <c r="AN24" s="244">
        <v>1.9186329838</v>
      </c>
      <c r="AO24" s="244">
        <v>1.8860012978</v>
      </c>
      <c r="AP24" s="244">
        <v>1.8519923778</v>
      </c>
      <c r="AQ24" s="244">
        <v>1.8818128175</v>
      </c>
      <c r="AR24" s="244">
        <v>1.8594485595000001</v>
      </c>
      <c r="AS24" s="244">
        <v>1.8658343328</v>
      </c>
      <c r="AT24" s="244">
        <v>1.6146734541000001</v>
      </c>
      <c r="AU24" s="244">
        <v>1.6906004906000001</v>
      </c>
      <c r="AV24" s="244">
        <v>1.9579973289999999</v>
      </c>
      <c r="AW24" s="244">
        <v>2.0402124124999999</v>
      </c>
      <c r="AX24" s="244">
        <v>2.0447104125000002</v>
      </c>
      <c r="AY24" s="244">
        <v>2.0215209217000001</v>
      </c>
      <c r="AZ24" s="244">
        <v>2.0243518616</v>
      </c>
      <c r="BA24" s="244">
        <v>1.9734371261999999</v>
      </c>
      <c r="BB24" s="244">
        <v>1.8007100662</v>
      </c>
      <c r="BC24" s="244">
        <v>1.9163161377</v>
      </c>
      <c r="BD24" s="368">
        <v>1.6321926188</v>
      </c>
      <c r="BE24" s="368">
        <v>1.8800152556</v>
      </c>
      <c r="BF24" s="368">
        <v>2.0290092429</v>
      </c>
      <c r="BG24" s="368">
        <v>1.9687413388999999</v>
      </c>
      <c r="BH24" s="368">
        <v>1.9672589913</v>
      </c>
      <c r="BI24" s="368">
        <v>2.0245493831000001</v>
      </c>
      <c r="BJ24" s="368">
        <v>2.0214121082999998</v>
      </c>
      <c r="BK24" s="368">
        <v>2.0470536259999998</v>
      </c>
      <c r="BL24" s="368">
        <v>2.0439994959000001</v>
      </c>
      <c r="BM24" s="368">
        <v>2.0248212606</v>
      </c>
      <c r="BN24" s="368">
        <v>2.0217521278000001</v>
      </c>
      <c r="BO24" s="368">
        <v>1.8294437911000001</v>
      </c>
      <c r="BP24" s="368">
        <v>2.0307280638999998</v>
      </c>
      <c r="BQ24" s="368">
        <v>2.0276908798000002</v>
      </c>
      <c r="BR24" s="368">
        <v>1.9081168951</v>
      </c>
      <c r="BS24" s="368">
        <v>1.9538558219</v>
      </c>
      <c r="BT24" s="368">
        <v>1.9730412378</v>
      </c>
      <c r="BU24" s="368">
        <v>2.0439529806999999</v>
      </c>
      <c r="BV24" s="368">
        <v>2.0466576215000001</v>
      </c>
    </row>
    <row r="25" spans="1:74" ht="11.15" customHeight="1" x14ac:dyDescent="0.25">
      <c r="A25" s="159" t="s">
        <v>255</v>
      </c>
      <c r="B25" s="170" t="s">
        <v>366</v>
      </c>
      <c r="C25" s="244">
        <v>11.175493583</v>
      </c>
      <c r="D25" s="244">
        <v>11.177809964</v>
      </c>
      <c r="E25" s="244">
        <v>11.191690518</v>
      </c>
      <c r="F25" s="244">
        <v>11.187958523000001</v>
      </c>
      <c r="G25" s="244">
        <v>11.195213646999999</v>
      </c>
      <c r="H25" s="244">
        <v>11.288574990000001</v>
      </c>
      <c r="I25" s="244">
        <v>11.440106583</v>
      </c>
      <c r="J25" s="244">
        <v>11.436819905</v>
      </c>
      <c r="K25" s="244">
        <v>11.590326657</v>
      </c>
      <c r="L25" s="244">
        <v>11.639671743999999</v>
      </c>
      <c r="M25" s="244">
        <v>11.597852122999999</v>
      </c>
      <c r="N25" s="244">
        <v>11.676794646999999</v>
      </c>
      <c r="O25" s="244">
        <v>11.599108104999999</v>
      </c>
      <c r="P25" s="244">
        <v>11.556903857</v>
      </c>
      <c r="Q25" s="244">
        <v>11.525455792000001</v>
      </c>
      <c r="R25" s="244">
        <v>11.461809323000001</v>
      </c>
      <c r="S25" s="244">
        <v>11.33532505</v>
      </c>
      <c r="T25" s="244">
        <v>11.38218109</v>
      </c>
      <c r="U25" s="244">
        <v>11.376893244</v>
      </c>
      <c r="V25" s="244">
        <v>11.526401599</v>
      </c>
      <c r="W25" s="244">
        <v>11.486364823000001</v>
      </c>
      <c r="X25" s="244">
        <v>11.462157696</v>
      </c>
      <c r="Y25" s="244">
        <v>11.479694522999999</v>
      </c>
      <c r="Z25" s="244">
        <v>11.497507212</v>
      </c>
      <c r="AA25" s="244">
        <v>11.541134488999999</v>
      </c>
      <c r="AB25" s="244">
        <v>11.522200421999999</v>
      </c>
      <c r="AC25" s="244">
        <v>11.518718875999999</v>
      </c>
      <c r="AD25" s="244">
        <v>11.563714857000001</v>
      </c>
      <c r="AE25" s="244">
        <v>9.6256006181</v>
      </c>
      <c r="AF25" s="244">
        <v>9.5583419567999997</v>
      </c>
      <c r="AG25" s="244">
        <v>9.6107987471000005</v>
      </c>
      <c r="AH25" s="244">
        <v>10.100466392</v>
      </c>
      <c r="AI25" s="244">
        <v>10.195001323</v>
      </c>
      <c r="AJ25" s="244">
        <v>10.226424165999999</v>
      </c>
      <c r="AK25" s="244">
        <v>10.254862989999999</v>
      </c>
      <c r="AL25" s="244">
        <v>10.287617844</v>
      </c>
      <c r="AM25" s="244">
        <v>10.404126547000001</v>
      </c>
      <c r="AN25" s="244">
        <v>10.352994693999999</v>
      </c>
      <c r="AO25" s="244">
        <v>10.5086972</v>
      </c>
      <c r="AP25" s="244">
        <v>10.728067906</v>
      </c>
      <c r="AQ25" s="244">
        <v>10.724565627</v>
      </c>
      <c r="AR25" s="244">
        <v>10.682126861</v>
      </c>
      <c r="AS25" s="244">
        <v>10.730252215</v>
      </c>
      <c r="AT25" s="244">
        <v>10.696325433</v>
      </c>
      <c r="AU25" s="244">
        <v>10.989086339</v>
      </c>
      <c r="AV25" s="244">
        <v>11.118307851999999</v>
      </c>
      <c r="AW25" s="244">
        <v>11.181750972</v>
      </c>
      <c r="AX25" s="244">
        <v>11.178603013</v>
      </c>
      <c r="AY25" s="244">
        <v>11.277783275999999</v>
      </c>
      <c r="AZ25" s="244">
        <v>11.330900442000001</v>
      </c>
      <c r="BA25" s="244">
        <v>11.287992244</v>
      </c>
      <c r="BB25" s="244">
        <v>10.32317259</v>
      </c>
      <c r="BC25" s="244">
        <v>10.43542163</v>
      </c>
      <c r="BD25" s="368">
        <v>10.235799515</v>
      </c>
      <c r="BE25" s="368">
        <v>10.135833295999999</v>
      </c>
      <c r="BF25" s="368">
        <v>10.085788551</v>
      </c>
      <c r="BG25" s="368">
        <v>10.060903621</v>
      </c>
      <c r="BH25" s="368">
        <v>10.035685429000001</v>
      </c>
      <c r="BI25" s="368">
        <v>9.9860381961000009</v>
      </c>
      <c r="BJ25" s="368">
        <v>9.8863143374</v>
      </c>
      <c r="BK25" s="368">
        <v>9.8108475630999994</v>
      </c>
      <c r="BL25" s="368">
        <v>9.7114783289000002</v>
      </c>
      <c r="BM25" s="368">
        <v>9.6361936359999998</v>
      </c>
      <c r="BN25" s="368">
        <v>9.5996305758999991</v>
      </c>
      <c r="BO25" s="368">
        <v>9.5634657896000004</v>
      </c>
      <c r="BP25" s="368">
        <v>9.5278343465000006</v>
      </c>
      <c r="BQ25" s="368">
        <v>9.4918043394999998</v>
      </c>
      <c r="BR25" s="368">
        <v>9.4560321378999994</v>
      </c>
      <c r="BS25" s="368">
        <v>9.4205607671999996</v>
      </c>
      <c r="BT25" s="368">
        <v>9.3847800633999992</v>
      </c>
      <c r="BU25" s="368">
        <v>9.3498043522999996</v>
      </c>
      <c r="BV25" s="368">
        <v>9.3150844008</v>
      </c>
    </row>
    <row r="26" spans="1:74" ht="11.15" customHeight="1" x14ac:dyDescent="0.25">
      <c r="A26" s="159" t="s">
        <v>853</v>
      </c>
      <c r="B26" s="170" t="s">
        <v>854</v>
      </c>
      <c r="C26" s="244">
        <v>0.29569794234000002</v>
      </c>
      <c r="D26" s="244">
        <v>0.29553394234000002</v>
      </c>
      <c r="E26" s="244">
        <v>0.29904794233999998</v>
      </c>
      <c r="F26" s="244">
        <v>0.29301994234000001</v>
      </c>
      <c r="G26" s="244">
        <v>0.28904594233999997</v>
      </c>
      <c r="H26" s="244">
        <v>0.30112094233999998</v>
      </c>
      <c r="I26" s="244">
        <v>0.29449294234000001</v>
      </c>
      <c r="J26" s="244">
        <v>0.29449294234000001</v>
      </c>
      <c r="K26" s="244">
        <v>0.29449294234000001</v>
      </c>
      <c r="L26" s="244">
        <v>0.29449294234000001</v>
      </c>
      <c r="M26" s="244">
        <v>0.29449294234000001</v>
      </c>
      <c r="N26" s="244">
        <v>0.29201994234</v>
      </c>
      <c r="O26" s="244">
        <v>0.28792283212000003</v>
      </c>
      <c r="P26" s="244">
        <v>0.28792283212000003</v>
      </c>
      <c r="Q26" s="244">
        <v>0.31037090196</v>
      </c>
      <c r="R26" s="244">
        <v>0.25561505980999999</v>
      </c>
      <c r="S26" s="244">
        <v>0.22687003479000001</v>
      </c>
      <c r="T26" s="244">
        <v>0.28058753215999999</v>
      </c>
      <c r="U26" s="244">
        <v>0.25207381788</v>
      </c>
      <c r="V26" s="244">
        <v>0.25428810358999998</v>
      </c>
      <c r="W26" s="244">
        <v>0.25650238931000002</v>
      </c>
      <c r="X26" s="244">
        <v>0.25871667502000001</v>
      </c>
      <c r="Y26" s="244">
        <v>0.26093096072999999</v>
      </c>
      <c r="Z26" s="244">
        <v>0.26314524644999998</v>
      </c>
      <c r="AA26" s="244">
        <v>0.25111421891000002</v>
      </c>
      <c r="AB26" s="244">
        <v>0.25111421891000002</v>
      </c>
      <c r="AC26" s="244">
        <v>0.25111421891000002</v>
      </c>
      <c r="AD26" s="244">
        <v>0.25111421891000002</v>
      </c>
      <c r="AE26" s="244">
        <v>0.25111421891000002</v>
      </c>
      <c r="AF26" s="244">
        <v>0.25111421891000002</v>
      </c>
      <c r="AG26" s="244">
        <v>0.25111421891000002</v>
      </c>
      <c r="AH26" s="244">
        <v>0.25111421891000002</v>
      </c>
      <c r="AI26" s="244">
        <v>0.25111421891000002</v>
      </c>
      <c r="AJ26" s="244">
        <v>0.25111421891000002</v>
      </c>
      <c r="AK26" s="244">
        <v>0.25111421891000002</v>
      </c>
      <c r="AL26" s="244">
        <v>0.25111421891000002</v>
      </c>
      <c r="AM26" s="244">
        <v>0.23842894958999999</v>
      </c>
      <c r="AN26" s="244">
        <v>0.23842894958999999</v>
      </c>
      <c r="AO26" s="244">
        <v>0.23842894958999999</v>
      </c>
      <c r="AP26" s="244">
        <v>0.23842894958999999</v>
      </c>
      <c r="AQ26" s="244">
        <v>0.23842894958999999</v>
      </c>
      <c r="AR26" s="244">
        <v>0.23842894958999999</v>
      </c>
      <c r="AS26" s="244">
        <v>0.23842894958999999</v>
      </c>
      <c r="AT26" s="244">
        <v>0.23829052562</v>
      </c>
      <c r="AU26" s="244">
        <v>0.23829052562</v>
      </c>
      <c r="AV26" s="244">
        <v>0.23829052562</v>
      </c>
      <c r="AW26" s="244">
        <v>0.23829052562</v>
      </c>
      <c r="AX26" s="244">
        <v>0.23829052562</v>
      </c>
      <c r="AY26" s="244">
        <v>0.22679989177000001</v>
      </c>
      <c r="AZ26" s="244">
        <v>0.22679989177000001</v>
      </c>
      <c r="BA26" s="244">
        <v>0.22688352848000001</v>
      </c>
      <c r="BB26" s="244">
        <v>0.22685516647000001</v>
      </c>
      <c r="BC26" s="244">
        <v>0.22688289741000001</v>
      </c>
      <c r="BD26" s="368">
        <v>0.22692497525999999</v>
      </c>
      <c r="BE26" s="368">
        <v>0.22692873690000001</v>
      </c>
      <c r="BF26" s="368">
        <v>0.22692375442000001</v>
      </c>
      <c r="BG26" s="368">
        <v>0.22693656763</v>
      </c>
      <c r="BH26" s="368">
        <v>0.22691227164</v>
      </c>
      <c r="BI26" s="368">
        <v>0.22695155274000001</v>
      </c>
      <c r="BJ26" s="368">
        <v>0.2269823014</v>
      </c>
      <c r="BK26" s="368">
        <v>0.23654932828</v>
      </c>
      <c r="BL26" s="368">
        <v>0.23661956481999999</v>
      </c>
      <c r="BM26" s="368">
        <v>0.23658786391</v>
      </c>
      <c r="BN26" s="368">
        <v>0.23656291826</v>
      </c>
      <c r="BO26" s="368">
        <v>0.23656492136000001</v>
      </c>
      <c r="BP26" s="368">
        <v>0.23660898820000001</v>
      </c>
      <c r="BQ26" s="368">
        <v>0.23659142427999999</v>
      </c>
      <c r="BR26" s="368">
        <v>0.23658539129</v>
      </c>
      <c r="BS26" s="368">
        <v>0.23659575403999999</v>
      </c>
      <c r="BT26" s="368">
        <v>0.23655464355</v>
      </c>
      <c r="BU26" s="368">
        <v>0.23658621459000001</v>
      </c>
      <c r="BV26" s="368">
        <v>0.23662938226999999</v>
      </c>
    </row>
    <row r="27" spans="1:74" ht="11.15" customHeight="1" x14ac:dyDescent="0.25">
      <c r="A27" s="159" t="s">
        <v>367</v>
      </c>
      <c r="B27" s="170" t="s">
        <v>918</v>
      </c>
      <c r="C27" s="244">
        <v>0.10503559</v>
      </c>
      <c r="D27" s="244">
        <v>0.10559859000000001</v>
      </c>
      <c r="E27" s="244">
        <v>0.10366459</v>
      </c>
      <c r="F27" s="244">
        <v>0.10267659</v>
      </c>
      <c r="G27" s="244">
        <v>0.10358059</v>
      </c>
      <c r="H27" s="244">
        <v>0.10416259</v>
      </c>
      <c r="I27" s="244">
        <v>0.10344958999999999</v>
      </c>
      <c r="J27" s="244">
        <v>0.10347859</v>
      </c>
      <c r="K27" s="244">
        <v>0.10440658999999999</v>
      </c>
      <c r="L27" s="244">
        <v>0.10543859</v>
      </c>
      <c r="M27" s="244">
        <v>0.10506359</v>
      </c>
      <c r="N27" s="244">
        <v>0.10497759</v>
      </c>
      <c r="O27" s="244">
        <v>0.10727775000000001</v>
      </c>
      <c r="P27" s="244">
        <v>0.10893075000000001</v>
      </c>
      <c r="Q27" s="244">
        <v>0.10743775</v>
      </c>
      <c r="R27" s="244">
        <v>0.10786975</v>
      </c>
      <c r="S27" s="244">
        <v>0.10802875000000001</v>
      </c>
      <c r="T27" s="244">
        <v>0.10833775</v>
      </c>
      <c r="U27" s="244">
        <v>0.10757375</v>
      </c>
      <c r="V27" s="244">
        <v>0.10627875000000001</v>
      </c>
      <c r="W27" s="244">
        <v>0.10680075</v>
      </c>
      <c r="X27" s="244">
        <v>0.10856675</v>
      </c>
      <c r="Y27" s="244">
        <v>0.10803074999999999</v>
      </c>
      <c r="Z27" s="244">
        <v>0.10707675</v>
      </c>
      <c r="AA27" s="244">
        <v>0.10755422000000001</v>
      </c>
      <c r="AB27" s="244">
        <v>0.10851822</v>
      </c>
      <c r="AC27" s="244">
        <v>0.10835422</v>
      </c>
      <c r="AD27" s="244">
        <v>0.10534022</v>
      </c>
      <c r="AE27" s="244">
        <v>0.10536321999999999</v>
      </c>
      <c r="AF27" s="244">
        <v>0.10422022</v>
      </c>
      <c r="AG27" s="244">
        <v>0.10413122</v>
      </c>
      <c r="AH27" s="244">
        <v>0.10463122</v>
      </c>
      <c r="AI27" s="244">
        <v>0.10416922000000001</v>
      </c>
      <c r="AJ27" s="244">
        <v>0.10397122</v>
      </c>
      <c r="AK27" s="244">
        <v>0.10360022000000001</v>
      </c>
      <c r="AL27" s="244">
        <v>0.10331522</v>
      </c>
      <c r="AM27" s="244">
        <v>0.10320909</v>
      </c>
      <c r="AN27" s="244">
        <v>0.10349909</v>
      </c>
      <c r="AO27" s="244">
        <v>0.10317309</v>
      </c>
      <c r="AP27" s="244">
        <v>0.10254409</v>
      </c>
      <c r="AQ27" s="244">
        <v>0.10407709</v>
      </c>
      <c r="AR27" s="244">
        <v>0.10603509</v>
      </c>
      <c r="AS27" s="244">
        <v>0.10432408999999999</v>
      </c>
      <c r="AT27" s="244">
        <v>0.10418107899</v>
      </c>
      <c r="AU27" s="244">
        <v>0.10376407898999999</v>
      </c>
      <c r="AV27" s="244">
        <v>0.10283807899</v>
      </c>
      <c r="AW27" s="244">
        <v>0.10139407899</v>
      </c>
      <c r="AX27" s="244">
        <v>0.10276907899</v>
      </c>
      <c r="AY27" s="244">
        <v>0.10750495902</v>
      </c>
      <c r="AZ27" s="244">
        <v>0.11326529236000001</v>
      </c>
      <c r="BA27" s="244">
        <v>0.12334775167000001</v>
      </c>
      <c r="BB27" s="244">
        <v>0.12954314343000001</v>
      </c>
      <c r="BC27" s="244">
        <v>0.13682985702</v>
      </c>
      <c r="BD27" s="368">
        <v>0.13667295117</v>
      </c>
      <c r="BE27" s="368">
        <v>0.13742939160000001</v>
      </c>
      <c r="BF27" s="368">
        <v>0.13637022348</v>
      </c>
      <c r="BG27" s="368">
        <v>0.13636236047</v>
      </c>
      <c r="BH27" s="368">
        <v>0.13382096338999999</v>
      </c>
      <c r="BI27" s="368">
        <v>0.13482824928000001</v>
      </c>
      <c r="BJ27" s="368">
        <v>0.13351106365000001</v>
      </c>
      <c r="BK27" s="368">
        <v>0.13074971683</v>
      </c>
      <c r="BL27" s="368">
        <v>0.13198572287999999</v>
      </c>
      <c r="BM27" s="368">
        <v>0.12961875058</v>
      </c>
      <c r="BN27" s="368">
        <v>0.12917537236000001</v>
      </c>
      <c r="BO27" s="368">
        <v>0.12980721976000001</v>
      </c>
      <c r="BP27" s="368">
        <v>0.12940405963000001</v>
      </c>
      <c r="BQ27" s="368">
        <v>0.12990193185000001</v>
      </c>
      <c r="BR27" s="368">
        <v>0.12864176124999999</v>
      </c>
      <c r="BS27" s="368">
        <v>0.12845214476</v>
      </c>
      <c r="BT27" s="368">
        <v>0.12572461473999999</v>
      </c>
      <c r="BU27" s="368">
        <v>0.12657848613</v>
      </c>
      <c r="BV27" s="368">
        <v>0.12515720418000001</v>
      </c>
    </row>
    <row r="28" spans="1:74" ht="11.15" customHeight="1" x14ac:dyDescent="0.2">
      <c r="C28" s="217"/>
      <c r="D28" s="217"/>
      <c r="E28" s="217"/>
      <c r="F28" s="217"/>
      <c r="G28" s="217"/>
      <c r="H28" s="217"/>
      <c r="I28" s="217"/>
      <c r="J28" s="217"/>
      <c r="K28" s="217"/>
      <c r="L28" s="217"/>
      <c r="M28" s="217"/>
      <c r="N28" s="217"/>
      <c r="O28" s="217"/>
      <c r="P28" s="217"/>
      <c r="Q28" s="217"/>
      <c r="R28" s="217"/>
      <c r="S28" s="217"/>
      <c r="T28" s="217"/>
      <c r="U28" s="217"/>
      <c r="V28" s="217"/>
      <c r="W28" s="217"/>
      <c r="X28" s="217"/>
      <c r="Y28" s="217"/>
      <c r="Z28" s="217"/>
      <c r="AA28" s="217"/>
      <c r="AB28" s="217"/>
      <c r="AC28" s="217"/>
      <c r="AD28" s="217"/>
      <c r="AE28" s="217"/>
      <c r="AF28" s="217"/>
      <c r="AG28" s="217"/>
      <c r="AH28" s="217"/>
      <c r="AI28" s="217"/>
      <c r="AJ28" s="217"/>
      <c r="AK28" s="217"/>
      <c r="AL28" s="217"/>
      <c r="AM28" s="217"/>
      <c r="AN28" s="217"/>
      <c r="AO28" s="217"/>
      <c r="AP28" s="217"/>
      <c r="AQ28" s="217"/>
      <c r="AR28" s="217"/>
      <c r="AS28" s="217"/>
      <c r="AT28" s="217"/>
      <c r="AU28" s="217"/>
      <c r="AV28" s="217"/>
      <c r="AW28" s="217"/>
      <c r="AX28" s="217"/>
      <c r="AY28" s="217"/>
      <c r="AZ28" s="217"/>
      <c r="BA28" s="217"/>
      <c r="BB28" s="217"/>
      <c r="BC28" s="217"/>
      <c r="BD28" s="443"/>
      <c r="BE28" s="443"/>
      <c r="BF28" s="443"/>
      <c r="BG28" s="443"/>
      <c r="BH28" s="443"/>
      <c r="BI28" s="443"/>
      <c r="BJ28" s="369"/>
      <c r="BK28" s="369"/>
      <c r="BL28" s="369"/>
      <c r="BM28" s="369"/>
      <c r="BN28" s="369"/>
      <c r="BO28" s="369"/>
      <c r="BP28" s="369"/>
      <c r="BQ28" s="369"/>
      <c r="BR28" s="369"/>
      <c r="BS28" s="369"/>
      <c r="BT28" s="369"/>
      <c r="BU28" s="369"/>
      <c r="BV28" s="369"/>
    </row>
    <row r="29" spans="1:74" ht="11.15" customHeight="1" x14ac:dyDescent="0.25">
      <c r="A29" s="159" t="s">
        <v>370</v>
      </c>
      <c r="B29" s="169" t="s">
        <v>380</v>
      </c>
      <c r="C29" s="244">
        <v>3.0422840129000002</v>
      </c>
      <c r="D29" s="244">
        <v>3.0277111143000002</v>
      </c>
      <c r="E29" s="244">
        <v>3.0953663355000001</v>
      </c>
      <c r="F29" s="244">
        <v>3.0966604000000002</v>
      </c>
      <c r="G29" s="244">
        <v>3.1080374000000002</v>
      </c>
      <c r="H29" s="244">
        <v>3.1192174000000001</v>
      </c>
      <c r="I29" s="244">
        <v>3.1235864000000002</v>
      </c>
      <c r="J29" s="244">
        <v>3.1097334000000001</v>
      </c>
      <c r="K29" s="244">
        <v>3.1029694000000001</v>
      </c>
      <c r="L29" s="244">
        <v>3.1302954000000001</v>
      </c>
      <c r="M29" s="244">
        <v>3.1316983999999999</v>
      </c>
      <c r="N29" s="244">
        <v>3.1217289483999999</v>
      </c>
      <c r="O29" s="244">
        <v>3.0563581677</v>
      </c>
      <c r="P29" s="244">
        <v>3.0515313429000002</v>
      </c>
      <c r="Q29" s="244">
        <v>3.0275840065000001</v>
      </c>
      <c r="R29" s="244">
        <v>3.0391228667000001</v>
      </c>
      <c r="S29" s="244">
        <v>3.0299465226</v>
      </c>
      <c r="T29" s="244">
        <v>3.0364532</v>
      </c>
      <c r="U29" s="244">
        <v>3.0327150710000002</v>
      </c>
      <c r="V29" s="244">
        <v>3.0360926516000002</v>
      </c>
      <c r="W29" s="244">
        <v>3.0420495333000002</v>
      </c>
      <c r="X29" s="244">
        <v>3.0429371999999999</v>
      </c>
      <c r="Y29" s="244">
        <v>3.0425762000000001</v>
      </c>
      <c r="Z29" s="244">
        <v>3.0339651999999999</v>
      </c>
      <c r="AA29" s="244">
        <v>2.9836613000000001</v>
      </c>
      <c r="AB29" s="244">
        <v>3.0295722999999999</v>
      </c>
      <c r="AC29" s="244">
        <v>3.1678105902999998</v>
      </c>
      <c r="AD29" s="244">
        <v>3.2323837000000002</v>
      </c>
      <c r="AE29" s="244">
        <v>2.8919703000000001</v>
      </c>
      <c r="AF29" s="244">
        <v>2.9749433000000001</v>
      </c>
      <c r="AG29" s="244">
        <v>2.9729163000000001</v>
      </c>
      <c r="AH29" s="244">
        <v>3.0028893000000001</v>
      </c>
      <c r="AI29" s="244">
        <v>3.0118632999999999</v>
      </c>
      <c r="AJ29" s="244">
        <v>3.0458362999999999</v>
      </c>
      <c r="AK29" s="244">
        <v>3.0428093000000001</v>
      </c>
      <c r="AL29" s="244">
        <v>3.0597832999999999</v>
      </c>
      <c r="AM29" s="244">
        <v>3.0977934999999999</v>
      </c>
      <c r="AN29" s="244">
        <v>3.0954674999999998</v>
      </c>
      <c r="AO29" s="244">
        <v>3.1034405</v>
      </c>
      <c r="AP29" s="244">
        <v>3.1194145</v>
      </c>
      <c r="AQ29" s="244">
        <v>3.1293885000000001</v>
      </c>
      <c r="AR29" s="244">
        <v>3.1463625</v>
      </c>
      <c r="AS29" s="244">
        <v>3.1593365000000002</v>
      </c>
      <c r="AT29" s="244">
        <v>3.1701987816999999</v>
      </c>
      <c r="AU29" s="244">
        <v>3.1852977817000001</v>
      </c>
      <c r="AV29" s="244">
        <v>3.1870077817000002</v>
      </c>
      <c r="AW29" s="244">
        <v>3.2031947817000002</v>
      </c>
      <c r="AX29" s="244">
        <v>3.1612527817</v>
      </c>
      <c r="AY29" s="244">
        <v>3.1697079624</v>
      </c>
      <c r="AZ29" s="244">
        <v>3.2713559623999999</v>
      </c>
      <c r="BA29" s="244">
        <v>3.2552386920999998</v>
      </c>
      <c r="BB29" s="244">
        <v>3.2578423813000001</v>
      </c>
      <c r="BC29" s="244">
        <v>3.246322213</v>
      </c>
      <c r="BD29" s="368">
        <v>3.2449816386000001</v>
      </c>
      <c r="BE29" s="368">
        <v>3.2433338543999999</v>
      </c>
      <c r="BF29" s="368">
        <v>3.2419969091</v>
      </c>
      <c r="BG29" s="368">
        <v>3.2405374805</v>
      </c>
      <c r="BH29" s="368">
        <v>3.2385886854999999</v>
      </c>
      <c r="BI29" s="368">
        <v>3.2373675223</v>
      </c>
      <c r="BJ29" s="368">
        <v>3.2362265581999998</v>
      </c>
      <c r="BK29" s="368">
        <v>3.2351367937000002</v>
      </c>
      <c r="BL29" s="368">
        <v>3.2334860933999998</v>
      </c>
      <c r="BM29" s="368">
        <v>3.2318320788000001</v>
      </c>
      <c r="BN29" s="368">
        <v>3.2300270218999998</v>
      </c>
      <c r="BO29" s="368">
        <v>3.2286824587999998</v>
      </c>
      <c r="BP29" s="368">
        <v>3.2279113768999999</v>
      </c>
      <c r="BQ29" s="368">
        <v>3.2268925068000001</v>
      </c>
      <c r="BR29" s="368">
        <v>3.2259158223000002</v>
      </c>
      <c r="BS29" s="368">
        <v>3.2251058725999999</v>
      </c>
      <c r="BT29" s="368">
        <v>3.2239696242</v>
      </c>
      <c r="BU29" s="368">
        <v>3.2232424893</v>
      </c>
      <c r="BV29" s="368">
        <v>3.2226989656999998</v>
      </c>
    </row>
    <row r="30" spans="1:74" ht="11.15" customHeight="1" x14ac:dyDescent="0.25">
      <c r="A30" s="159" t="s">
        <v>256</v>
      </c>
      <c r="B30" s="170" t="s">
        <v>369</v>
      </c>
      <c r="C30" s="244">
        <v>0.97597391290000002</v>
      </c>
      <c r="D30" s="244">
        <v>0.97590801428999996</v>
      </c>
      <c r="E30" s="244">
        <v>0.97596423548</v>
      </c>
      <c r="F30" s="244">
        <v>0.97667230000000005</v>
      </c>
      <c r="G30" s="244">
        <v>0.97792230000000002</v>
      </c>
      <c r="H30" s="244">
        <v>0.98242229999999997</v>
      </c>
      <c r="I30" s="244">
        <v>0.98442229999999997</v>
      </c>
      <c r="J30" s="244">
        <v>0.98342229999999997</v>
      </c>
      <c r="K30" s="244">
        <v>0.99912230000000002</v>
      </c>
      <c r="L30" s="244">
        <v>1.0042222999999999</v>
      </c>
      <c r="M30" s="244">
        <v>1.0100623</v>
      </c>
      <c r="N30" s="244">
        <v>1.0011158484</v>
      </c>
      <c r="O30" s="244">
        <v>0.97921206774000003</v>
      </c>
      <c r="P30" s="244">
        <v>0.98029824286</v>
      </c>
      <c r="Q30" s="244">
        <v>0.97896690644999995</v>
      </c>
      <c r="R30" s="244">
        <v>0.97940776666999996</v>
      </c>
      <c r="S30" s="244">
        <v>0.97923142257999995</v>
      </c>
      <c r="T30" s="244">
        <v>0.98001110000000002</v>
      </c>
      <c r="U30" s="244">
        <v>0.97962497097000001</v>
      </c>
      <c r="V30" s="244">
        <v>0.97924755160999999</v>
      </c>
      <c r="W30" s="244">
        <v>0.98169443332999995</v>
      </c>
      <c r="X30" s="244">
        <v>0.98133809999999999</v>
      </c>
      <c r="Y30" s="244">
        <v>0.98104709999999995</v>
      </c>
      <c r="Z30" s="244">
        <v>0.97980909999999999</v>
      </c>
      <c r="AA30" s="244">
        <v>0.9675397</v>
      </c>
      <c r="AB30" s="244">
        <v>0.96476969999999995</v>
      </c>
      <c r="AC30" s="244">
        <v>1.0877449903</v>
      </c>
      <c r="AD30" s="244">
        <v>1.1176801000000001</v>
      </c>
      <c r="AE30" s="244">
        <v>0.84726970000000001</v>
      </c>
      <c r="AF30" s="244">
        <v>0.90226969999999995</v>
      </c>
      <c r="AG30" s="244">
        <v>0.90126969999999995</v>
      </c>
      <c r="AH30" s="244">
        <v>0.93026969999999998</v>
      </c>
      <c r="AI30" s="244">
        <v>0.92626969999999997</v>
      </c>
      <c r="AJ30" s="244">
        <v>0.9532697</v>
      </c>
      <c r="AK30" s="244">
        <v>0.94926969999999999</v>
      </c>
      <c r="AL30" s="244">
        <v>0.9542697</v>
      </c>
      <c r="AM30" s="244">
        <v>0.96741520000000003</v>
      </c>
      <c r="AN30" s="244">
        <v>0.95841520000000002</v>
      </c>
      <c r="AO30" s="244">
        <v>0.96141520000000003</v>
      </c>
      <c r="AP30" s="244">
        <v>0.95941520000000002</v>
      </c>
      <c r="AQ30" s="244">
        <v>0.96441520000000003</v>
      </c>
      <c r="AR30" s="244">
        <v>0.97141520000000003</v>
      </c>
      <c r="AS30" s="244">
        <v>0.97541520000000004</v>
      </c>
      <c r="AT30" s="244">
        <v>0.98235182236999996</v>
      </c>
      <c r="AU30" s="244">
        <v>0.99235182236999997</v>
      </c>
      <c r="AV30" s="244">
        <v>1.0013518224</v>
      </c>
      <c r="AW30" s="244">
        <v>1.0073518224</v>
      </c>
      <c r="AX30" s="244">
        <v>1.0193518224</v>
      </c>
      <c r="AY30" s="244">
        <v>1.0373693427999999</v>
      </c>
      <c r="AZ30" s="244">
        <v>1.0463693428</v>
      </c>
      <c r="BA30" s="244">
        <v>1.0522855226000001</v>
      </c>
      <c r="BB30" s="244">
        <v>1.0571758464000001</v>
      </c>
      <c r="BC30" s="244">
        <v>1.0473824785000001</v>
      </c>
      <c r="BD30" s="368">
        <v>1.0473312083999999</v>
      </c>
      <c r="BE30" s="368">
        <v>1.0472775026000001</v>
      </c>
      <c r="BF30" s="368">
        <v>1.0472130873000001</v>
      </c>
      <c r="BG30" s="368">
        <v>1.0472239551</v>
      </c>
      <c r="BH30" s="368">
        <v>1.0471631418</v>
      </c>
      <c r="BI30" s="368">
        <v>1.047133219</v>
      </c>
      <c r="BJ30" s="368">
        <v>1.0472097820999999</v>
      </c>
      <c r="BK30" s="368">
        <v>1.0397485505999999</v>
      </c>
      <c r="BL30" s="368">
        <v>1.0396690225</v>
      </c>
      <c r="BM30" s="368">
        <v>1.0396053121</v>
      </c>
      <c r="BN30" s="368">
        <v>1.0395158402</v>
      </c>
      <c r="BO30" s="368">
        <v>1.0394793604999999</v>
      </c>
      <c r="BP30" s="368">
        <v>1.0394462157</v>
      </c>
      <c r="BQ30" s="368">
        <v>1.0393992844</v>
      </c>
      <c r="BR30" s="368">
        <v>1.0393502859999999</v>
      </c>
      <c r="BS30" s="368">
        <v>1.0393753095</v>
      </c>
      <c r="BT30" s="368">
        <v>1.0393214766000001</v>
      </c>
      <c r="BU30" s="368">
        <v>1.0393021321</v>
      </c>
      <c r="BV30" s="368">
        <v>1.0393979440000001</v>
      </c>
    </row>
    <row r="31" spans="1:74" ht="11.15" customHeight="1" x14ac:dyDescent="0.25">
      <c r="A31" s="159" t="s">
        <v>1103</v>
      </c>
      <c r="B31" s="170" t="s">
        <v>1102</v>
      </c>
      <c r="C31" s="244">
        <v>1.8339783000000001</v>
      </c>
      <c r="D31" s="244">
        <v>1.7939783</v>
      </c>
      <c r="E31" s="244">
        <v>1.8139783</v>
      </c>
      <c r="F31" s="244">
        <v>1.8139783</v>
      </c>
      <c r="G31" s="244">
        <v>1.8239783000000001</v>
      </c>
      <c r="H31" s="244">
        <v>1.8339783000000001</v>
      </c>
      <c r="I31" s="244">
        <v>1.8339783000000001</v>
      </c>
      <c r="J31" s="244">
        <v>1.8239783000000001</v>
      </c>
      <c r="K31" s="244">
        <v>1.8039783</v>
      </c>
      <c r="L31" s="244">
        <v>1.8239783000000001</v>
      </c>
      <c r="M31" s="244">
        <v>1.8239783000000001</v>
      </c>
      <c r="N31" s="244">
        <v>1.8289782999999999</v>
      </c>
      <c r="O31" s="244">
        <v>1.7690774</v>
      </c>
      <c r="P31" s="244">
        <v>1.7490774</v>
      </c>
      <c r="Q31" s="244">
        <v>1.7690774</v>
      </c>
      <c r="R31" s="244">
        <v>1.7390774</v>
      </c>
      <c r="S31" s="244">
        <v>1.7390774</v>
      </c>
      <c r="T31" s="244">
        <v>1.7390774</v>
      </c>
      <c r="U31" s="244">
        <v>1.7390774</v>
      </c>
      <c r="V31" s="244">
        <v>1.7380774000000001</v>
      </c>
      <c r="W31" s="244">
        <v>1.7380774000000001</v>
      </c>
      <c r="X31" s="244">
        <v>1.7380774000000001</v>
      </c>
      <c r="Y31" s="244">
        <v>1.7380774000000001</v>
      </c>
      <c r="Z31" s="244">
        <v>1.7380774000000001</v>
      </c>
      <c r="AA31" s="244">
        <v>1.7436902000000001</v>
      </c>
      <c r="AB31" s="244">
        <v>1.7336902000000001</v>
      </c>
      <c r="AC31" s="244">
        <v>1.7406902</v>
      </c>
      <c r="AD31" s="244">
        <v>1.7666902</v>
      </c>
      <c r="AE31" s="244">
        <v>1.7636902000000001</v>
      </c>
      <c r="AF31" s="244">
        <v>1.7766902</v>
      </c>
      <c r="AG31" s="244">
        <v>1.7786902</v>
      </c>
      <c r="AH31" s="244">
        <v>1.7766902</v>
      </c>
      <c r="AI31" s="244">
        <v>1.7766902</v>
      </c>
      <c r="AJ31" s="244">
        <v>1.7766902</v>
      </c>
      <c r="AK31" s="244">
        <v>1.7756902000000001</v>
      </c>
      <c r="AL31" s="244">
        <v>1.7856901999999999</v>
      </c>
      <c r="AM31" s="244">
        <v>1.800457</v>
      </c>
      <c r="AN31" s="244">
        <v>1.8054570000000001</v>
      </c>
      <c r="AO31" s="244">
        <v>1.8074570000000001</v>
      </c>
      <c r="AP31" s="244">
        <v>1.822457</v>
      </c>
      <c r="AQ31" s="244">
        <v>1.822457</v>
      </c>
      <c r="AR31" s="244">
        <v>1.8274570000000001</v>
      </c>
      <c r="AS31" s="244">
        <v>1.830457</v>
      </c>
      <c r="AT31" s="244">
        <v>1.8301229125</v>
      </c>
      <c r="AU31" s="244">
        <v>1.8301229125</v>
      </c>
      <c r="AV31" s="244">
        <v>1.8331229124999999</v>
      </c>
      <c r="AW31" s="244">
        <v>1.8231229124999999</v>
      </c>
      <c r="AX31" s="244">
        <v>1.8351229124999999</v>
      </c>
      <c r="AY31" s="244">
        <v>1.8532152294999999</v>
      </c>
      <c r="AZ31" s="244">
        <v>1.8532152294999999</v>
      </c>
      <c r="BA31" s="244">
        <v>1.8584170877999999</v>
      </c>
      <c r="BB31" s="244">
        <v>1.8583486315</v>
      </c>
      <c r="BC31" s="244">
        <v>1.8584155646</v>
      </c>
      <c r="BD31" s="368">
        <v>1.8585171263</v>
      </c>
      <c r="BE31" s="368">
        <v>1.8585262056</v>
      </c>
      <c r="BF31" s="368">
        <v>1.8585141796</v>
      </c>
      <c r="BG31" s="368">
        <v>1.8585451064</v>
      </c>
      <c r="BH31" s="368">
        <v>1.8584864641000001</v>
      </c>
      <c r="BI31" s="368">
        <v>1.8585812754</v>
      </c>
      <c r="BJ31" s="368">
        <v>1.8586554922</v>
      </c>
      <c r="BK31" s="368">
        <v>1.85853004</v>
      </c>
      <c r="BL31" s="368">
        <v>1.8586995673</v>
      </c>
      <c r="BM31" s="368">
        <v>1.858623052</v>
      </c>
      <c r="BN31" s="368">
        <v>1.8585628416</v>
      </c>
      <c r="BO31" s="368">
        <v>1.8585676765000001</v>
      </c>
      <c r="BP31" s="368">
        <v>1.8586740389</v>
      </c>
      <c r="BQ31" s="368">
        <v>1.8586316455</v>
      </c>
      <c r="BR31" s="368">
        <v>1.8586170839</v>
      </c>
      <c r="BS31" s="368">
        <v>1.8586420961000001</v>
      </c>
      <c r="BT31" s="368">
        <v>1.8585428692999999</v>
      </c>
      <c r="BU31" s="368">
        <v>1.8586190710999999</v>
      </c>
      <c r="BV31" s="368">
        <v>1.8587232632999999</v>
      </c>
    </row>
    <row r="32" spans="1:74" ht="11.15" customHeight="1" x14ac:dyDescent="0.2">
      <c r="C32" s="217"/>
      <c r="D32" s="217"/>
      <c r="E32" s="217"/>
      <c r="F32" s="217"/>
      <c r="G32" s="217"/>
      <c r="H32" s="217"/>
      <c r="I32" s="217"/>
      <c r="J32" s="217"/>
      <c r="K32" s="217"/>
      <c r="L32" s="217"/>
      <c r="M32" s="217"/>
      <c r="N32" s="217"/>
      <c r="O32" s="217"/>
      <c r="P32" s="217"/>
      <c r="Q32" s="217"/>
      <c r="R32" s="217"/>
      <c r="S32" s="217"/>
      <c r="T32" s="217"/>
      <c r="U32" s="217"/>
      <c r="V32" s="217"/>
      <c r="W32" s="217"/>
      <c r="X32" s="217"/>
      <c r="Y32" s="217"/>
      <c r="Z32" s="217"/>
      <c r="AA32" s="217"/>
      <c r="AB32" s="217"/>
      <c r="AC32" s="217"/>
      <c r="AD32" s="217"/>
      <c r="AE32" s="217"/>
      <c r="AF32" s="217"/>
      <c r="AG32" s="217"/>
      <c r="AH32" s="217"/>
      <c r="AI32" s="217"/>
      <c r="AJ32" s="217"/>
      <c r="AK32" s="217"/>
      <c r="AL32" s="217"/>
      <c r="AM32" s="217"/>
      <c r="AN32" s="217"/>
      <c r="AO32" s="217"/>
      <c r="AP32" s="217"/>
      <c r="AQ32" s="217"/>
      <c r="AR32" s="217"/>
      <c r="AS32" s="217"/>
      <c r="AT32" s="217"/>
      <c r="AU32" s="217"/>
      <c r="AV32" s="217"/>
      <c r="AW32" s="217"/>
      <c r="AX32" s="217"/>
      <c r="AY32" s="217"/>
      <c r="AZ32" s="217"/>
      <c r="BA32" s="217"/>
      <c r="BB32" s="217"/>
      <c r="BC32" s="217"/>
      <c r="BD32" s="443"/>
      <c r="BE32" s="443"/>
      <c r="BF32" s="443"/>
      <c r="BG32" s="443"/>
      <c r="BH32" s="443"/>
      <c r="BI32" s="443"/>
      <c r="BJ32" s="369"/>
      <c r="BK32" s="369"/>
      <c r="BL32" s="369"/>
      <c r="BM32" s="369"/>
      <c r="BN32" s="369"/>
      <c r="BO32" s="369"/>
      <c r="BP32" s="369"/>
      <c r="BQ32" s="369"/>
      <c r="BR32" s="369"/>
      <c r="BS32" s="369"/>
      <c r="BT32" s="369"/>
      <c r="BU32" s="369"/>
      <c r="BV32" s="369"/>
    </row>
    <row r="33" spans="1:74" ht="11.15" customHeight="1" x14ac:dyDescent="0.25">
      <c r="A33" s="159" t="s">
        <v>371</v>
      </c>
      <c r="B33" s="169" t="s">
        <v>381</v>
      </c>
      <c r="C33" s="244">
        <v>9.2004707667000005</v>
      </c>
      <c r="D33" s="244">
        <v>9.1758829885999997</v>
      </c>
      <c r="E33" s="244">
        <v>9.2121720889999992</v>
      </c>
      <c r="F33" s="244">
        <v>9.0840114841999995</v>
      </c>
      <c r="G33" s="244">
        <v>9.0604607011000002</v>
      </c>
      <c r="H33" s="244">
        <v>9.2346210179000003</v>
      </c>
      <c r="I33" s="244">
        <v>9.0312222313999992</v>
      </c>
      <c r="J33" s="244">
        <v>9.0237453457000001</v>
      </c>
      <c r="K33" s="244">
        <v>9.0232685130999997</v>
      </c>
      <c r="L33" s="244">
        <v>9.1484030233000002</v>
      </c>
      <c r="M33" s="244">
        <v>9.1578864461999991</v>
      </c>
      <c r="N33" s="244">
        <v>9.2207710396000007</v>
      </c>
      <c r="O33" s="244">
        <v>9.2480265362999994</v>
      </c>
      <c r="P33" s="244">
        <v>9.2917413277000005</v>
      </c>
      <c r="Q33" s="244">
        <v>9.4316638426000008</v>
      </c>
      <c r="R33" s="244">
        <v>9.3199780419000007</v>
      </c>
      <c r="S33" s="244">
        <v>9.2970532869000007</v>
      </c>
      <c r="T33" s="244">
        <v>9.4289932532999998</v>
      </c>
      <c r="U33" s="244">
        <v>9.2005970940000008</v>
      </c>
      <c r="V33" s="244">
        <v>9.2268167467000008</v>
      </c>
      <c r="W33" s="244">
        <v>9.1936820891999993</v>
      </c>
      <c r="X33" s="244">
        <v>9.3046528447999997</v>
      </c>
      <c r="Y33" s="244">
        <v>9.3443723559999992</v>
      </c>
      <c r="Z33" s="244">
        <v>9.2293833185</v>
      </c>
      <c r="AA33" s="244">
        <v>9.3210146878</v>
      </c>
      <c r="AB33" s="244">
        <v>9.1691910571000008</v>
      </c>
      <c r="AC33" s="244">
        <v>9.2249615597000005</v>
      </c>
      <c r="AD33" s="244">
        <v>8.9720336316000004</v>
      </c>
      <c r="AE33" s="244">
        <v>8.8924434803000008</v>
      </c>
      <c r="AF33" s="244">
        <v>9.0630096494999997</v>
      </c>
      <c r="AG33" s="244">
        <v>8.9803775537000003</v>
      </c>
      <c r="AH33" s="244">
        <v>9.0827392499999995</v>
      </c>
      <c r="AI33" s="244">
        <v>8.9508806805999992</v>
      </c>
      <c r="AJ33" s="244">
        <v>8.9744081027</v>
      </c>
      <c r="AK33" s="244">
        <v>8.9682033704999995</v>
      </c>
      <c r="AL33" s="244">
        <v>8.9216585652999996</v>
      </c>
      <c r="AM33" s="244">
        <v>9.2083241729999994</v>
      </c>
      <c r="AN33" s="244">
        <v>9.0791831794999993</v>
      </c>
      <c r="AO33" s="244">
        <v>9.2465294426</v>
      </c>
      <c r="AP33" s="244">
        <v>9.1394305877999997</v>
      </c>
      <c r="AQ33" s="244">
        <v>9.0745945184999997</v>
      </c>
      <c r="AR33" s="244">
        <v>9.0881750500000003</v>
      </c>
      <c r="AS33" s="244">
        <v>9.0520158215999995</v>
      </c>
      <c r="AT33" s="244">
        <v>9.0524208065000007</v>
      </c>
      <c r="AU33" s="244">
        <v>9.0345409006999997</v>
      </c>
      <c r="AV33" s="244">
        <v>8.9129136645999996</v>
      </c>
      <c r="AW33" s="244">
        <v>9.0190469541000002</v>
      </c>
      <c r="AX33" s="244">
        <v>8.9291026420000001</v>
      </c>
      <c r="AY33" s="244">
        <v>9.1608044185999997</v>
      </c>
      <c r="AZ33" s="244">
        <v>9.1679991734000001</v>
      </c>
      <c r="BA33" s="244">
        <v>9.2434752106999998</v>
      </c>
      <c r="BB33" s="244">
        <v>9.2812857170999994</v>
      </c>
      <c r="BC33" s="244">
        <v>9.1659192964000002</v>
      </c>
      <c r="BD33" s="368">
        <v>9.2251383399000009</v>
      </c>
      <c r="BE33" s="368">
        <v>9.1986175869999993</v>
      </c>
      <c r="BF33" s="368">
        <v>9.2234178223000001</v>
      </c>
      <c r="BG33" s="368">
        <v>9.2367587247999996</v>
      </c>
      <c r="BH33" s="368">
        <v>9.2429756234999996</v>
      </c>
      <c r="BI33" s="368">
        <v>9.2979636067999998</v>
      </c>
      <c r="BJ33" s="368">
        <v>9.2515223549000005</v>
      </c>
      <c r="BK33" s="368">
        <v>9.3129417657999998</v>
      </c>
      <c r="BL33" s="368">
        <v>9.3046483032000005</v>
      </c>
      <c r="BM33" s="368">
        <v>9.2822025684000007</v>
      </c>
      <c r="BN33" s="368">
        <v>9.3022888528000003</v>
      </c>
      <c r="BO33" s="368">
        <v>9.2659765952999997</v>
      </c>
      <c r="BP33" s="368">
        <v>9.3242671340999994</v>
      </c>
      <c r="BQ33" s="368">
        <v>9.2421453717999995</v>
      </c>
      <c r="BR33" s="368">
        <v>9.2685474993000003</v>
      </c>
      <c r="BS33" s="368">
        <v>9.2840725507999995</v>
      </c>
      <c r="BT33" s="368">
        <v>9.2905188504999998</v>
      </c>
      <c r="BU33" s="368">
        <v>9.3084385294</v>
      </c>
      <c r="BV33" s="368">
        <v>9.2696747796000007</v>
      </c>
    </row>
    <row r="34" spans="1:74" ht="11.15" customHeight="1" x14ac:dyDescent="0.25">
      <c r="A34" s="159" t="s">
        <v>257</v>
      </c>
      <c r="B34" s="170" t="s">
        <v>331</v>
      </c>
      <c r="C34" s="244">
        <v>0.35232959305</v>
      </c>
      <c r="D34" s="244">
        <v>0.35526507953000003</v>
      </c>
      <c r="E34" s="244">
        <v>0.35294984314</v>
      </c>
      <c r="F34" s="244">
        <v>0.34307185246999999</v>
      </c>
      <c r="G34" s="244">
        <v>0.30686030001999998</v>
      </c>
      <c r="H34" s="244">
        <v>0.34546383744999998</v>
      </c>
      <c r="I34" s="244">
        <v>0.35211508765999999</v>
      </c>
      <c r="J34" s="244">
        <v>0.36318468777000001</v>
      </c>
      <c r="K34" s="244">
        <v>0.38285742004000001</v>
      </c>
      <c r="L34" s="244">
        <v>0.40249746724000002</v>
      </c>
      <c r="M34" s="244">
        <v>0.40944420968</v>
      </c>
      <c r="N34" s="244">
        <v>0.40979888607999998</v>
      </c>
      <c r="O34" s="244">
        <v>0.40053051138000001</v>
      </c>
      <c r="P34" s="244">
        <v>0.42870566727999998</v>
      </c>
      <c r="Q34" s="244">
        <v>0.41153621645999999</v>
      </c>
      <c r="R34" s="244">
        <v>0.45685626349000003</v>
      </c>
      <c r="S34" s="244">
        <v>0.42459991338000003</v>
      </c>
      <c r="T34" s="244">
        <v>0.48066199829</v>
      </c>
      <c r="U34" s="244">
        <v>0.49439096448999997</v>
      </c>
      <c r="V34" s="244">
        <v>0.51344300359999995</v>
      </c>
      <c r="W34" s="244">
        <v>0.50555610996</v>
      </c>
      <c r="X34" s="244">
        <v>0.54771525318000003</v>
      </c>
      <c r="Y34" s="244">
        <v>0.52755770756999998</v>
      </c>
      <c r="Z34" s="244">
        <v>0.50988932772999995</v>
      </c>
      <c r="AA34" s="244">
        <v>0.47134102325999999</v>
      </c>
      <c r="AB34" s="244">
        <v>0.43843616614000003</v>
      </c>
      <c r="AC34" s="244">
        <v>0.50014948678000004</v>
      </c>
      <c r="AD34" s="244">
        <v>0.51089023326000005</v>
      </c>
      <c r="AE34" s="244">
        <v>0.44578461866000002</v>
      </c>
      <c r="AF34" s="244">
        <v>0.48191702952999999</v>
      </c>
      <c r="AG34" s="244">
        <v>0.46133819547999999</v>
      </c>
      <c r="AH34" s="244">
        <v>0.50188874641000003</v>
      </c>
      <c r="AI34" s="244">
        <v>0.47505025359000003</v>
      </c>
      <c r="AJ34" s="244">
        <v>0.48107140334999998</v>
      </c>
      <c r="AK34" s="244">
        <v>0.46757069054</v>
      </c>
      <c r="AL34" s="244">
        <v>0.46539033364999999</v>
      </c>
      <c r="AM34" s="244">
        <v>0.46217275721000001</v>
      </c>
      <c r="AN34" s="244">
        <v>0.42130702649000001</v>
      </c>
      <c r="AO34" s="244">
        <v>0.50276091120999999</v>
      </c>
      <c r="AP34" s="244">
        <v>0.46800389782000001</v>
      </c>
      <c r="AQ34" s="244">
        <v>0.42472077752999998</v>
      </c>
      <c r="AR34" s="244">
        <v>0.35967949999999999</v>
      </c>
      <c r="AS34" s="244">
        <v>0.47167900000000001</v>
      </c>
      <c r="AT34" s="244">
        <v>0.50482727592999999</v>
      </c>
      <c r="AU34" s="244">
        <v>0.47982727593000002</v>
      </c>
      <c r="AV34" s="244">
        <v>0.47182727593000001</v>
      </c>
      <c r="AW34" s="244">
        <v>0.49782727592999998</v>
      </c>
      <c r="AX34" s="244">
        <v>0.46382727593</v>
      </c>
      <c r="AY34" s="244">
        <v>0.44606282490999999</v>
      </c>
      <c r="AZ34" s="244">
        <v>0.44106282490999998</v>
      </c>
      <c r="BA34" s="244">
        <v>0.44411524568999999</v>
      </c>
      <c r="BB34" s="244">
        <v>0.47073798922999999</v>
      </c>
      <c r="BC34" s="244">
        <v>0.47070453609000001</v>
      </c>
      <c r="BD34" s="368">
        <v>0.47075783659999998</v>
      </c>
      <c r="BE34" s="368">
        <v>0.47057360736999998</v>
      </c>
      <c r="BF34" s="368">
        <v>0.47033400731000002</v>
      </c>
      <c r="BG34" s="368">
        <v>0.46820252023999998</v>
      </c>
      <c r="BH34" s="368">
        <v>0.46584105378000001</v>
      </c>
      <c r="BI34" s="368">
        <v>0.46386971882</v>
      </c>
      <c r="BJ34" s="368">
        <v>0.46184446685000002</v>
      </c>
      <c r="BK34" s="368">
        <v>0.45668010111000001</v>
      </c>
      <c r="BL34" s="368">
        <v>0.45510028136000003</v>
      </c>
      <c r="BM34" s="368">
        <v>0.45289128971999998</v>
      </c>
      <c r="BN34" s="368">
        <v>0.45072254306999998</v>
      </c>
      <c r="BO34" s="368">
        <v>0.44871843747000001</v>
      </c>
      <c r="BP34" s="368">
        <v>0.44697209196999999</v>
      </c>
      <c r="BQ34" s="368">
        <v>0.44384493983000001</v>
      </c>
      <c r="BR34" s="368">
        <v>0.44178757751999997</v>
      </c>
      <c r="BS34" s="368">
        <v>0.43982999628000002</v>
      </c>
      <c r="BT34" s="368">
        <v>0.43755425731999997</v>
      </c>
      <c r="BU34" s="368">
        <v>0.43572499434</v>
      </c>
      <c r="BV34" s="368">
        <v>0.43396604674</v>
      </c>
    </row>
    <row r="35" spans="1:74" ht="11.15" customHeight="1" x14ac:dyDescent="0.25">
      <c r="A35" s="159" t="s">
        <v>258</v>
      </c>
      <c r="B35" s="170" t="s">
        <v>332</v>
      </c>
      <c r="C35" s="244">
        <v>4.7535229000000001</v>
      </c>
      <c r="D35" s="244">
        <v>4.7085229000000002</v>
      </c>
      <c r="E35" s="244">
        <v>4.7725229000000002</v>
      </c>
      <c r="F35" s="244">
        <v>4.7595229000000003</v>
      </c>
      <c r="G35" s="244">
        <v>4.7465229000000004</v>
      </c>
      <c r="H35" s="244">
        <v>4.8435229</v>
      </c>
      <c r="I35" s="244">
        <v>4.7015228999999996</v>
      </c>
      <c r="J35" s="244">
        <v>4.7365228999999998</v>
      </c>
      <c r="K35" s="244">
        <v>4.6665229000000004</v>
      </c>
      <c r="L35" s="244">
        <v>4.7635228999999999</v>
      </c>
      <c r="M35" s="244">
        <v>4.7565229000000002</v>
      </c>
      <c r="N35" s="244">
        <v>4.8245228999999998</v>
      </c>
      <c r="O35" s="244">
        <v>4.8443651000000001</v>
      </c>
      <c r="P35" s="244">
        <v>4.8133651000000004</v>
      </c>
      <c r="Q35" s="244">
        <v>4.9293651000000001</v>
      </c>
      <c r="R35" s="244">
        <v>4.8583651000000003</v>
      </c>
      <c r="S35" s="244">
        <v>4.8583651000000003</v>
      </c>
      <c r="T35" s="244">
        <v>4.9553650999999999</v>
      </c>
      <c r="U35" s="244">
        <v>4.8733651</v>
      </c>
      <c r="V35" s="244">
        <v>4.8503651000000003</v>
      </c>
      <c r="W35" s="244">
        <v>4.8463650999999999</v>
      </c>
      <c r="X35" s="244">
        <v>4.8353650999999997</v>
      </c>
      <c r="Y35" s="244">
        <v>4.8623650999999999</v>
      </c>
      <c r="Z35" s="244">
        <v>4.8253651</v>
      </c>
      <c r="AA35" s="244">
        <v>4.9279381999999998</v>
      </c>
      <c r="AB35" s="244">
        <v>4.8629382000000003</v>
      </c>
      <c r="AC35" s="244">
        <v>4.8769033999999998</v>
      </c>
      <c r="AD35" s="244">
        <v>4.8070301000000004</v>
      </c>
      <c r="AE35" s="244">
        <v>4.8279078000000002</v>
      </c>
      <c r="AF35" s="244">
        <v>4.9183836999999997</v>
      </c>
      <c r="AG35" s="244">
        <v>4.8500211999999996</v>
      </c>
      <c r="AH35" s="244">
        <v>4.8958203999999999</v>
      </c>
      <c r="AI35" s="244">
        <v>4.8951390999999997</v>
      </c>
      <c r="AJ35" s="244">
        <v>4.8358596</v>
      </c>
      <c r="AK35" s="244">
        <v>4.8551390999999997</v>
      </c>
      <c r="AL35" s="244">
        <v>4.7987906000000002</v>
      </c>
      <c r="AM35" s="244">
        <v>4.9963031000000004</v>
      </c>
      <c r="AN35" s="244">
        <v>4.9489343999999997</v>
      </c>
      <c r="AO35" s="244">
        <v>5.0344392999999998</v>
      </c>
      <c r="AP35" s="244">
        <v>5.0040579999999997</v>
      </c>
      <c r="AQ35" s="244">
        <v>5.0242775000000002</v>
      </c>
      <c r="AR35" s="244">
        <v>5.0712774999999999</v>
      </c>
      <c r="AS35" s="244">
        <v>4.9943404999999998</v>
      </c>
      <c r="AT35" s="244">
        <v>5.0033810605999998</v>
      </c>
      <c r="AU35" s="244">
        <v>5.0363810606000001</v>
      </c>
      <c r="AV35" s="244">
        <v>4.9573810606000004</v>
      </c>
      <c r="AW35" s="244">
        <v>4.9653810606000004</v>
      </c>
      <c r="AX35" s="244">
        <v>4.8753810605999996</v>
      </c>
      <c r="AY35" s="244">
        <v>5.2078464715999999</v>
      </c>
      <c r="AZ35" s="244">
        <v>5.1168464715999997</v>
      </c>
      <c r="BA35" s="244">
        <v>5.2093307732999996</v>
      </c>
      <c r="BB35" s="244">
        <v>5.1767065319999999</v>
      </c>
      <c r="BC35" s="244">
        <v>5.1381532196000004</v>
      </c>
      <c r="BD35" s="368">
        <v>5.1726259738999998</v>
      </c>
      <c r="BE35" s="368">
        <v>5.1076409896000001</v>
      </c>
      <c r="BF35" s="368">
        <v>5.1435232214999997</v>
      </c>
      <c r="BG35" s="368">
        <v>5.1653076149999997</v>
      </c>
      <c r="BH35" s="368">
        <v>5.1847840689</v>
      </c>
      <c r="BI35" s="368">
        <v>5.2050691453000004</v>
      </c>
      <c r="BJ35" s="368">
        <v>5.1603283598000003</v>
      </c>
      <c r="BK35" s="368">
        <v>5.2285222787999999</v>
      </c>
      <c r="BL35" s="368">
        <v>5.2185543524</v>
      </c>
      <c r="BM35" s="368">
        <v>5.2134261808</v>
      </c>
      <c r="BN35" s="368">
        <v>5.2202986726000002</v>
      </c>
      <c r="BO35" s="368">
        <v>5.2427775618999997</v>
      </c>
      <c r="BP35" s="368">
        <v>5.2777937690999996</v>
      </c>
      <c r="BQ35" s="368">
        <v>5.2100295917999997</v>
      </c>
      <c r="BR35" s="368">
        <v>5.2462440779000001</v>
      </c>
      <c r="BS35" s="368">
        <v>5.2680398829000001</v>
      </c>
      <c r="BT35" s="368">
        <v>5.2862123695000003</v>
      </c>
      <c r="BU35" s="368">
        <v>5.304962078</v>
      </c>
      <c r="BV35" s="368">
        <v>5.2607800183000002</v>
      </c>
    </row>
    <row r="36" spans="1:74" ht="11.15" customHeight="1" x14ac:dyDescent="0.25">
      <c r="A36" s="159" t="s">
        <v>259</v>
      </c>
      <c r="B36" s="170" t="s">
        <v>333</v>
      </c>
      <c r="C36" s="244">
        <v>0.98358330709999997</v>
      </c>
      <c r="D36" s="244">
        <v>0.99924195713999997</v>
      </c>
      <c r="E36" s="244">
        <v>1.0176566</v>
      </c>
      <c r="F36" s="244">
        <v>0.99744131999999996</v>
      </c>
      <c r="G36" s="244">
        <v>0.99128194193999997</v>
      </c>
      <c r="H36" s="244">
        <v>0.99380356000000003</v>
      </c>
      <c r="I36" s="244">
        <v>0.97337799354999999</v>
      </c>
      <c r="J36" s="244">
        <v>0.98235600644999999</v>
      </c>
      <c r="K36" s="244">
        <v>0.97920172000000005</v>
      </c>
      <c r="L36" s="244">
        <v>0.97684400645000002</v>
      </c>
      <c r="M36" s="244">
        <v>0.96399550667</v>
      </c>
      <c r="N36" s="244">
        <v>0.97048519354999996</v>
      </c>
      <c r="O36" s="244">
        <v>0.97447490000000003</v>
      </c>
      <c r="P36" s="244">
        <v>0.97323378570999997</v>
      </c>
      <c r="Q36" s="244">
        <v>0.98495714515999999</v>
      </c>
      <c r="R36" s="244">
        <v>0.96799858000000005</v>
      </c>
      <c r="S36" s="244">
        <v>0.95810305484000002</v>
      </c>
      <c r="T36" s="244">
        <v>0.94866194000000004</v>
      </c>
      <c r="U36" s="244">
        <v>0.95752868064999996</v>
      </c>
      <c r="V36" s="244">
        <v>0.94091993226000004</v>
      </c>
      <c r="W36" s="244">
        <v>0.92714268666999999</v>
      </c>
      <c r="X36" s="244">
        <v>0.96001635160999998</v>
      </c>
      <c r="Y36" s="244">
        <v>0.95322885999999996</v>
      </c>
      <c r="Z36" s="244">
        <v>0.93913544838999996</v>
      </c>
      <c r="AA36" s="244">
        <v>0.93405992580999997</v>
      </c>
      <c r="AB36" s="244">
        <v>0.90762690000000001</v>
      </c>
      <c r="AC36" s="244">
        <v>0.91151210322999998</v>
      </c>
      <c r="AD36" s="244">
        <v>0.85369189332999995</v>
      </c>
      <c r="AE36" s="244">
        <v>0.85613146128999995</v>
      </c>
      <c r="AF36" s="244">
        <v>0.88334288667000005</v>
      </c>
      <c r="AG36" s="244">
        <v>0.89682204839000002</v>
      </c>
      <c r="AH36" s="244">
        <v>0.88443891289999998</v>
      </c>
      <c r="AI36" s="244">
        <v>0.86964160000000001</v>
      </c>
      <c r="AJ36" s="244">
        <v>0.87418222902999998</v>
      </c>
      <c r="AK36" s="244">
        <v>0.88423123332999998</v>
      </c>
      <c r="AL36" s="244">
        <v>0.87513039031999995</v>
      </c>
      <c r="AM36" s="244">
        <v>0.89183598065000003</v>
      </c>
      <c r="AN36" s="244">
        <v>0.89077061429000004</v>
      </c>
      <c r="AO36" s="244">
        <v>0.91862618065000001</v>
      </c>
      <c r="AP36" s="244">
        <v>0.91629765333000002</v>
      </c>
      <c r="AQ36" s="244">
        <v>0.86863661290000005</v>
      </c>
      <c r="AR36" s="244">
        <v>0.89886568</v>
      </c>
      <c r="AS36" s="244">
        <v>0.90649991934999996</v>
      </c>
      <c r="AT36" s="244">
        <v>0.87758635001999996</v>
      </c>
      <c r="AU36" s="244">
        <v>0.88649986999999997</v>
      </c>
      <c r="AV36" s="244">
        <v>0.88050482097000005</v>
      </c>
      <c r="AW36" s="244">
        <v>0.88382932332999997</v>
      </c>
      <c r="AX36" s="244">
        <v>0.87383307257999998</v>
      </c>
      <c r="AY36" s="244">
        <v>0.88138230871000001</v>
      </c>
      <c r="AZ36" s="244">
        <v>0.87909738612999999</v>
      </c>
      <c r="BA36" s="244">
        <v>0.91117733018000002</v>
      </c>
      <c r="BB36" s="244">
        <v>0.91273876383999997</v>
      </c>
      <c r="BC36" s="244">
        <v>0.88349566635999999</v>
      </c>
      <c r="BD36" s="368">
        <v>0.9053895461</v>
      </c>
      <c r="BE36" s="368">
        <v>0.90214260694000004</v>
      </c>
      <c r="BF36" s="368">
        <v>0.89847303553000002</v>
      </c>
      <c r="BG36" s="368">
        <v>0.89950254349000003</v>
      </c>
      <c r="BH36" s="368">
        <v>0.89599411095000003</v>
      </c>
      <c r="BI36" s="368">
        <v>0.89814683496000003</v>
      </c>
      <c r="BJ36" s="368">
        <v>0.90235948994000004</v>
      </c>
      <c r="BK36" s="368">
        <v>0.90170945194999996</v>
      </c>
      <c r="BL36" s="368">
        <v>0.90641868003000003</v>
      </c>
      <c r="BM36" s="368">
        <v>0.90042337145999995</v>
      </c>
      <c r="BN36" s="368">
        <v>0.91927672986999998</v>
      </c>
      <c r="BO36" s="368">
        <v>0.87087749847999996</v>
      </c>
      <c r="BP36" s="368">
        <v>0.89183444048000005</v>
      </c>
      <c r="BQ36" s="368">
        <v>0.88793506766999997</v>
      </c>
      <c r="BR36" s="368">
        <v>0.88442988327000005</v>
      </c>
      <c r="BS36" s="368">
        <v>0.88528551076999995</v>
      </c>
      <c r="BT36" s="368">
        <v>0.88125386569999997</v>
      </c>
      <c r="BU36" s="368">
        <v>0.88307372096000003</v>
      </c>
      <c r="BV36" s="368">
        <v>0.88764075558</v>
      </c>
    </row>
    <row r="37" spans="1:74" ht="11.15" customHeight="1" x14ac:dyDescent="0.25">
      <c r="A37" s="159" t="s">
        <v>1017</v>
      </c>
      <c r="B37" s="170" t="s">
        <v>1016</v>
      </c>
      <c r="C37" s="244">
        <v>0.90755830000000004</v>
      </c>
      <c r="D37" s="244">
        <v>0.92655829999999995</v>
      </c>
      <c r="E37" s="244">
        <v>0.91955830000000005</v>
      </c>
      <c r="F37" s="244">
        <v>0.91555830000000005</v>
      </c>
      <c r="G37" s="244">
        <v>0.91855830000000005</v>
      </c>
      <c r="H37" s="244">
        <v>0.92155830000000005</v>
      </c>
      <c r="I37" s="244">
        <v>0.87255830000000001</v>
      </c>
      <c r="J37" s="244">
        <v>0.89255830000000003</v>
      </c>
      <c r="K37" s="244">
        <v>0.94455829999999996</v>
      </c>
      <c r="L37" s="244">
        <v>0.88655830000000002</v>
      </c>
      <c r="M37" s="244">
        <v>0.90155830000000003</v>
      </c>
      <c r="N37" s="244">
        <v>0.90955830000000004</v>
      </c>
      <c r="O37" s="244">
        <v>0.902972</v>
      </c>
      <c r="P37" s="244">
        <v>0.94097200000000003</v>
      </c>
      <c r="Q37" s="244">
        <v>0.93397200000000002</v>
      </c>
      <c r="R37" s="244">
        <v>0.92797200000000002</v>
      </c>
      <c r="S37" s="244">
        <v>0.92797200000000002</v>
      </c>
      <c r="T37" s="244">
        <v>0.92997200000000002</v>
      </c>
      <c r="U37" s="244">
        <v>0.92097200000000001</v>
      </c>
      <c r="V37" s="244">
        <v>0.904972</v>
      </c>
      <c r="W37" s="244">
        <v>0.902972</v>
      </c>
      <c r="X37" s="244">
        <v>0.89497199999999999</v>
      </c>
      <c r="Y37" s="244">
        <v>0.905972</v>
      </c>
      <c r="Z37" s="244">
        <v>0.909972</v>
      </c>
      <c r="AA37" s="244">
        <v>0.91393659999999999</v>
      </c>
      <c r="AB37" s="244">
        <v>0.91593659999999999</v>
      </c>
      <c r="AC37" s="244">
        <v>0.91593659999999999</v>
      </c>
      <c r="AD37" s="244">
        <v>0.90493659999999998</v>
      </c>
      <c r="AE37" s="244">
        <v>0.89493659999999997</v>
      </c>
      <c r="AF37" s="244">
        <v>0.89593659999999997</v>
      </c>
      <c r="AG37" s="244">
        <v>0.89093659999999997</v>
      </c>
      <c r="AH37" s="244">
        <v>0.89393659999999997</v>
      </c>
      <c r="AI37" s="244">
        <v>0.84293660000000004</v>
      </c>
      <c r="AJ37" s="244">
        <v>0.89293659999999997</v>
      </c>
      <c r="AK37" s="244">
        <v>0.89093659999999997</v>
      </c>
      <c r="AL37" s="244">
        <v>0.88293659999999996</v>
      </c>
      <c r="AM37" s="244">
        <v>0.88749109999999998</v>
      </c>
      <c r="AN37" s="244">
        <v>0.87849109999999997</v>
      </c>
      <c r="AO37" s="244">
        <v>0.87649109999999997</v>
      </c>
      <c r="AP37" s="244">
        <v>0.85749109999999995</v>
      </c>
      <c r="AQ37" s="244">
        <v>0.84749110000000005</v>
      </c>
      <c r="AR37" s="244">
        <v>0.85349109999999995</v>
      </c>
      <c r="AS37" s="244">
        <v>0.85749109999999995</v>
      </c>
      <c r="AT37" s="244">
        <v>0.85958283848000006</v>
      </c>
      <c r="AU37" s="244">
        <v>0.84277033848000005</v>
      </c>
      <c r="AV37" s="244">
        <v>0.84230283847999998</v>
      </c>
      <c r="AW37" s="244">
        <v>0.84377033848000005</v>
      </c>
      <c r="AX37" s="244">
        <v>0.85077033848000005</v>
      </c>
      <c r="AY37" s="244">
        <v>0.82256954683000005</v>
      </c>
      <c r="AZ37" s="244">
        <v>0.87656954682999999</v>
      </c>
      <c r="BA37" s="244">
        <v>0.80900503897999998</v>
      </c>
      <c r="BB37" s="244">
        <v>0.85740981987999998</v>
      </c>
      <c r="BC37" s="244">
        <v>0.85636675216000002</v>
      </c>
      <c r="BD37" s="368">
        <v>0.85539840812000001</v>
      </c>
      <c r="BE37" s="368">
        <v>0.85423050006000001</v>
      </c>
      <c r="BF37" s="368">
        <v>0.85301704957000002</v>
      </c>
      <c r="BG37" s="368">
        <v>0.85189628520000005</v>
      </c>
      <c r="BH37" s="368">
        <v>0.85058224331999999</v>
      </c>
      <c r="BI37" s="368">
        <v>0.84759933282</v>
      </c>
      <c r="BJ37" s="368">
        <v>0.84457198248999998</v>
      </c>
      <c r="BK37" s="368">
        <v>0.84874710749000004</v>
      </c>
      <c r="BL37" s="368">
        <v>0.84625875696999997</v>
      </c>
      <c r="BM37" s="368">
        <v>0.84323948105000002</v>
      </c>
      <c r="BN37" s="368">
        <v>0.84025538878999995</v>
      </c>
      <c r="BO37" s="368">
        <v>0.83741165498000003</v>
      </c>
      <c r="BP37" s="368">
        <v>0.83478700359000002</v>
      </c>
      <c r="BQ37" s="368">
        <v>0.83184135800000003</v>
      </c>
      <c r="BR37" s="368">
        <v>0.82895576942000004</v>
      </c>
      <c r="BS37" s="368">
        <v>0.82615557551999996</v>
      </c>
      <c r="BT37" s="368">
        <v>0.82308729124000002</v>
      </c>
      <c r="BU37" s="368">
        <v>0.82039755743999998</v>
      </c>
      <c r="BV37" s="368">
        <v>0.81776822299999996</v>
      </c>
    </row>
    <row r="38" spans="1:74" ht="11.15" customHeight="1" x14ac:dyDescent="0.25">
      <c r="A38" s="159" t="s">
        <v>260</v>
      </c>
      <c r="B38" s="170" t="s">
        <v>334</v>
      </c>
      <c r="C38" s="244">
        <v>0.78833638903000003</v>
      </c>
      <c r="D38" s="244">
        <v>0.77540862674</v>
      </c>
      <c r="E38" s="244">
        <v>0.78147899386999997</v>
      </c>
      <c r="F38" s="244">
        <v>0.75517463233000004</v>
      </c>
      <c r="G38" s="244">
        <v>0.74500749978000003</v>
      </c>
      <c r="H38" s="244">
        <v>0.77404325660999995</v>
      </c>
      <c r="I38" s="244">
        <v>0.76484934909000002</v>
      </c>
      <c r="J38" s="244">
        <v>0.69852612963000005</v>
      </c>
      <c r="K38" s="244">
        <v>0.70516533858999997</v>
      </c>
      <c r="L38" s="244">
        <v>0.74697253244999995</v>
      </c>
      <c r="M38" s="244">
        <v>0.75206198081999998</v>
      </c>
      <c r="N38" s="244">
        <v>0.75033142951999998</v>
      </c>
      <c r="O38" s="244">
        <v>0.75922705746999997</v>
      </c>
      <c r="P38" s="244">
        <v>0.75531716437999996</v>
      </c>
      <c r="Q38" s="244">
        <v>0.75778660729000002</v>
      </c>
      <c r="R38" s="244">
        <v>0.72706624166</v>
      </c>
      <c r="S38" s="244">
        <v>0.7391804515</v>
      </c>
      <c r="T38" s="244">
        <v>0.72953911907000002</v>
      </c>
      <c r="U38" s="244">
        <v>0.60058349616999995</v>
      </c>
      <c r="V38" s="244">
        <v>0.65254947357000004</v>
      </c>
      <c r="W38" s="244">
        <v>0.67453969993999996</v>
      </c>
      <c r="X38" s="244">
        <v>0.70398033244000002</v>
      </c>
      <c r="Y38" s="244">
        <v>0.74193288585999995</v>
      </c>
      <c r="Z38" s="244">
        <v>0.70831596212000003</v>
      </c>
      <c r="AA38" s="244">
        <v>0.74268820746999997</v>
      </c>
      <c r="AB38" s="244">
        <v>0.72402803477</v>
      </c>
      <c r="AC38" s="244">
        <v>0.71630688352000005</v>
      </c>
      <c r="AD38" s="244">
        <v>0.61936720169000004</v>
      </c>
      <c r="AE38" s="244">
        <v>0.59912133356999997</v>
      </c>
      <c r="AF38" s="244">
        <v>0.62745486333</v>
      </c>
      <c r="AG38" s="244">
        <v>0.64461688168999998</v>
      </c>
      <c r="AH38" s="244">
        <v>0.63408550458000001</v>
      </c>
      <c r="AI38" s="244">
        <v>0.63034922368000001</v>
      </c>
      <c r="AJ38" s="244">
        <v>0.63639002292000002</v>
      </c>
      <c r="AK38" s="244">
        <v>0.64341850998000005</v>
      </c>
      <c r="AL38" s="244">
        <v>0.64753232940000005</v>
      </c>
      <c r="AM38" s="244">
        <v>0.67838653408000005</v>
      </c>
      <c r="AN38" s="244">
        <v>0.66396841351000002</v>
      </c>
      <c r="AO38" s="244">
        <v>0.64236370659999997</v>
      </c>
      <c r="AP38" s="244">
        <v>0.60960179999999997</v>
      </c>
      <c r="AQ38" s="244">
        <v>0.6296718</v>
      </c>
      <c r="AR38" s="244">
        <v>0.62766180000000005</v>
      </c>
      <c r="AS38" s="244">
        <v>0.59063180000000004</v>
      </c>
      <c r="AT38" s="244">
        <v>0.55898139219999998</v>
      </c>
      <c r="AU38" s="244">
        <v>0.56799139219999994</v>
      </c>
      <c r="AV38" s="244">
        <v>0.55798139219999998</v>
      </c>
      <c r="AW38" s="244">
        <v>0.59798139220000002</v>
      </c>
      <c r="AX38" s="244">
        <v>0.60998139220000003</v>
      </c>
      <c r="AY38" s="244">
        <v>0.58517555958</v>
      </c>
      <c r="AZ38" s="244">
        <v>0.63817555958000005</v>
      </c>
      <c r="BA38" s="244">
        <v>0.61023628646999994</v>
      </c>
      <c r="BB38" s="244">
        <v>0.60950649834000004</v>
      </c>
      <c r="BC38" s="244">
        <v>0.55714961475000002</v>
      </c>
      <c r="BD38" s="368">
        <v>0.55487501878000001</v>
      </c>
      <c r="BE38" s="368">
        <v>0.60238557999999998</v>
      </c>
      <c r="BF38" s="368">
        <v>0.59984808694000002</v>
      </c>
      <c r="BG38" s="368">
        <v>0.59741222321999998</v>
      </c>
      <c r="BH38" s="368">
        <v>0.59476821502999999</v>
      </c>
      <c r="BI38" s="368">
        <v>0.63248403455000002</v>
      </c>
      <c r="BJ38" s="368">
        <v>0.63015285265999998</v>
      </c>
      <c r="BK38" s="368">
        <v>0.62915203040000001</v>
      </c>
      <c r="BL38" s="368">
        <v>0.62681207930000005</v>
      </c>
      <c r="BM38" s="368">
        <v>0.62424551734</v>
      </c>
      <c r="BN38" s="368">
        <v>0.62119593506000004</v>
      </c>
      <c r="BO38" s="368">
        <v>0.61882071180999998</v>
      </c>
      <c r="BP38" s="368">
        <v>0.61668336021000003</v>
      </c>
      <c r="BQ38" s="368">
        <v>0.61519888628999997</v>
      </c>
      <c r="BR38" s="368">
        <v>0.61378000477000005</v>
      </c>
      <c r="BS38" s="368">
        <v>0.61245414411999999</v>
      </c>
      <c r="BT38" s="368">
        <v>0.61083841612000001</v>
      </c>
      <c r="BU38" s="368">
        <v>0.60963320697000001</v>
      </c>
      <c r="BV38" s="368">
        <v>0.60849390085999999</v>
      </c>
    </row>
    <row r="39" spans="1:74" ht="11.15" customHeight="1" x14ac:dyDescent="0.25">
      <c r="A39" s="159" t="s">
        <v>261</v>
      </c>
      <c r="B39" s="170" t="s">
        <v>335</v>
      </c>
      <c r="C39" s="244">
        <v>0.27884529754999998</v>
      </c>
      <c r="D39" s="244">
        <v>0.27560314518000001</v>
      </c>
      <c r="E39" s="244">
        <v>0.26587047195000002</v>
      </c>
      <c r="F39" s="244">
        <v>0.26232449944000003</v>
      </c>
      <c r="G39" s="244">
        <v>0.26226677932999998</v>
      </c>
      <c r="H39" s="244">
        <v>0.25345918382999999</v>
      </c>
      <c r="I39" s="244">
        <v>0.25755662104999999</v>
      </c>
      <c r="J39" s="244">
        <v>0.23894334185999999</v>
      </c>
      <c r="K39" s="244">
        <v>0.25050285451999998</v>
      </c>
      <c r="L39" s="244">
        <v>0.24824383719000001</v>
      </c>
      <c r="M39" s="244">
        <v>0.25095456905000002</v>
      </c>
      <c r="N39" s="244">
        <v>0.24310835044000001</v>
      </c>
      <c r="O39" s="244">
        <v>0.24553505743000001</v>
      </c>
      <c r="P39" s="244">
        <v>0.25150770033999997</v>
      </c>
      <c r="Q39" s="244">
        <v>0.26022386373</v>
      </c>
      <c r="R39" s="244">
        <v>0.25110994669999998</v>
      </c>
      <c r="S39" s="244">
        <v>0.25423085714999999</v>
      </c>
      <c r="T39" s="244">
        <v>0.24787318592999999</v>
      </c>
      <c r="U39" s="244">
        <v>0.2323759427</v>
      </c>
      <c r="V39" s="244">
        <v>0.23669332730000001</v>
      </c>
      <c r="W39" s="244">
        <v>0.22878558265000001</v>
      </c>
      <c r="X39" s="244">
        <v>0.23009889760999999</v>
      </c>
      <c r="Y39" s="244">
        <v>0.22451189259000001</v>
      </c>
      <c r="Z39" s="244">
        <v>0.22033857028000001</v>
      </c>
      <c r="AA39" s="244">
        <v>0.22926061935</v>
      </c>
      <c r="AB39" s="244">
        <v>0.22844526897</v>
      </c>
      <c r="AC39" s="244">
        <v>0.21980255484</v>
      </c>
      <c r="AD39" s="244">
        <v>0.22244056667000001</v>
      </c>
      <c r="AE39" s="244">
        <v>0.21507352258000001</v>
      </c>
      <c r="AF39" s="244">
        <v>0.20931986666999999</v>
      </c>
      <c r="AG39" s="244">
        <v>0.21015067753</v>
      </c>
      <c r="AH39" s="244">
        <v>0.20325094194000001</v>
      </c>
      <c r="AI39" s="244">
        <v>0.20345586667000001</v>
      </c>
      <c r="AJ39" s="244">
        <v>0.20734155484</v>
      </c>
      <c r="AK39" s="244">
        <v>0.20931986666999999</v>
      </c>
      <c r="AL39" s="244">
        <v>0.21665774838999999</v>
      </c>
      <c r="AM39" s="244">
        <v>0.21121529032</v>
      </c>
      <c r="AN39" s="244">
        <v>0.2108015</v>
      </c>
      <c r="AO39" s="244">
        <v>0.20152077419</v>
      </c>
      <c r="AP39" s="244">
        <v>0.21019066667</v>
      </c>
      <c r="AQ39" s="244">
        <v>0.20648625806000001</v>
      </c>
      <c r="AR39" s="244">
        <v>0.20530399999999999</v>
      </c>
      <c r="AS39" s="244">
        <v>0.20270303226</v>
      </c>
      <c r="AT39" s="244">
        <v>0.20137786643</v>
      </c>
      <c r="AU39" s="244">
        <v>0.18887194062000001</v>
      </c>
      <c r="AV39" s="244">
        <v>0.18995725353000001</v>
      </c>
      <c r="AW39" s="244">
        <v>0.21174154062</v>
      </c>
      <c r="AX39" s="244">
        <v>0.23258947932999999</v>
      </c>
      <c r="AY39" s="244">
        <v>0.20467480956</v>
      </c>
      <c r="AZ39" s="244">
        <v>0.20477948698000001</v>
      </c>
      <c r="BA39" s="244">
        <v>0.21288298767</v>
      </c>
      <c r="BB39" s="244">
        <v>0.20779380176000001</v>
      </c>
      <c r="BC39" s="244">
        <v>0.20545854546</v>
      </c>
      <c r="BD39" s="368">
        <v>0.20316278082</v>
      </c>
      <c r="BE39" s="368">
        <v>0.20076214358</v>
      </c>
      <c r="BF39" s="368">
        <v>0.19833769538000001</v>
      </c>
      <c r="BG39" s="368">
        <v>0.19596218572999999</v>
      </c>
      <c r="BH39" s="368">
        <v>0.19348510528999999</v>
      </c>
      <c r="BI39" s="368">
        <v>0.19118245634</v>
      </c>
      <c r="BJ39" s="368">
        <v>0.18885656772000001</v>
      </c>
      <c r="BK39" s="368">
        <v>0.18788296719</v>
      </c>
      <c r="BL39" s="368">
        <v>0.18719946914999999</v>
      </c>
      <c r="BM39" s="368">
        <v>0.18623667261999999</v>
      </c>
      <c r="BN39" s="368">
        <v>0.18529252760000001</v>
      </c>
      <c r="BO39" s="368">
        <v>0.18442238726999999</v>
      </c>
      <c r="BP39" s="368">
        <v>0.18366768337</v>
      </c>
      <c r="BQ39" s="368">
        <v>0.18274416331000001</v>
      </c>
      <c r="BR39" s="368">
        <v>0.18185237839999999</v>
      </c>
      <c r="BS39" s="368">
        <v>0.18100566241999999</v>
      </c>
      <c r="BT39" s="368">
        <v>0.18101796889999999</v>
      </c>
      <c r="BU39" s="368">
        <v>0.18122963316999999</v>
      </c>
      <c r="BV39" s="368">
        <v>0.18147320560999999</v>
      </c>
    </row>
    <row r="40" spans="1:74" ht="11.15" customHeight="1" x14ac:dyDescent="0.2">
      <c r="C40" s="217"/>
      <c r="D40" s="217"/>
      <c r="E40" s="217"/>
      <c r="F40" s="217"/>
      <c r="G40" s="217"/>
      <c r="H40" s="217"/>
      <c r="I40" s="217"/>
      <c r="J40" s="217"/>
      <c r="K40" s="217"/>
      <c r="L40" s="217"/>
      <c r="M40" s="217"/>
      <c r="N40" s="217"/>
      <c r="O40" s="217"/>
      <c r="P40" s="217"/>
      <c r="Q40" s="217"/>
      <c r="R40" s="217"/>
      <c r="S40" s="217"/>
      <c r="T40" s="217"/>
      <c r="U40" s="217"/>
      <c r="V40" s="217"/>
      <c r="W40" s="217"/>
      <c r="X40" s="217"/>
      <c r="Y40" s="217"/>
      <c r="Z40" s="217"/>
      <c r="AA40" s="217"/>
      <c r="AB40" s="217"/>
      <c r="AC40" s="217"/>
      <c r="AD40" s="217"/>
      <c r="AE40" s="217"/>
      <c r="AF40" s="217"/>
      <c r="AG40" s="217"/>
      <c r="AH40" s="217"/>
      <c r="AI40" s="217"/>
      <c r="AJ40" s="217"/>
      <c r="AK40" s="217"/>
      <c r="AL40" s="217"/>
      <c r="AM40" s="217"/>
      <c r="AN40" s="217"/>
      <c r="AO40" s="217"/>
      <c r="AP40" s="217"/>
      <c r="AQ40" s="217"/>
      <c r="AR40" s="217"/>
      <c r="AS40" s="217"/>
      <c r="AT40" s="217"/>
      <c r="AU40" s="217"/>
      <c r="AV40" s="217"/>
      <c r="AW40" s="217"/>
      <c r="AX40" s="217"/>
      <c r="AY40" s="217"/>
      <c r="AZ40" s="217"/>
      <c r="BA40" s="217"/>
      <c r="BB40" s="217"/>
      <c r="BC40" s="217"/>
      <c r="BD40" s="443"/>
      <c r="BE40" s="443"/>
      <c r="BF40" s="443"/>
      <c r="BG40" s="443"/>
      <c r="BH40" s="443"/>
      <c r="BI40" s="443"/>
      <c r="BJ40" s="369"/>
      <c r="BK40" s="369"/>
      <c r="BL40" s="369"/>
      <c r="BM40" s="369"/>
      <c r="BN40" s="369"/>
      <c r="BO40" s="369"/>
      <c r="BP40" s="369"/>
      <c r="BQ40" s="369"/>
      <c r="BR40" s="369"/>
      <c r="BS40" s="369"/>
      <c r="BT40" s="369"/>
      <c r="BU40" s="369"/>
      <c r="BV40" s="369"/>
    </row>
    <row r="41" spans="1:74" ht="11.15" customHeight="1" x14ac:dyDescent="0.25">
      <c r="A41" s="159" t="s">
        <v>373</v>
      </c>
      <c r="B41" s="169" t="s">
        <v>382</v>
      </c>
      <c r="C41" s="244">
        <v>1.5201685532</v>
      </c>
      <c r="D41" s="244">
        <v>1.540969507</v>
      </c>
      <c r="E41" s="244">
        <v>1.5526776595</v>
      </c>
      <c r="F41" s="244">
        <v>1.5709920031</v>
      </c>
      <c r="G41" s="244">
        <v>1.5725719622000001</v>
      </c>
      <c r="H41" s="244">
        <v>1.5572497757999999</v>
      </c>
      <c r="I41" s="244">
        <v>1.5692479480999999</v>
      </c>
      <c r="J41" s="244">
        <v>1.572467096</v>
      </c>
      <c r="K41" s="244">
        <v>1.5689030895</v>
      </c>
      <c r="L41" s="244">
        <v>1.5593183062</v>
      </c>
      <c r="M41" s="244">
        <v>1.5640772136000001</v>
      </c>
      <c r="N41" s="244">
        <v>1.5740443807</v>
      </c>
      <c r="O41" s="244">
        <v>1.5622540646</v>
      </c>
      <c r="P41" s="244">
        <v>1.5578648225</v>
      </c>
      <c r="Q41" s="244">
        <v>1.5781446102000001</v>
      </c>
      <c r="R41" s="244">
        <v>1.5718031612000001</v>
      </c>
      <c r="S41" s="244">
        <v>1.5936495204000001</v>
      </c>
      <c r="T41" s="244">
        <v>1.6032913886</v>
      </c>
      <c r="U41" s="244">
        <v>1.5879566583</v>
      </c>
      <c r="V41" s="244">
        <v>1.5746889712000001</v>
      </c>
      <c r="W41" s="244">
        <v>1.5766021003999999</v>
      </c>
      <c r="X41" s="244">
        <v>1.5565412548999999</v>
      </c>
      <c r="Y41" s="244">
        <v>1.5745594194000001</v>
      </c>
      <c r="Z41" s="244">
        <v>1.5743567699000001</v>
      </c>
      <c r="AA41" s="244">
        <v>1.5629971694</v>
      </c>
      <c r="AB41" s="244">
        <v>1.5575804492000001</v>
      </c>
      <c r="AC41" s="244">
        <v>1.5417916885</v>
      </c>
      <c r="AD41" s="244">
        <v>1.5148646214999999</v>
      </c>
      <c r="AE41" s="244">
        <v>1.5072077803999999</v>
      </c>
      <c r="AF41" s="244">
        <v>1.506753198</v>
      </c>
      <c r="AG41" s="244">
        <v>1.4985382815999999</v>
      </c>
      <c r="AH41" s="244">
        <v>1.4940399499000001</v>
      </c>
      <c r="AI41" s="244">
        <v>1.4814831049999999</v>
      </c>
      <c r="AJ41" s="244">
        <v>1.467856898</v>
      </c>
      <c r="AK41" s="244">
        <v>1.4695617898</v>
      </c>
      <c r="AL41" s="244">
        <v>1.4731439359</v>
      </c>
      <c r="AM41" s="244">
        <v>1.4842370403</v>
      </c>
      <c r="AN41" s="244">
        <v>1.4780182048999999</v>
      </c>
      <c r="AO41" s="244">
        <v>1.4676445083</v>
      </c>
      <c r="AP41" s="244">
        <v>1.4785586125000001</v>
      </c>
      <c r="AQ41" s="244">
        <v>1.4739021985</v>
      </c>
      <c r="AR41" s="244">
        <v>1.4717747101</v>
      </c>
      <c r="AS41" s="244">
        <v>1.4200643747999999</v>
      </c>
      <c r="AT41" s="244">
        <v>1.4013330340000001</v>
      </c>
      <c r="AU41" s="244">
        <v>1.4088817468999999</v>
      </c>
      <c r="AV41" s="244">
        <v>1.4143387452</v>
      </c>
      <c r="AW41" s="244">
        <v>1.4116733214999999</v>
      </c>
      <c r="AX41" s="244">
        <v>1.4070011057</v>
      </c>
      <c r="AY41" s="244">
        <v>1.3921805829</v>
      </c>
      <c r="AZ41" s="244">
        <v>1.4000008448000001</v>
      </c>
      <c r="BA41" s="244">
        <v>1.3828748247</v>
      </c>
      <c r="BB41" s="244">
        <v>1.3860515905999999</v>
      </c>
      <c r="BC41" s="244">
        <v>1.3862250264</v>
      </c>
      <c r="BD41" s="368">
        <v>1.4323720087</v>
      </c>
      <c r="BE41" s="368">
        <v>1.4303619938000001</v>
      </c>
      <c r="BF41" s="368">
        <v>1.4295810296</v>
      </c>
      <c r="BG41" s="368">
        <v>1.4293296994</v>
      </c>
      <c r="BH41" s="368">
        <v>1.4313293226999999</v>
      </c>
      <c r="BI41" s="368">
        <v>1.4300537728</v>
      </c>
      <c r="BJ41" s="368">
        <v>1.4325919384000001</v>
      </c>
      <c r="BK41" s="368">
        <v>1.4336552118999999</v>
      </c>
      <c r="BL41" s="368">
        <v>1.4325158722</v>
      </c>
      <c r="BM41" s="368">
        <v>1.4346784544</v>
      </c>
      <c r="BN41" s="368">
        <v>1.4319179777</v>
      </c>
      <c r="BO41" s="368">
        <v>1.4313298491999999</v>
      </c>
      <c r="BP41" s="368">
        <v>1.4271066921</v>
      </c>
      <c r="BQ41" s="368">
        <v>1.4203936806999999</v>
      </c>
      <c r="BR41" s="368">
        <v>1.4169298392</v>
      </c>
      <c r="BS41" s="368">
        <v>1.4140255948</v>
      </c>
      <c r="BT41" s="368">
        <v>1.4183239216000001</v>
      </c>
      <c r="BU41" s="368">
        <v>1.4142773398999999</v>
      </c>
      <c r="BV41" s="368">
        <v>1.4132414554999999</v>
      </c>
    </row>
    <row r="42" spans="1:74" ht="11.15" customHeight="1" x14ac:dyDescent="0.25">
      <c r="A42" s="159" t="s">
        <v>262</v>
      </c>
      <c r="B42" s="170" t="s">
        <v>372</v>
      </c>
      <c r="C42" s="244">
        <v>0.72262040000000005</v>
      </c>
      <c r="D42" s="244">
        <v>0.73023260000000001</v>
      </c>
      <c r="E42" s="244">
        <v>0.72835939999999999</v>
      </c>
      <c r="F42" s="244">
        <v>0.73345090000000002</v>
      </c>
      <c r="G42" s="244">
        <v>0.73517949999999999</v>
      </c>
      <c r="H42" s="244">
        <v>0.72729630000000001</v>
      </c>
      <c r="I42" s="244">
        <v>0.7240337</v>
      </c>
      <c r="J42" s="244">
        <v>0.73301150000000004</v>
      </c>
      <c r="K42" s="244">
        <v>0.7322303</v>
      </c>
      <c r="L42" s="244">
        <v>0.72621060000000004</v>
      </c>
      <c r="M42" s="244">
        <v>0.73065100000000005</v>
      </c>
      <c r="N42" s="244">
        <v>0.73465950000000002</v>
      </c>
      <c r="O42" s="244">
        <v>0.73290500000000003</v>
      </c>
      <c r="P42" s="244">
        <v>0.72982689999999995</v>
      </c>
      <c r="Q42" s="244">
        <v>0.71663569999999999</v>
      </c>
      <c r="R42" s="244">
        <v>0.72580610000000001</v>
      </c>
      <c r="S42" s="244">
        <v>0.71938999999999997</v>
      </c>
      <c r="T42" s="244">
        <v>0.71951679999999996</v>
      </c>
      <c r="U42" s="244">
        <v>0.71213669999999996</v>
      </c>
      <c r="V42" s="244">
        <v>0.70608939999999998</v>
      </c>
      <c r="W42" s="244">
        <v>0.72340199999999999</v>
      </c>
      <c r="X42" s="244">
        <v>0.69630340000000002</v>
      </c>
      <c r="Y42" s="244">
        <v>0.71288759999999995</v>
      </c>
      <c r="Z42" s="244">
        <v>0.70882409999999996</v>
      </c>
      <c r="AA42" s="244">
        <v>0.7065264</v>
      </c>
      <c r="AB42" s="244">
        <v>0.70889959999999996</v>
      </c>
      <c r="AC42" s="244">
        <v>0.68923670000000004</v>
      </c>
      <c r="AD42" s="244">
        <v>0.69440740000000001</v>
      </c>
      <c r="AE42" s="244">
        <v>0.68908049999999998</v>
      </c>
      <c r="AF42" s="244">
        <v>0.69727810000000001</v>
      </c>
      <c r="AG42" s="244">
        <v>0.68300890000000003</v>
      </c>
      <c r="AH42" s="244">
        <v>0.67902680000000004</v>
      </c>
      <c r="AI42" s="244">
        <v>0.66734490000000002</v>
      </c>
      <c r="AJ42" s="244">
        <v>0.6562287</v>
      </c>
      <c r="AK42" s="244">
        <v>0.65571690000000005</v>
      </c>
      <c r="AL42" s="244">
        <v>0.65362169999999997</v>
      </c>
      <c r="AM42" s="244">
        <v>0.65846550000000004</v>
      </c>
      <c r="AN42" s="244">
        <v>0.65853620000000002</v>
      </c>
      <c r="AO42" s="244">
        <v>0.66017079999999995</v>
      </c>
      <c r="AP42" s="244">
        <v>0.67140979999999995</v>
      </c>
      <c r="AQ42" s="244">
        <v>0.66898060000000004</v>
      </c>
      <c r="AR42" s="244">
        <v>0.66622650000000005</v>
      </c>
      <c r="AS42" s="244">
        <v>0.65485020000000005</v>
      </c>
      <c r="AT42" s="244">
        <v>0.64989267737</v>
      </c>
      <c r="AU42" s="244">
        <v>0.65428077737000001</v>
      </c>
      <c r="AV42" s="244">
        <v>0.65609897737</v>
      </c>
      <c r="AW42" s="244">
        <v>0.65869077737000004</v>
      </c>
      <c r="AX42" s="244">
        <v>0.66050081186999998</v>
      </c>
      <c r="AY42" s="244">
        <v>0.65275904120999995</v>
      </c>
      <c r="AZ42" s="244">
        <v>0.65368284120999998</v>
      </c>
      <c r="BA42" s="244">
        <v>0.65791245293</v>
      </c>
      <c r="BB42" s="244">
        <v>0.65761846027000004</v>
      </c>
      <c r="BC42" s="244">
        <v>0.65887221327000001</v>
      </c>
      <c r="BD42" s="368">
        <v>0.65733133745000005</v>
      </c>
      <c r="BE42" s="368">
        <v>0.65856252381000002</v>
      </c>
      <c r="BF42" s="368">
        <v>0.65708633134000005</v>
      </c>
      <c r="BG42" s="368">
        <v>0.65704629733999997</v>
      </c>
      <c r="BH42" s="368">
        <v>0.65848743609000004</v>
      </c>
      <c r="BI42" s="368">
        <v>0.65728896261000003</v>
      </c>
      <c r="BJ42" s="368">
        <v>0.65896504198000005</v>
      </c>
      <c r="BK42" s="368">
        <v>0.65397579899000002</v>
      </c>
      <c r="BL42" s="368">
        <v>0.65538593816000001</v>
      </c>
      <c r="BM42" s="368">
        <v>0.65966546600999998</v>
      </c>
      <c r="BN42" s="368">
        <v>0.65499101436999996</v>
      </c>
      <c r="BO42" s="368">
        <v>0.65631346810000002</v>
      </c>
      <c r="BP42" s="368">
        <v>0.65475985055999997</v>
      </c>
      <c r="BQ42" s="368">
        <v>0.65608921731000003</v>
      </c>
      <c r="BR42" s="368">
        <v>0.65460846377000004</v>
      </c>
      <c r="BS42" s="368">
        <v>0.65459902036999995</v>
      </c>
      <c r="BT42" s="368">
        <v>0.65610418409000004</v>
      </c>
      <c r="BU42" s="368">
        <v>0.65484339814000003</v>
      </c>
      <c r="BV42" s="368">
        <v>0.65653257070000004</v>
      </c>
    </row>
    <row r="43" spans="1:74" ht="11.15" customHeight="1" x14ac:dyDescent="0.25">
      <c r="A43" s="159" t="s">
        <v>1023</v>
      </c>
      <c r="B43" s="170" t="s">
        <v>1022</v>
      </c>
      <c r="C43" s="244">
        <v>0.1241762</v>
      </c>
      <c r="D43" s="244">
        <v>0.139844565</v>
      </c>
      <c r="E43" s="244">
        <v>0.15223511033000001</v>
      </c>
      <c r="F43" s="244">
        <v>0.16546562275000001</v>
      </c>
      <c r="G43" s="244">
        <v>0.1639602614</v>
      </c>
      <c r="H43" s="244">
        <v>0.1652674395</v>
      </c>
      <c r="I43" s="244">
        <v>0.16905566550000001</v>
      </c>
      <c r="J43" s="244">
        <v>0.16698170424</v>
      </c>
      <c r="K43" s="244">
        <v>0.16396504908000001</v>
      </c>
      <c r="L43" s="244">
        <v>0.15310416240999999</v>
      </c>
      <c r="M43" s="244">
        <v>0.15238856923999999</v>
      </c>
      <c r="N43" s="244">
        <v>0.15229438391</v>
      </c>
      <c r="O43" s="244">
        <v>0.14934545058000001</v>
      </c>
      <c r="P43" s="244">
        <v>0.15441338017</v>
      </c>
      <c r="Q43" s="244">
        <v>0.15347612566999999</v>
      </c>
      <c r="R43" s="244">
        <v>0.157076674</v>
      </c>
      <c r="S43" s="244">
        <v>0.16249814233000001</v>
      </c>
      <c r="T43" s="244">
        <v>0.15871147766999999</v>
      </c>
      <c r="U43" s="244">
        <v>0.16258124333000001</v>
      </c>
      <c r="V43" s="244">
        <v>0.15897418050000001</v>
      </c>
      <c r="W43" s="244">
        <v>0.15499803333000001</v>
      </c>
      <c r="X43" s="244">
        <v>0.15737857666999999</v>
      </c>
      <c r="Y43" s="244">
        <v>0.15700700382999999</v>
      </c>
      <c r="Z43" s="244">
        <v>0.15858143383000001</v>
      </c>
      <c r="AA43" s="244">
        <v>0.15649420750000001</v>
      </c>
      <c r="AB43" s="244">
        <v>0.15028043366999999</v>
      </c>
      <c r="AC43" s="244">
        <v>0.15569391317</v>
      </c>
      <c r="AD43" s="244">
        <v>0.1515197365</v>
      </c>
      <c r="AE43" s="244">
        <v>0.15614186817</v>
      </c>
      <c r="AF43" s="244">
        <v>0.15116222317</v>
      </c>
      <c r="AG43" s="244">
        <v>0.16143501817</v>
      </c>
      <c r="AH43" s="244">
        <v>0.17078794983000001</v>
      </c>
      <c r="AI43" s="244">
        <v>0.17806088649999999</v>
      </c>
      <c r="AJ43" s="244">
        <v>0.17435210649999999</v>
      </c>
      <c r="AK43" s="244">
        <v>0.17173773482999999</v>
      </c>
      <c r="AL43" s="244">
        <v>0.17198991150000001</v>
      </c>
      <c r="AM43" s="244">
        <v>0.16730964933</v>
      </c>
      <c r="AN43" s="244">
        <v>0.16272318332999999</v>
      </c>
      <c r="AO43" s="244">
        <v>0.15232433433000001</v>
      </c>
      <c r="AP43" s="244">
        <v>0.15415143033000001</v>
      </c>
      <c r="AQ43" s="244">
        <v>0.15589967699999999</v>
      </c>
      <c r="AR43" s="244">
        <v>0.160555222</v>
      </c>
      <c r="AS43" s="244">
        <v>0.15794232033</v>
      </c>
      <c r="AT43" s="244">
        <v>0.14966812733000001</v>
      </c>
      <c r="AU43" s="244">
        <v>0.15608389967</v>
      </c>
      <c r="AV43" s="244">
        <v>0.16064390033000001</v>
      </c>
      <c r="AW43" s="244">
        <v>0.15763070428000001</v>
      </c>
      <c r="AX43" s="244">
        <v>0.151073121</v>
      </c>
      <c r="AY43" s="244">
        <v>0.15394946232000001</v>
      </c>
      <c r="AZ43" s="244">
        <v>0.15982827893000001</v>
      </c>
      <c r="BA43" s="244">
        <v>0.15084302399999999</v>
      </c>
      <c r="BB43" s="244">
        <v>0.15502636567</v>
      </c>
      <c r="BC43" s="244">
        <v>0.15337201735</v>
      </c>
      <c r="BD43" s="368">
        <v>0.18</v>
      </c>
      <c r="BE43" s="368">
        <v>0.18</v>
      </c>
      <c r="BF43" s="368">
        <v>0.18</v>
      </c>
      <c r="BG43" s="368">
        <v>0.18</v>
      </c>
      <c r="BH43" s="368">
        <v>0.18</v>
      </c>
      <c r="BI43" s="368">
        <v>0.18</v>
      </c>
      <c r="BJ43" s="368">
        <v>0.18</v>
      </c>
      <c r="BK43" s="368">
        <v>0.185</v>
      </c>
      <c r="BL43" s="368">
        <v>0.185</v>
      </c>
      <c r="BM43" s="368">
        <v>0.185</v>
      </c>
      <c r="BN43" s="368">
        <v>0.19</v>
      </c>
      <c r="BO43" s="368">
        <v>0.19</v>
      </c>
      <c r="BP43" s="368">
        <v>0.19</v>
      </c>
      <c r="BQ43" s="368">
        <v>0.19</v>
      </c>
      <c r="BR43" s="368">
        <v>0.19</v>
      </c>
      <c r="BS43" s="368">
        <v>0.19</v>
      </c>
      <c r="BT43" s="368">
        <v>0.19500000000000001</v>
      </c>
      <c r="BU43" s="368">
        <v>0.19500000000000001</v>
      </c>
      <c r="BV43" s="368">
        <v>0.19500000000000001</v>
      </c>
    </row>
    <row r="44" spans="1:74" ht="11.15" customHeight="1" x14ac:dyDescent="0.2">
      <c r="C44" s="217"/>
      <c r="D44" s="217"/>
      <c r="E44" s="217"/>
      <c r="F44" s="217"/>
      <c r="G44" s="217"/>
      <c r="H44" s="217"/>
      <c r="I44" s="217"/>
      <c r="J44" s="217"/>
      <c r="K44" s="217"/>
      <c r="L44" s="217"/>
      <c r="M44" s="217"/>
      <c r="N44" s="217"/>
      <c r="O44" s="217"/>
      <c r="P44" s="217"/>
      <c r="Q44" s="217"/>
      <c r="R44" s="217"/>
      <c r="S44" s="217"/>
      <c r="T44" s="217"/>
      <c r="U44" s="217"/>
      <c r="V44" s="217"/>
      <c r="W44" s="217"/>
      <c r="X44" s="217"/>
      <c r="Y44" s="217"/>
      <c r="Z44" s="217"/>
      <c r="AA44" s="217"/>
      <c r="AB44" s="217"/>
      <c r="AC44" s="217"/>
      <c r="AD44" s="217"/>
      <c r="AE44" s="217"/>
      <c r="AF44" s="217"/>
      <c r="AG44" s="217"/>
      <c r="AH44" s="217"/>
      <c r="AI44" s="217"/>
      <c r="AJ44" s="217"/>
      <c r="AK44" s="217"/>
      <c r="AL44" s="217"/>
      <c r="AM44" s="217"/>
      <c r="AN44" s="217"/>
      <c r="AO44" s="217"/>
      <c r="AP44" s="217"/>
      <c r="AQ44" s="217"/>
      <c r="AR44" s="217"/>
      <c r="AS44" s="217"/>
      <c r="AT44" s="217"/>
      <c r="AU44" s="217"/>
      <c r="AV44" s="217"/>
      <c r="AW44" s="217"/>
      <c r="AX44" s="217"/>
      <c r="AY44" s="217"/>
      <c r="AZ44" s="217"/>
      <c r="BA44" s="217"/>
      <c r="BB44" s="217"/>
      <c r="BC44" s="217"/>
      <c r="BD44" s="443"/>
      <c r="BE44" s="443"/>
      <c r="BF44" s="443"/>
      <c r="BG44" s="443"/>
      <c r="BH44" s="443"/>
      <c r="BI44" s="443"/>
      <c r="BJ44" s="369"/>
      <c r="BK44" s="369"/>
      <c r="BL44" s="369"/>
      <c r="BM44" s="369"/>
      <c r="BN44" s="369"/>
      <c r="BO44" s="369"/>
      <c r="BP44" s="369"/>
      <c r="BQ44" s="369"/>
      <c r="BR44" s="369"/>
      <c r="BS44" s="369"/>
      <c r="BT44" s="369"/>
      <c r="BU44" s="369"/>
      <c r="BV44" s="369"/>
    </row>
    <row r="45" spans="1:74" ht="11.15" customHeight="1" x14ac:dyDescent="0.25">
      <c r="A45" s="159" t="s">
        <v>375</v>
      </c>
      <c r="B45" s="169" t="s">
        <v>79</v>
      </c>
      <c r="C45" s="244">
        <v>61.680583652000003</v>
      </c>
      <c r="D45" s="244">
        <v>62.087048072999998</v>
      </c>
      <c r="E45" s="244">
        <v>62.581229252</v>
      </c>
      <c r="F45" s="244">
        <v>62.780060906999999</v>
      </c>
      <c r="G45" s="244">
        <v>62.887996547999997</v>
      </c>
      <c r="H45" s="244">
        <v>63.600630381999999</v>
      </c>
      <c r="I45" s="244">
        <v>64.354329723999996</v>
      </c>
      <c r="J45" s="244">
        <v>64.644102270000005</v>
      </c>
      <c r="K45" s="244">
        <v>64.225406051999997</v>
      </c>
      <c r="L45" s="244">
        <v>64.964357681999999</v>
      </c>
      <c r="M45" s="244">
        <v>65.306116863</v>
      </c>
      <c r="N45" s="244">
        <v>65.440371366999997</v>
      </c>
      <c r="O45" s="244">
        <v>64.413559249000002</v>
      </c>
      <c r="P45" s="244">
        <v>64.238494403999994</v>
      </c>
      <c r="Q45" s="244">
        <v>64.747717558000005</v>
      </c>
      <c r="R45" s="244">
        <v>64.957888109999999</v>
      </c>
      <c r="S45" s="244">
        <v>65.083769157000006</v>
      </c>
      <c r="T45" s="244">
        <v>65.437060242000001</v>
      </c>
      <c r="U45" s="244">
        <v>65.350721843000002</v>
      </c>
      <c r="V45" s="244">
        <v>66.246660953000003</v>
      </c>
      <c r="W45" s="244">
        <v>66.165704574000003</v>
      </c>
      <c r="X45" s="244">
        <v>66.577560382000001</v>
      </c>
      <c r="Y45" s="244">
        <v>67.397034825999995</v>
      </c>
      <c r="Z45" s="244">
        <v>67.121655817999994</v>
      </c>
      <c r="AA45" s="244">
        <v>67.122574477000001</v>
      </c>
      <c r="AB45" s="244">
        <v>66.738593374999994</v>
      </c>
      <c r="AC45" s="244">
        <v>66.817279339999999</v>
      </c>
      <c r="AD45" s="244">
        <v>64.162044628999993</v>
      </c>
      <c r="AE45" s="244">
        <v>58.800402491</v>
      </c>
      <c r="AF45" s="244">
        <v>60.873341443999998</v>
      </c>
      <c r="AG45" s="244">
        <v>62.068129919999997</v>
      </c>
      <c r="AH45" s="244">
        <v>62.036376060000002</v>
      </c>
      <c r="AI45" s="244">
        <v>61.972244754999998</v>
      </c>
      <c r="AJ45" s="244">
        <v>61.938749350999998</v>
      </c>
      <c r="AK45" s="244">
        <v>62.795510374000003</v>
      </c>
      <c r="AL45" s="244">
        <v>62.531915806999997</v>
      </c>
      <c r="AM45" s="244">
        <v>63.133150248</v>
      </c>
      <c r="AN45" s="244">
        <v>60.177197720000002</v>
      </c>
      <c r="AO45" s="244">
        <v>63.315170637999998</v>
      </c>
      <c r="AP45" s="244">
        <v>63.502629237000001</v>
      </c>
      <c r="AQ45" s="244">
        <v>63.988594708999997</v>
      </c>
      <c r="AR45" s="244">
        <v>63.926825522000001</v>
      </c>
      <c r="AS45" s="244">
        <v>64.792590243999996</v>
      </c>
      <c r="AT45" s="244">
        <v>64.251827879000004</v>
      </c>
      <c r="AU45" s="244">
        <v>64.003827921999999</v>
      </c>
      <c r="AV45" s="244">
        <v>65.148337935000001</v>
      </c>
      <c r="AW45" s="244">
        <v>65.493833038999995</v>
      </c>
      <c r="AX45" s="244">
        <v>64.861209923000004</v>
      </c>
      <c r="AY45" s="244">
        <v>64.640681118000003</v>
      </c>
      <c r="AZ45" s="244">
        <v>64.893234917000001</v>
      </c>
      <c r="BA45" s="244">
        <v>65.686288361999999</v>
      </c>
      <c r="BB45" s="244">
        <v>64.588801158999999</v>
      </c>
      <c r="BC45" s="244">
        <v>65.396455020999994</v>
      </c>
      <c r="BD45" s="368">
        <v>65.660406871000006</v>
      </c>
      <c r="BE45" s="368">
        <v>66.009006092999996</v>
      </c>
      <c r="BF45" s="368">
        <v>66.430730800000006</v>
      </c>
      <c r="BG45" s="368">
        <v>66.362455705000002</v>
      </c>
      <c r="BH45" s="368">
        <v>66.289102471000007</v>
      </c>
      <c r="BI45" s="368">
        <v>66.818256160000004</v>
      </c>
      <c r="BJ45" s="368">
        <v>66.56690442</v>
      </c>
      <c r="BK45" s="368">
        <v>66.430461217000001</v>
      </c>
      <c r="BL45" s="368">
        <v>66.400009936000004</v>
      </c>
      <c r="BM45" s="368">
        <v>66.384583438000007</v>
      </c>
      <c r="BN45" s="368">
        <v>66.853496352999997</v>
      </c>
      <c r="BO45" s="368">
        <v>67.145695630999995</v>
      </c>
      <c r="BP45" s="368">
        <v>67.394973300000004</v>
      </c>
      <c r="BQ45" s="368">
        <v>67.459876086999998</v>
      </c>
      <c r="BR45" s="368">
        <v>67.476559479000002</v>
      </c>
      <c r="BS45" s="368">
        <v>67.535939218999999</v>
      </c>
      <c r="BT45" s="368">
        <v>67.542288670999994</v>
      </c>
      <c r="BU45" s="368">
        <v>67.720546287000005</v>
      </c>
      <c r="BV45" s="368">
        <v>67.388499796000005</v>
      </c>
    </row>
    <row r="46" spans="1:74" ht="11.15" customHeight="1" x14ac:dyDescent="0.25">
      <c r="B46" s="169"/>
      <c r="C46" s="244"/>
      <c r="D46" s="244"/>
      <c r="E46" s="244"/>
      <c r="F46" s="244"/>
      <c r="G46" s="244"/>
      <c r="H46" s="244"/>
      <c r="I46" s="244"/>
      <c r="J46" s="244"/>
      <c r="K46" s="244"/>
      <c r="L46" s="244"/>
      <c r="M46" s="244"/>
      <c r="N46" s="244"/>
      <c r="O46" s="244"/>
      <c r="P46" s="244"/>
      <c r="Q46" s="244"/>
      <c r="R46" s="244"/>
      <c r="S46" s="244"/>
      <c r="T46" s="244"/>
      <c r="U46" s="244"/>
      <c r="V46" s="244"/>
      <c r="W46" s="244"/>
      <c r="X46" s="244"/>
      <c r="Y46" s="244"/>
      <c r="Z46" s="244"/>
      <c r="AA46" s="244"/>
      <c r="AB46" s="244"/>
      <c r="AC46" s="244"/>
      <c r="AD46" s="244"/>
      <c r="AE46" s="244"/>
      <c r="AF46" s="244"/>
      <c r="AG46" s="244"/>
      <c r="AH46" s="244"/>
      <c r="AI46" s="244"/>
      <c r="AJ46" s="244"/>
      <c r="AK46" s="244"/>
      <c r="AL46" s="244"/>
      <c r="AM46" s="244"/>
      <c r="AN46" s="244"/>
      <c r="AO46" s="244"/>
      <c r="AP46" s="244"/>
      <c r="AQ46" s="244"/>
      <c r="AR46" s="244"/>
      <c r="AS46" s="244"/>
      <c r="AT46" s="244"/>
      <c r="AU46" s="244"/>
      <c r="AV46" s="244"/>
      <c r="AW46" s="244"/>
      <c r="AX46" s="244"/>
      <c r="AY46" s="244"/>
      <c r="AZ46" s="244"/>
      <c r="BA46" s="244"/>
      <c r="BB46" s="244"/>
      <c r="BC46" s="244"/>
      <c r="BD46" s="368"/>
      <c r="BE46" s="368"/>
      <c r="BF46" s="368"/>
      <c r="BG46" s="368"/>
      <c r="BH46" s="368"/>
      <c r="BI46" s="368"/>
      <c r="BJ46" s="368"/>
      <c r="BK46" s="368"/>
      <c r="BL46" s="368"/>
      <c r="BM46" s="368"/>
      <c r="BN46" s="368"/>
      <c r="BO46" s="368"/>
      <c r="BP46" s="368"/>
      <c r="BQ46" s="368"/>
      <c r="BR46" s="368"/>
      <c r="BS46" s="368"/>
      <c r="BT46" s="368"/>
      <c r="BU46" s="368"/>
      <c r="BV46" s="368"/>
    </row>
    <row r="47" spans="1:74" ht="11.15" customHeight="1" x14ac:dyDescent="0.25">
      <c r="A47" s="159" t="s">
        <v>374</v>
      </c>
      <c r="B47" s="169" t="s">
        <v>383</v>
      </c>
      <c r="C47" s="244">
        <v>5.2611253525999997</v>
      </c>
      <c r="D47" s="244">
        <v>5.2731653364</v>
      </c>
      <c r="E47" s="244">
        <v>5.2812852428000001</v>
      </c>
      <c r="F47" s="244">
        <v>5.3116909998999997</v>
      </c>
      <c r="G47" s="244">
        <v>5.3081283478000003</v>
      </c>
      <c r="H47" s="244">
        <v>5.3078813499999997</v>
      </c>
      <c r="I47" s="244">
        <v>5.2972229764999996</v>
      </c>
      <c r="J47" s="244">
        <v>5.2961169342999996</v>
      </c>
      <c r="K47" s="244">
        <v>5.2932653516999997</v>
      </c>
      <c r="L47" s="244">
        <v>5.2879818904000002</v>
      </c>
      <c r="M47" s="244">
        <v>5.2886363584999998</v>
      </c>
      <c r="N47" s="244">
        <v>5.2949643524000001</v>
      </c>
      <c r="O47" s="244">
        <v>5.338386388</v>
      </c>
      <c r="P47" s="244">
        <v>5.3449057255000003</v>
      </c>
      <c r="Q47" s="244">
        <v>5.3809038984999997</v>
      </c>
      <c r="R47" s="244">
        <v>5.3902071961000004</v>
      </c>
      <c r="S47" s="244">
        <v>5.3739942280999999</v>
      </c>
      <c r="T47" s="244">
        <v>5.3726354953</v>
      </c>
      <c r="U47" s="244">
        <v>5.3658350881999999</v>
      </c>
      <c r="V47" s="244">
        <v>5.3514304044000003</v>
      </c>
      <c r="W47" s="244">
        <v>5.3124199303999999</v>
      </c>
      <c r="X47" s="244">
        <v>5.2713858673000002</v>
      </c>
      <c r="Y47" s="244">
        <v>5.2796606609000003</v>
      </c>
      <c r="Z47" s="244">
        <v>5.3050773374000002</v>
      </c>
      <c r="AA47" s="244">
        <v>5.1282112971</v>
      </c>
      <c r="AB47" s="244">
        <v>5.0986334880999999</v>
      </c>
      <c r="AC47" s="244">
        <v>5.0671861823000004</v>
      </c>
      <c r="AD47" s="244">
        <v>5.0960327016000004</v>
      </c>
      <c r="AE47" s="244">
        <v>5.0174187713</v>
      </c>
      <c r="AF47" s="244">
        <v>5.0227210002999998</v>
      </c>
      <c r="AG47" s="244">
        <v>5.0339790612000002</v>
      </c>
      <c r="AH47" s="244">
        <v>5.0729653361000002</v>
      </c>
      <c r="AI47" s="244">
        <v>5.1558536939000001</v>
      </c>
      <c r="AJ47" s="244">
        <v>5.1392828150999996</v>
      </c>
      <c r="AK47" s="244">
        <v>5.1642449644999999</v>
      </c>
      <c r="AL47" s="244">
        <v>5.1766871983999998</v>
      </c>
      <c r="AM47" s="244">
        <v>5.2934006598999996</v>
      </c>
      <c r="AN47" s="244">
        <v>5.2401581888999997</v>
      </c>
      <c r="AO47" s="244">
        <v>5.2569250823000004</v>
      </c>
      <c r="AP47" s="244">
        <v>5.3669592348000004</v>
      </c>
      <c r="AQ47" s="244">
        <v>5.3980350282999998</v>
      </c>
      <c r="AR47" s="244">
        <v>5.3980760667999999</v>
      </c>
      <c r="AS47" s="244">
        <v>5.4340760668000003</v>
      </c>
      <c r="AT47" s="244">
        <v>5.4436923936000001</v>
      </c>
      <c r="AU47" s="244">
        <v>5.4504564310000001</v>
      </c>
      <c r="AV47" s="244">
        <v>5.4597204684999996</v>
      </c>
      <c r="AW47" s="244">
        <v>5.3742598256000003</v>
      </c>
      <c r="AX47" s="244">
        <v>5.4797878940000002</v>
      </c>
      <c r="AY47" s="244">
        <v>5.6217995945999997</v>
      </c>
      <c r="AZ47" s="244">
        <v>5.5349177997999996</v>
      </c>
      <c r="BA47" s="244">
        <v>5.5103494929999997</v>
      </c>
      <c r="BB47" s="244">
        <v>5.4293715143999997</v>
      </c>
      <c r="BC47" s="244">
        <v>5.4256235395000001</v>
      </c>
      <c r="BD47" s="368">
        <v>5.4458818601000001</v>
      </c>
      <c r="BE47" s="368">
        <v>5.4779659109000001</v>
      </c>
      <c r="BF47" s="368">
        <v>5.4989693371000001</v>
      </c>
      <c r="BG47" s="368">
        <v>5.4642342721999997</v>
      </c>
      <c r="BH47" s="368">
        <v>5.4509959129999999</v>
      </c>
      <c r="BI47" s="368">
        <v>5.5154103600999997</v>
      </c>
      <c r="BJ47" s="368">
        <v>5.5930138342999998</v>
      </c>
      <c r="BK47" s="368">
        <v>5.6240050067</v>
      </c>
      <c r="BL47" s="368">
        <v>5.5380397777999999</v>
      </c>
      <c r="BM47" s="368">
        <v>5.5116552897000002</v>
      </c>
      <c r="BN47" s="368">
        <v>5.4307177473000001</v>
      </c>
      <c r="BO47" s="368">
        <v>5.4266367625000003</v>
      </c>
      <c r="BP47" s="368">
        <v>5.4469173380000004</v>
      </c>
      <c r="BQ47" s="368">
        <v>5.4787249060000001</v>
      </c>
      <c r="BR47" s="368">
        <v>5.4997117405999996</v>
      </c>
      <c r="BS47" s="368">
        <v>5.4649421942999998</v>
      </c>
      <c r="BT47" s="368">
        <v>5.4514853193999997</v>
      </c>
      <c r="BU47" s="368">
        <v>5.5157979800000003</v>
      </c>
      <c r="BV47" s="368">
        <v>5.5935576840000003</v>
      </c>
    </row>
    <row r="48" spans="1:74" ht="11.15" customHeight="1" x14ac:dyDescent="0.25">
      <c r="A48" s="159" t="s">
        <v>376</v>
      </c>
      <c r="B48" s="169" t="s">
        <v>384</v>
      </c>
      <c r="C48" s="244">
        <v>66.941709005000007</v>
      </c>
      <c r="D48" s="244">
        <v>67.360213408999996</v>
      </c>
      <c r="E48" s="244">
        <v>67.862514494999999</v>
      </c>
      <c r="F48" s="244">
        <v>68.091751905999999</v>
      </c>
      <c r="G48" s="244">
        <v>68.196124894999997</v>
      </c>
      <c r="H48" s="244">
        <v>68.908511731999994</v>
      </c>
      <c r="I48" s="244">
        <v>69.651552699999996</v>
      </c>
      <c r="J48" s="244">
        <v>69.940219204000002</v>
      </c>
      <c r="K48" s="244">
        <v>69.518671402999999</v>
      </c>
      <c r="L48" s="244">
        <v>70.252339571999997</v>
      </c>
      <c r="M48" s="244">
        <v>70.594753221000005</v>
      </c>
      <c r="N48" s="244">
        <v>70.735335719000005</v>
      </c>
      <c r="O48" s="244">
        <v>69.751945637000006</v>
      </c>
      <c r="P48" s="244">
        <v>69.583400128999997</v>
      </c>
      <c r="Q48" s="244">
        <v>70.128621456999994</v>
      </c>
      <c r="R48" s="244">
        <v>70.348095306000005</v>
      </c>
      <c r="S48" s="244">
        <v>70.457763385000007</v>
      </c>
      <c r="T48" s="244">
        <v>70.809695736999998</v>
      </c>
      <c r="U48" s="244">
        <v>70.716556931</v>
      </c>
      <c r="V48" s="244">
        <v>71.598091357000001</v>
      </c>
      <c r="W48" s="244">
        <v>71.478124503999993</v>
      </c>
      <c r="X48" s="244">
        <v>71.848946248999994</v>
      </c>
      <c r="Y48" s="244">
        <v>72.676695487000003</v>
      </c>
      <c r="Z48" s="244">
        <v>72.426733154999994</v>
      </c>
      <c r="AA48" s="244">
        <v>72.250785773999993</v>
      </c>
      <c r="AB48" s="244">
        <v>71.837226862999998</v>
      </c>
      <c r="AC48" s="244">
        <v>71.884465521999999</v>
      </c>
      <c r="AD48" s="244">
        <v>69.258077330000006</v>
      </c>
      <c r="AE48" s="244">
        <v>63.817821262000002</v>
      </c>
      <c r="AF48" s="244">
        <v>65.896062443999995</v>
      </c>
      <c r="AG48" s="244">
        <v>67.102108981000001</v>
      </c>
      <c r="AH48" s="244">
        <v>67.109341396000005</v>
      </c>
      <c r="AI48" s="244">
        <v>67.128098449000007</v>
      </c>
      <c r="AJ48" s="244">
        <v>67.078032166</v>
      </c>
      <c r="AK48" s="244">
        <v>67.959755338999997</v>
      </c>
      <c r="AL48" s="244">
        <v>67.708603005000001</v>
      </c>
      <c r="AM48" s="244">
        <v>68.426550907000006</v>
      </c>
      <c r="AN48" s="244">
        <v>65.417355908000005</v>
      </c>
      <c r="AO48" s="244">
        <v>68.572095719999993</v>
      </c>
      <c r="AP48" s="244">
        <v>68.869588472000004</v>
      </c>
      <c r="AQ48" s="244">
        <v>69.386629737999996</v>
      </c>
      <c r="AR48" s="244">
        <v>69.324901589000007</v>
      </c>
      <c r="AS48" s="244">
        <v>70.226666311000002</v>
      </c>
      <c r="AT48" s="244">
        <v>69.695520273</v>
      </c>
      <c r="AU48" s="244">
        <v>69.454284353000006</v>
      </c>
      <c r="AV48" s="244">
        <v>70.608058403000001</v>
      </c>
      <c r="AW48" s="244">
        <v>70.868092864999994</v>
      </c>
      <c r="AX48" s="244">
        <v>70.340997817000002</v>
      </c>
      <c r="AY48" s="244">
        <v>70.262480713000002</v>
      </c>
      <c r="AZ48" s="244">
        <v>70.428152717000003</v>
      </c>
      <c r="BA48" s="244">
        <v>71.196637855000006</v>
      </c>
      <c r="BB48" s="244">
        <v>70.018172672999995</v>
      </c>
      <c r="BC48" s="244">
        <v>70.822078560999998</v>
      </c>
      <c r="BD48" s="368">
        <v>71.106288731000006</v>
      </c>
      <c r="BE48" s="368">
        <v>71.486972003999995</v>
      </c>
      <c r="BF48" s="368">
        <v>71.929700136999998</v>
      </c>
      <c r="BG48" s="368">
        <v>71.826689977000001</v>
      </c>
      <c r="BH48" s="368">
        <v>71.740098384000007</v>
      </c>
      <c r="BI48" s="368">
        <v>72.333666519999994</v>
      </c>
      <c r="BJ48" s="368">
        <v>72.159918254999994</v>
      </c>
      <c r="BK48" s="368">
        <v>72.054466223999995</v>
      </c>
      <c r="BL48" s="368">
        <v>71.938049714000002</v>
      </c>
      <c r="BM48" s="368">
        <v>71.896238728</v>
      </c>
      <c r="BN48" s="368">
        <v>72.2842141</v>
      </c>
      <c r="BO48" s="368">
        <v>72.572332394</v>
      </c>
      <c r="BP48" s="368">
        <v>72.841890637999995</v>
      </c>
      <c r="BQ48" s="368">
        <v>72.938600992999994</v>
      </c>
      <c r="BR48" s="368">
        <v>72.976271220000001</v>
      </c>
      <c r="BS48" s="368">
        <v>73.000881414000006</v>
      </c>
      <c r="BT48" s="368">
        <v>72.993773990999998</v>
      </c>
      <c r="BU48" s="368">
        <v>73.236344267000007</v>
      </c>
      <c r="BV48" s="368">
        <v>72.982057479999995</v>
      </c>
    </row>
    <row r="49" spans="1:74" ht="11.15" customHeight="1" x14ac:dyDescent="0.25">
      <c r="B49" s="169"/>
      <c r="C49" s="244"/>
      <c r="D49" s="244"/>
      <c r="E49" s="244"/>
      <c r="F49" s="244"/>
      <c r="G49" s="244"/>
      <c r="H49" s="244"/>
      <c r="I49" s="244"/>
      <c r="J49" s="244"/>
      <c r="K49" s="244"/>
      <c r="L49" s="244"/>
      <c r="M49" s="244"/>
      <c r="N49" s="244"/>
      <c r="O49" s="244"/>
      <c r="P49" s="244"/>
      <c r="Q49" s="244"/>
      <c r="R49" s="244"/>
      <c r="S49" s="244"/>
      <c r="T49" s="244"/>
      <c r="U49" s="244"/>
      <c r="V49" s="244"/>
      <c r="W49" s="244"/>
      <c r="X49" s="244"/>
      <c r="Y49" s="244"/>
      <c r="Z49" s="244"/>
      <c r="AA49" s="244"/>
      <c r="AB49" s="244"/>
      <c r="AC49" s="244"/>
      <c r="AD49" s="244"/>
      <c r="AE49" s="244"/>
      <c r="AF49" s="244"/>
      <c r="AG49" s="244"/>
      <c r="AH49" s="244"/>
      <c r="AI49" s="244"/>
      <c r="AJ49" s="244"/>
      <c r="AK49" s="244"/>
      <c r="AL49" s="244"/>
      <c r="AM49" s="244"/>
      <c r="AN49" s="244"/>
      <c r="AO49" s="244"/>
      <c r="AP49" s="244"/>
      <c r="AQ49" s="244"/>
      <c r="AR49" s="244"/>
      <c r="AS49" s="244"/>
      <c r="AT49" s="244"/>
      <c r="AU49" s="244"/>
      <c r="AV49" s="244"/>
      <c r="AW49" s="244"/>
      <c r="AX49" s="244"/>
      <c r="AY49" s="244"/>
      <c r="AZ49" s="244"/>
      <c r="BA49" s="244"/>
      <c r="BB49" s="244"/>
      <c r="BC49" s="244"/>
      <c r="BD49" s="368"/>
      <c r="BE49" s="368"/>
      <c r="BF49" s="368"/>
      <c r="BG49" s="368"/>
      <c r="BH49" s="368"/>
      <c r="BI49" s="368"/>
      <c r="BJ49" s="368"/>
      <c r="BK49" s="368"/>
      <c r="BL49" s="368"/>
      <c r="BM49" s="368"/>
      <c r="BN49" s="368"/>
      <c r="BO49" s="368"/>
      <c r="BP49" s="368"/>
      <c r="BQ49" s="368"/>
      <c r="BR49" s="368"/>
      <c r="BS49" s="368"/>
      <c r="BT49" s="368"/>
      <c r="BU49" s="368"/>
      <c r="BV49" s="368"/>
    </row>
    <row r="50" spans="1:74" ht="11.15" customHeight="1" x14ac:dyDescent="0.25">
      <c r="A50" s="159" t="s">
        <v>897</v>
      </c>
      <c r="B50" s="171" t="s">
        <v>898</v>
      </c>
      <c r="C50" s="245">
        <v>0.32177419354999998</v>
      </c>
      <c r="D50" s="245">
        <v>0.41012500000000002</v>
      </c>
      <c r="E50" s="245">
        <v>0.43149999999999999</v>
      </c>
      <c r="F50" s="245">
        <v>0.23649999999999999</v>
      </c>
      <c r="G50" s="245">
        <v>0.20649999999999999</v>
      </c>
      <c r="H50" s="245">
        <v>0.27150000000000002</v>
      </c>
      <c r="I50" s="245">
        <v>9.6483870967999999E-2</v>
      </c>
      <c r="J50" s="245">
        <v>0.10594354839</v>
      </c>
      <c r="K50" s="245">
        <v>0.21</v>
      </c>
      <c r="L50" s="245">
        <v>0.26214516128999998</v>
      </c>
      <c r="M50" s="245">
        <v>0.26300000000000001</v>
      </c>
      <c r="N50" s="245">
        <v>0.38174193548000002</v>
      </c>
      <c r="O50" s="245">
        <v>0.27600000000000002</v>
      </c>
      <c r="P50" s="245">
        <v>0.61199999999999999</v>
      </c>
      <c r="Q50" s="245">
        <v>0.26300000000000001</v>
      </c>
      <c r="R50" s="245">
        <v>0.25</v>
      </c>
      <c r="S50" s="245">
        <v>0.316</v>
      </c>
      <c r="T50" s="245">
        <v>0.26</v>
      </c>
      <c r="U50" s="245">
        <v>0.69699999999999995</v>
      </c>
      <c r="V50" s="245">
        <v>0.191</v>
      </c>
      <c r="W50" s="245">
        <v>0.34699999999999998</v>
      </c>
      <c r="X50" s="245">
        <v>0.42691935483999999</v>
      </c>
      <c r="Y50" s="245">
        <v>0.28799999999999998</v>
      </c>
      <c r="Z50" s="245">
        <v>0.26800000000000002</v>
      </c>
      <c r="AA50" s="245">
        <v>0.184</v>
      </c>
      <c r="AB50" s="245">
        <v>0.19804827586000001</v>
      </c>
      <c r="AC50" s="245">
        <v>0.17322580644999999</v>
      </c>
      <c r="AD50" s="245">
        <v>0.89100000000000001</v>
      </c>
      <c r="AE50" s="245">
        <v>0.94799999999999995</v>
      </c>
      <c r="AF50" s="245">
        <v>1.0029999999999999</v>
      </c>
      <c r="AG50" s="245">
        <v>0.75036000000000003</v>
      </c>
      <c r="AH50" s="245">
        <v>0.91654999999999998</v>
      </c>
      <c r="AI50" s="245">
        <v>0.47603000000000001</v>
      </c>
      <c r="AJ50" s="245">
        <v>0.94864999999999999</v>
      </c>
      <c r="AK50" s="245">
        <v>0.436</v>
      </c>
      <c r="AL50" s="245">
        <v>0.46500000000000002</v>
      </c>
      <c r="AM50" s="245">
        <v>0.32580645160999999</v>
      </c>
      <c r="AN50" s="245">
        <v>1.2609999999999999</v>
      </c>
      <c r="AO50" s="245">
        <v>0.30499999999999999</v>
      </c>
      <c r="AP50" s="245">
        <v>0.66600000000000004</v>
      </c>
      <c r="AQ50" s="245">
        <v>0.44900000000000001</v>
      </c>
      <c r="AR50" s="245">
        <v>0.39600000000000002</v>
      </c>
      <c r="AS50" s="245">
        <v>0.17499999999999999</v>
      </c>
      <c r="AT50" s="245">
        <v>0.82799999999999996</v>
      </c>
      <c r="AU50" s="245">
        <v>1.4179999999999999</v>
      </c>
      <c r="AV50" s="245">
        <v>0.73099999999999998</v>
      </c>
      <c r="AW50" s="245">
        <v>0.7</v>
      </c>
      <c r="AX50" s="245">
        <v>1.1579999999999999</v>
      </c>
      <c r="AY50" s="245">
        <v>1.0569999999999999</v>
      </c>
      <c r="AZ50" s="245">
        <v>0.41599999999999998</v>
      </c>
      <c r="BA50" s="245">
        <v>0.76200000000000001</v>
      </c>
      <c r="BB50" s="245">
        <v>1.831</v>
      </c>
      <c r="BC50" s="245">
        <v>1.615</v>
      </c>
      <c r="BD50" s="559" t="s">
        <v>1406</v>
      </c>
      <c r="BE50" s="559" t="s">
        <v>1406</v>
      </c>
      <c r="BF50" s="559" t="s">
        <v>1406</v>
      </c>
      <c r="BG50" s="559" t="s">
        <v>1406</v>
      </c>
      <c r="BH50" s="559" t="s">
        <v>1406</v>
      </c>
      <c r="BI50" s="559" t="s">
        <v>1406</v>
      </c>
      <c r="BJ50" s="559" t="s">
        <v>1406</v>
      </c>
      <c r="BK50" s="559" t="s">
        <v>1406</v>
      </c>
      <c r="BL50" s="559" t="s">
        <v>1406</v>
      </c>
      <c r="BM50" s="559" t="s">
        <v>1406</v>
      </c>
      <c r="BN50" s="559" t="s">
        <v>1406</v>
      </c>
      <c r="BO50" s="559" t="s">
        <v>1406</v>
      </c>
      <c r="BP50" s="559" t="s">
        <v>1406</v>
      </c>
      <c r="BQ50" s="559" t="s">
        <v>1406</v>
      </c>
      <c r="BR50" s="559" t="s">
        <v>1406</v>
      </c>
      <c r="BS50" s="559" t="s">
        <v>1406</v>
      </c>
      <c r="BT50" s="559" t="s">
        <v>1406</v>
      </c>
      <c r="BU50" s="559" t="s">
        <v>1406</v>
      </c>
      <c r="BV50" s="559" t="s">
        <v>1406</v>
      </c>
    </row>
    <row r="51" spans="1:74" ht="12" customHeight="1" x14ac:dyDescent="0.25">
      <c r="B51" s="780" t="s">
        <v>808</v>
      </c>
      <c r="C51" s="737"/>
      <c r="D51" s="737"/>
      <c r="E51" s="737"/>
      <c r="F51" s="737"/>
      <c r="G51" s="737"/>
      <c r="H51" s="737"/>
      <c r="I51" s="737"/>
      <c r="J51" s="737"/>
      <c r="K51" s="737"/>
      <c r="L51" s="737"/>
      <c r="M51" s="737"/>
      <c r="N51" s="737"/>
      <c r="O51" s="737"/>
      <c r="P51" s="737"/>
      <c r="Q51" s="737"/>
      <c r="BD51" s="445"/>
      <c r="BE51" s="445"/>
      <c r="BF51" s="445"/>
    </row>
    <row r="52" spans="1:74" ht="12" customHeight="1" x14ac:dyDescent="0.2">
      <c r="B52" s="777" t="s">
        <v>1333</v>
      </c>
      <c r="C52" s="777"/>
      <c r="D52" s="777"/>
      <c r="E52" s="777"/>
      <c r="F52" s="777"/>
      <c r="G52" s="777"/>
      <c r="H52" s="777"/>
      <c r="I52" s="777"/>
      <c r="J52" s="777"/>
      <c r="K52" s="777"/>
      <c r="L52" s="777"/>
      <c r="M52" s="777"/>
      <c r="N52" s="777"/>
      <c r="O52" s="777"/>
      <c r="P52" s="777"/>
      <c r="Q52" s="777"/>
      <c r="R52" s="777"/>
      <c r="BD52" s="445"/>
      <c r="BE52" s="445"/>
      <c r="BF52" s="445"/>
    </row>
    <row r="53" spans="1:74" s="397" customFormat="1" ht="12" customHeight="1" x14ac:dyDescent="0.25">
      <c r="A53" s="398"/>
      <c r="B53" s="777" t="s">
        <v>1104</v>
      </c>
      <c r="C53" s="777"/>
      <c r="D53" s="777"/>
      <c r="E53" s="777"/>
      <c r="F53" s="777"/>
      <c r="G53" s="777"/>
      <c r="H53" s="777"/>
      <c r="I53" s="777"/>
      <c r="J53" s="777"/>
      <c r="K53" s="777"/>
      <c r="L53" s="777"/>
      <c r="M53" s="777"/>
      <c r="N53" s="777"/>
      <c r="O53" s="777"/>
      <c r="P53" s="777"/>
      <c r="Q53" s="777"/>
      <c r="R53" s="677"/>
      <c r="AY53" s="483"/>
      <c r="AZ53" s="483"/>
      <c r="BA53" s="483"/>
      <c r="BB53" s="483"/>
      <c r="BC53" s="483"/>
      <c r="BD53" s="483"/>
      <c r="BE53" s="483"/>
      <c r="BF53" s="483"/>
      <c r="BG53" s="483"/>
      <c r="BH53" s="483"/>
      <c r="BI53" s="483"/>
      <c r="BJ53" s="483"/>
    </row>
    <row r="54" spans="1:74" s="397" customFormat="1" ht="12" customHeight="1" x14ac:dyDescent="0.25">
      <c r="A54" s="398"/>
      <c r="B54" s="763" t="str">
        <f>"Notes: "&amp;"EIA completed modeling and analysis for this report on " &amp;Dates!D2&amp;"."</f>
        <v>Notes: EIA completed modeling and analysis for this report on Thursday June 2, 2022.</v>
      </c>
      <c r="C54" s="762"/>
      <c r="D54" s="762"/>
      <c r="E54" s="762"/>
      <c r="F54" s="762"/>
      <c r="G54" s="762"/>
      <c r="H54" s="762"/>
      <c r="I54" s="762"/>
      <c r="J54" s="762"/>
      <c r="K54" s="762"/>
      <c r="L54" s="762"/>
      <c r="M54" s="762"/>
      <c r="N54" s="762"/>
      <c r="O54" s="762"/>
      <c r="P54" s="762"/>
      <c r="Q54" s="762"/>
      <c r="AY54" s="483"/>
      <c r="AZ54" s="483"/>
      <c r="BA54" s="483"/>
      <c r="BB54" s="483"/>
      <c r="BC54" s="483"/>
      <c r="BD54" s="483"/>
      <c r="BE54" s="483"/>
      <c r="BF54" s="483"/>
      <c r="BG54" s="483"/>
      <c r="BH54" s="483"/>
      <c r="BI54" s="483"/>
      <c r="BJ54" s="483"/>
    </row>
    <row r="55" spans="1:74" s="397" customFormat="1" ht="12" customHeight="1" x14ac:dyDescent="0.25">
      <c r="A55" s="398"/>
      <c r="B55" s="763" t="s">
        <v>351</v>
      </c>
      <c r="C55" s="762"/>
      <c r="D55" s="762"/>
      <c r="E55" s="762"/>
      <c r="F55" s="762"/>
      <c r="G55" s="762"/>
      <c r="H55" s="762"/>
      <c r="I55" s="762"/>
      <c r="J55" s="762"/>
      <c r="K55" s="762"/>
      <c r="L55" s="762"/>
      <c r="M55" s="762"/>
      <c r="N55" s="762"/>
      <c r="O55" s="762"/>
      <c r="P55" s="762"/>
      <c r="Q55" s="762"/>
      <c r="AY55" s="483"/>
      <c r="AZ55" s="483"/>
      <c r="BA55" s="483"/>
      <c r="BB55" s="483"/>
      <c r="BC55" s="483"/>
      <c r="BD55" s="483"/>
      <c r="BE55" s="483"/>
      <c r="BF55" s="483"/>
      <c r="BG55" s="483"/>
      <c r="BH55" s="483"/>
      <c r="BI55" s="483"/>
      <c r="BJ55" s="483"/>
    </row>
    <row r="56" spans="1:74" s="397" customFormat="1" ht="12" customHeight="1" x14ac:dyDescent="0.25">
      <c r="A56" s="398"/>
      <c r="B56" s="776" t="s">
        <v>796</v>
      </c>
      <c r="C56" s="776"/>
      <c r="D56" s="776"/>
      <c r="E56" s="776"/>
      <c r="F56" s="776"/>
      <c r="G56" s="776"/>
      <c r="H56" s="776"/>
      <c r="I56" s="776"/>
      <c r="J56" s="776"/>
      <c r="K56" s="776"/>
      <c r="L56" s="776"/>
      <c r="M56" s="776"/>
      <c r="N56" s="776"/>
      <c r="O56" s="776"/>
      <c r="P56" s="776"/>
      <c r="Q56" s="752"/>
      <c r="AY56" s="483"/>
      <c r="AZ56" s="483"/>
      <c r="BA56" s="483"/>
      <c r="BB56" s="483"/>
      <c r="BC56" s="483"/>
      <c r="BD56" s="483"/>
      <c r="BE56" s="483"/>
      <c r="BF56" s="483"/>
      <c r="BG56" s="483"/>
      <c r="BH56" s="483"/>
      <c r="BI56" s="483"/>
      <c r="BJ56" s="483"/>
    </row>
    <row r="57" spans="1:74" s="397" customFormat="1" ht="12.75" customHeight="1" x14ac:dyDescent="0.25">
      <c r="A57" s="398"/>
      <c r="B57" s="776" t="s">
        <v>855</v>
      </c>
      <c r="C57" s="752"/>
      <c r="D57" s="752"/>
      <c r="E57" s="752"/>
      <c r="F57" s="752"/>
      <c r="G57" s="752"/>
      <c r="H57" s="752"/>
      <c r="I57" s="752"/>
      <c r="J57" s="752"/>
      <c r="K57" s="752"/>
      <c r="L57" s="752"/>
      <c r="M57" s="752"/>
      <c r="N57" s="752"/>
      <c r="O57" s="752"/>
      <c r="P57" s="752"/>
      <c r="Q57" s="752"/>
      <c r="AY57" s="483"/>
      <c r="AZ57" s="483"/>
      <c r="BA57" s="483"/>
      <c r="BB57" s="483"/>
      <c r="BC57" s="483"/>
      <c r="BD57" s="483"/>
      <c r="BE57" s="483"/>
      <c r="BF57" s="483"/>
      <c r="BG57" s="483"/>
      <c r="BH57" s="483"/>
      <c r="BI57" s="483"/>
      <c r="BJ57" s="483"/>
    </row>
    <row r="58" spans="1:74" s="397" customFormat="1" ht="12" customHeight="1" x14ac:dyDescent="0.25">
      <c r="A58" s="398"/>
      <c r="B58" s="772" t="s">
        <v>847</v>
      </c>
      <c r="C58" s="752"/>
      <c r="D58" s="752"/>
      <c r="E58" s="752"/>
      <c r="F58" s="752"/>
      <c r="G58" s="752"/>
      <c r="H58" s="752"/>
      <c r="I58" s="752"/>
      <c r="J58" s="752"/>
      <c r="K58" s="752"/>
      <c r="L58" s="752"/>
      <c r="M58" s="752"/>
      <c r="N58" s="752"/>
      <c r="O58" s="752"/>
      <c r="P58" s="752"/>
      <c r="Q58" s="752"/>
      <c r="AY58" s="483"/>
      <c r="AZ58" s="483"/>
      <c r="BA58" s="483"/>
      <c r="BB58" s="483"/>
      <c r="BC58" s="483"/>
      <c r="BD58" s="483"/>
      <c r="BE58" s="483"/>
      <c r="BF58" s="483"/>
      <c r="BG58" s="483"/>
      <c r="BH58" s="483"/>
      <c r="BI58" s="483"/>
      <c r="BJ58" s="483"/>
    </row>
    <row r="59" spans="1:74" s="397" customFormat="1" ht="12" customHeight="1" x14ac:dyDescent="0.25">
      <c r="A59" s="393"/>
      <c r="B59" s="773" t="s">
        <v>831</v>
      </c>
      <c r="C59" s="774"/>
      <c r="D59" s="774"/>
      <c r="E59" s="774"/>
      <c r="F59" s="774"/>
      <c r="G59" s="774"/>
      <c r="H59" s="774"/>
      <c r="I59" s="774"/>
      <c r="J59" s="774"/>
      <c r="K59" s="774"/>
      <c r="L59" s="774"/>
      <c r="M59" s="774"/>
      <c r="N59" s="774"/>
      <c r="O59" s="774"/>
      <c r="P59" s="774"/>
      <c r="Q59" s="752"/>
      <c r="AY59" s="483"/>
      <c r="AZ59" s="483"/>
      <c r="BA59" s="483"/>
      <c r="BB59" s="483"/>
      <c r="BC59" s="483"/>
      <c r="BD59" s="483"/>
      <c r="BE59" s="483"/>
      <c r="BF59" s="483"/>
      <c r="BG59" s="483"/>
      <c r="BH59" s="483"/>
      <c r="BI59" s="483"/>
      <c r="BJ59" s="483"/>
    </row>
    <row r="60" spans="1:74" ht="12.65" customHeight="1" x14ac:dyDescent="0.2">
      <c r="B60" s="764" t="s">
        <v>1362</v>
      </c>
      <c r="C60" s="752"/>
      <c r="D60" s="752"/>
      <c r="E60" s="752"/>
      <c r="F60" s="752"/>
      <c r="G60" s="752"/>
      <c r="H60" s="752"/>
      <c r="I60" s="752"/>
      <c r="J60" s="752"/>
      <c r="K60" s="752"/>
      <c r="L60" s="752"/>
      <c r="M60" s="752"/>
      <c r="N60" s="752"/>
      <c r="O60" s="752"/>
      <c r="P60" s="752"/>
      <c r="Q60" s="752"/>
      <c r="R60" s="397"/>
      <c r="BD60" s="445"/>
      <c r="BE60" s="445"/>
      <c r="BF60" s="445"/>
      <c r="BK60" s="370"/>
      <c r="BL60" s="370"/>
      <c r="BM60" s="370"/>
      <c r="BN60" s="370"/>
      <c r="BO60" s="370"/>
      <c r="BP60" s="370"/>
      <c r="BQ60" s="370"/>
      <c r="BR60" s="370"/>
      <c r="BS60" s="370"/>
      <c r="BT60" s="370"/>
      <c r="BU60" s="370"/>
      <c r="BV60" s="370"/>
    </row>
    <row r="61" spans="1:74" ht="10" x14ac:dyDescent="0.2">
      <c r="BD61" s="445"/>
      <c r="BE61" s="445"/>
      <c r="BF61" s="445"/>
      <c r="BK61" s="370"/>
      <c r="BL61" s="370"/>
      <c r="BM61" s="370"/>
      <c r="BN61" s="370"/>
      <c r="BO61" s="370"/>
      <c r="BP61" s="370"/>
      <c r="BQ61" s="370"/>
      <c r="BR61" s="370"/>
      <c r="BS61" s="370"/>
      <c r="BT61" s="370"/>
      <c r="BU61" s="370"/>
      <c r="BV61" s="370"/>
    </row>
    <row r="62" spans="1:74" ht="10" x14ac:dyDescent="0.2">
      <c r="BD62" s="445"/>
      <c r="BE62" s="445"/>
      <c r="BF62" s="445"/>
      <c r="BK62" s="370"/>
      <c r="BL62" s="370"/>
      <c r="BM62" s="370"/>
      <c r="BN62" s="370"/>
      <c r="BO62" s="370"/>
      <c r="BP62" s="370"/>
      <c r="BQ62" s="370"/>
      <c r="BR62" s="370"/>
      <c r="BS62" s="370"/>
      <c r="BT62" s="370"/>
      <c r="BU62" s="370"/>
      <c r="BV62" s="370"/>
    </row>
    <row r="63" spans="1:74" ht="10" x14ac:dyDescent="0.2">
      <c r="BD63" s="445"/>
      <c r="BE63" s="445"/>
      <c r="BF63" s="445"/>
      <c r="BK63" s="370"/>
      <c r="BL63" s="370"/>
      <c r="BM63" s="370"/>
      <c r="BN63" s="370"/>
      <c r="BO63" s="370"/>
      <c r="BP63" s="370"/>
      <c r="BQ63" s="370"/>
      <c r="BR63" s="370"/>
      <c r="BS63" s="370"/>
      <c r="BT63" s="370"/>
      <c r="BU63" s="370"/>
      <c r="BV63" s="370"/>
    </row>
    <row r="64" spans="1:74" ht="10" x14ac:dyDescent="0.2">
      <c r="BD64" s="445"/>
      <c r="BE64" s="445"/>
      <c r="BF64" s="445"/>
      <c r="BK64" s="370"/>
      <c r="BL64" s="370"/>
      <c r="BM64" s="370"/>
      <c r="BN64" s="370"/>
      <c r="BO64" s="370"/>
      <c r="BP64" s="370"/>
      <c r="BQ64" s="370"/>
      <c r="BR64" s="370"/>
      <c r="BS64" s="370"/>
      <c r="BT64" s="370"/>
      <c r="BU64" s="370"/>
      <c r="BV64" s="370"/>
    </row>
    <row r="65" spans="56:74" ht="10" x14ac:dyDescent="0.2">
      <c r="BD65" s="445"/>
      <c r="BE65" s="445"/>
      <c r="BF65" s="445"/>
      <c r="BK65" s="370"/>
      <c r="BL65" s="370"/>
      <c r="BM65" s="370"/>
      <c r="BN65" s="370"/>
      <c r="BO65" s="370"/>
      <c r="BP65" s="370"/>
      <c r="BQ65" s="370"/>
      <c r="BR65" s="370"/>
      <c r="BS65" s="370"/>
      <c r="BT65" s="370"/>
      <c r="BU65" s="370"/>
      <c r="BV65" s="370"/>
    </row>
    <row r="66" spans="56:74" ht="10" x14ac:dyDescent="0.2">
      <c r="BD66" s="445"/>
      <c r="BE66" s="445"/>
      <c r="BF66" s="445"/>
      <c r="BK66" s="370"/>
      <c r="BL66" s="370"/>
      <c r="BM66" s="370"/>
      <c r="BN66" s="370"/>
      <c r="BO66" s="370"/>
      <c r="BP66" s="370"/>
      <c r="BQ66" s="370"/>
      <c r="BR66" s="370"/>
      <c r="BS66" s="370"/>
      <c r="BT66" s="370"/>
      <c r="BU66" s="370"/>
      <c r="BV66" s="370"/>
    </row>
    <row r="67" spans="56:74" ht="10" x14ac:dyDescent="0.2">
      <c r="BD67" s="445"/>
      <c r="BE67" s="445"/>
      <c r="BF67" s="445"/>
      <c r="BK67" s="370"/>
      <c r="BL67" s="370"/>
      <c r="BM67" s="370"/>
      <c r="BN67" s="370"/>
      <c r="BO67" s="370"/>
      <c r="BP67" s="370"/>
      <c r="BQ67" s="370"/>
      <c r="BR67" s="370"/>
      <c r="BS67" s="370"/>
      <c r="BT67" s="370"/>
      <c r="BU67" s="370"/>
      <c r="BV67" s="370"/>
    </row>
    <row r="68" spans="56:74" ht="10" x14ac:dyDescent="0.2">
      <c r="BD68" s="445"/>
      <c r="BE68" s="445"/>
      <c r="BF68" s="445"/>
      <c r="BK68" s="370"/>
      <c r="BL68" s="370"/>
      <c r="BM68" s="370"/>
      <c r="BN68" s="370"/>
      <c r="BO68" s="370"/>
      <c r="BP68" s="370"/>
      <c r="BQ68" s="370"/>
      <c r="BR68" s="370"/>
      <c r="BS68" s="370"/>
      <c r="BT68" s="370"/>
      <c r="BU68" s="370"/>
      <c r="BV68" s="370"/>
    </row>
    <row r="69" spans="56:74" ht="10" x14ac:dyDescent="0.2">
      <c r="BD69" s="445"/>
      <c r="BE69" s="445"/>
      <c r="BF69" s="445"/>
      <c r="BK69" s="370"/>
      <c r="BL69" s="370"/>
      <c r="BM69" s="370"/>
      <c r="BN69" s="370"/>
      <c r="BO69" s="370"/>
      <c r="BP69" s="370"/>
      <c r="BQ69" s="370"/>
      <c r="BR69" s="370"/>
      <c r="BS69" s="370"/>
      <c r="BT69" s="370"/>
      <c r="BU69" s="370"/>
      <c r="BV69" s="370"/>
    </row>
    <row r="70" spans="56:74" ht="10" x14ac:dyDescent="0.2">
      <c r="BD70" s="445"/>
      <c r="BE70" s="445"/>
      <c r="BF70" s="445"/>
      <c r="BK70" s="370"/>
      <c r="BL70" s="370"/>
      <c r="BM70" s="370"/>
      <c r="BN70" s="370"/>
      <c r="BO70" s="370"/>
      <c r="BP70" s="370"/>
      <c r="BQ70" s="370"/>
      <c r="BR70" s="370"/>
      <c r="BS70" s="370"/>
      <c r="BT70" s="370"/>
      <c r="BU70" s="370"/>
      <c r="BV70" s="370"/>
    </row>
    <row r="71" spans="56:74" x14ac:dyDescent="0.25">
      <c r="BK71" s="370"/>
      <c r="BL71" s="370"/>
      <c r="BM71" s="370"/>
      <c r="BN71" s="370"/>
      <c r="BO71" s="370"/>
      <c r="BP71" s="370"/>
      <c r="BQ71" s="370"/>
      <c r="BR71" s="370"/>
      <c r="BS71" s="370"/>
      <c r="BT71" s="370"/>
      <c r="BU71" s="370"/>
      <c r="BV71" s="370"/>
    </row>
    <row r="72" spans="56:74" x14ac:dyDescent="0.25">
      <c r="BK72" s="370"/>
      <c r="BL72" s="370"/>
      <c r="BM72" s="370"/>
      <c r="BN72" s="370"/>
      <c r="BO72" s="370"/>
      <c r="BP72" s="370"/>
      <c r="BQ72" s="370"/>
      <c r="BR72" s="370"/>
      <c r="BS72" s="370"/>
      <c r="BT72" s="370"/>
      <c r="BU72" s="370"/>
      <c r="BV72" s="370"/>
    </row>
    <row r="73" spans="56:74" x14ac:dyDescent="0.25">
      <c r="BK73" s="370"/>
      <c r="BL73" s="370"/>
      <c r="BM73" s="370"/>
      <c r="BN73" s="370"/>
      <c r="BO73" s="370"/>
      <c r="BP73" s="370"/>
      <c r="BQ73" s="370"/>
      <c r="BR73" s="370"/>
      <c r="BS73" s="370"/>
      <c r="BT73" s="370"/>
      <c r="BU73" s="370"/>
      <c r="BV73" s="370"/>
    </row>
    <row r="74" spans="56:74" x14ac:dyDescent="0.25">
      <c r="BK74" s="370"/>
      <c r="BL74" s="370"/>
      <c r="BM74" s="370"/>
      <c r="BN74" s="370"/>
      <c r="BO74" s="370"/>
      <c r="BP74" s="370"/>
      <c r="BQ74" s="370"/>
      <c r="BR74" s="370"/>
      <c r="BS74" s="370"/>
      <c r="BT74" s="370"/>
      <c r="BU74" s="370"/>
      <c r="BV74" s="370"/>
    </row>
    <row r="75" spans="56:74" x14ac:dyDescent="0.25">
      <c r="BK75" s="370"/>
      <c r="BL75" s="370"/>
      <c r="BM75" s="370"/>
      <c r="BN75" s="370"/>
      <c r="BO75" s="370"/>
      <c r="BP75" s="370"/>
      <c r="BQ75" s="370"/>
      <c r="BR75" s="370"/>
      <c r="BS75" s="370"/>
      <c r="BT75" s="370"/>
      <c r="BU75" s="370"/>
      <c r="BV75" s="370"/>
    </row>
    <row r="76" spans="56:74" x14ac:dyDescent="0.25">
      <c r="BK76" s="370"/>
      <c r="BL76" s="370"/>
      <c r="BM76" s="370"/>
      <c r="BN76" s="370"/>
      <c r="BO76" s="370"/>
      <c r="BP76" s="370"/>
      <c r="BQ76" s="370"/>
      <c r="BR76" s="370"/>
      <c r="BS76" s="370"/>
      <c r="BT76" s="370"/>
      <c r="BU76" s="370"/>
      <c r="BV76" s="370"/>
    </row>
    <row r="77" spans="56:74" x14ac:dyDescent="0.25">
      <c r="BK77" s="370"/>
      <c r="BL77" s="370"/>
      <c r="BM77" s="370"/>
      <c r="BN77" s="370"/>
      <c r="BO77" s="370"/>
      <c r="BP77" s="370"/>
      <c r="BQ77" s="370"/>
      <c r="BR77" s="370"/>
      <c r="BS77" s="370"/>
      <c r="BT77" s="370"/>
      <c r="BU77" s="370"/>
      <c r="BV77" s="370"/>
    </row>
    <row r="78" spans="56:74" x14ac:dyDescent="0.25">
      <c r="BK78" s="370"/>
      <c r="BL78" s="370"/>
      <c r="BM78" s="370"/>
      <c r="BN78" s="370"/>
      <c r="BO78" s="370"/>
      <c r="BP78" s="370"/>
      <c r="BQ78" s="370"/>
      <c r="BR78" s="370"/>
      <c r="BS78" s="370"/>
      <c r="BT78" s="370"/>
      <c r="BU78" s="370"/>
      <c r="BV78" s="370"/>
    </row>
    <row r="79" spans="56:74" x14ac:dyDescent="0.25">
      <c r="BK79" s="370"/>
      <c r="BL79" s="370"/>
      <c r="BM79" s="370"/>
      <c r="BN79" s="370"/>
      <c r="BO79" s="370"/>
      <c r="BP79" s="370"/>
      <c r="BQ79" s="370"/>
      <c r="BR79" s="370"/>
      <c r="BS79" s="370"/>
      <c r="BT79" s="370"/>
      <c r="BU79" s="370"/>
      <c r="BV79" s="370"/>
    </row>
    <row r="80" spans="56:74" x14ac:dyDescent="0.25">
      <c r="BK80" s="370"/>
      <c r="BL80" s="370"/>
      <c r="BM80" s="370"/>
      <c r="BN80" s="370"/>
      <c r="BO80" s="370"/>
      <c r="BP80" s="370"/>
      <c r="BQ80" s="370"/>
      <c r="BR80" s="370"/>
      <c r="BS80" s="370"/>
      <c r="BT80" s="370"/>
      <c r="BU80" s="370"/>
      <c r="BV80" s="370"/>
    </row>
    <row r="81" spans="63:74" x14ac:dyDescent="0.25">
      <c r="BK81" s="370"/>
      <c r="BL81" s="370"/>
      <c r="BM81" s="370"/>
      <c r="BN81" s="370"/>
      <c r="BO81" s="370"/>
      <c r="BP81" s="370"/>
      <c r="BQ81" s="370"/>
      <c r="BR81" s="370"/>
      <c r="BS81" s="370"/>
      <c r="BT81" s="370"/>
      <c r="BU81" s="370"/>
      <c r="BV81" s="370"/>
    </row>
    <row r="82" spans="63:74" x14ac:dyDescent="0.25">
      <c r="BK82" s="370"/>
      <c r="BL82" s="370"/>
      <c r="BM82" s="370"/>
      <c r="BN82" s="370"/>
      <c r="BO82" s="370"/>
      <c r="BP82" s="370"/>
      <c r="BQ82" s="370"/>
      <c r="BR82" s="370"/>
      <c r="BS82" s="370"/>
      <c r="BT82" s="370"/>
      <c r="BU82" s="370"/>
      <c r="BV82" s="370"/>
    </row>
    <row r="83" spans="63:74" x14ac:dyDescent="0.25">
      <c r="BK83" s="370"/>
      <c r="BL83" s="370"/>
      <c r="BM83" s="370"/>
      <c r="BN83" s="370"/>
      <c r="BO83" s="370"/>
      <c r="BP83" s="370"/>
      <c r="BQ83" s="370"/>
      <c r="BR83" s="370"/>
      <c r="BS83" s="370"/>
      <c r="BT83" s="370"/>
      <c r="BU83" s="370"/>
      <c r="BV83" s="370"/>
    </row>
    <row r="84" spans="63:74" x14ac:dyDescent="0.25">
      <c r="BK84" s="370"/>
      <c r="BL84" s="370"/>
      <c r="BM84" s="370"/>
      <c r="BN84" s="370"/>
      <c r="BO84" s="370"/>
      <c r="BP84" s="370"/>
      <c r="BQ84" s="370"/>
      <c r="BR84" s="370"/>
      <c r="BS84" s="370"/>
      <c r="BT84" s="370"/>
      <c r="BU84" s="370"/>
      <c r="BV84" s="370"/>
    </row>
    <row r="85" spans="63:74" x14ac:dyDescent="0.25">
      <c r="BK85" s="370"/>
      <c r="BL85" s="370"/>
      <c r="BM85" s="370"/>
      <c r="BN85" s="370"/>
      <c r="BO85" s="370"/>
      <c r="BP85" s="370"/>
      <c r="BQ85" s="370"/>
      <c r="BR85" s="370"/>
      <c r="BS85" s="370"/>
      <c r="BT85" s="370"/>
      <c r="BU85" s="370"/>
      <c r="BV85" s="370"/>
    </row>
    <row r="86" spans="63:74" x14ac:dyDescent="0.25">
      <c r="BK86" s="370"/>
      <c r="BL86" s="370"/>
      <c r="BM86" s="370"/>
      <c r="BN86" s="370"/>
      <c r="BO86" s="370"/>
      <c r="BP86" s="370"/>
      <c r="BQ86" s="370"/>
      <c r="BR86" s="370"/>
      <c r="BS86" s="370"/>
      <c r="BT86" s="370"/>
      <c r="BU86" s="370"/>
      <c r="BV86" s="370"/>
    </row>
    <row r="87" spans="63:74" x14ac:dyDescent="0.25">
      <c r="BK87" s="370"/>
      <c r="BL87" s="370"/>
      <c r="BM87" s="370"/>
      <c r="BN87" s="370"/>
      <c r="BO87" s="370"/>
      <c r="BP87" s="370"/>
      <c r="BQ87" s="370"/>
      <c r="BR87" s="370"/>
      <c r="BS87" s="370"/>
      <c r="BT87" s="370"/>
      <c r="BU87" s="370"/>
      <c r="BV87" s="370"/>
    </row>
    <row r="88" spans="63:74" x14ac:dyDescent="0.25">
      <c r="BK88" s="370"/>
      <c r="BL88" s="370"/>
      <c r="BM88" s="370"/>
      <c r="BN88" s="370"/>
      <c r="BO88" s="370"/>
      <c r="BP88" s="370"/>
      <c r="BQ88" s="370"/>
      <c r="BR88" s="370"/>
      <c r="BS88" s="370"/>
      <c r="BT88" s="370"/>
      <c r="BU88" s="370"/>
      <c r="BV88" s="370"/>
    </row>
    <row r="89" spans="63:74" x14ac:dyDescent="0.25">
      <c r="BK89" s="370"/>
      <c r="BL89" s="370"/>
      <c r="BM89" s="370"/>
      <c r="BN89" s="370"/>
      <c r="BO89" s="370"/>
      <c r="BP89" s="370"/>
      <c r="BQ89" s="370"/>
      <c r="BR89" s="370"/>
      <c r="BS89" s="370"/>
      <c r="BT89" s="370"/>
      <c r="BU89" s="370"/>
      <c r="BV89" s="370"/>
    </row>
    <row r="90" spans="63:74" x14ac:dyDescent="0.25">
      <c r="BK90" s="370"/>
      <c r="BL90" s="370"/>
      <c r="BM90" s="370"/>
      <c r="BN90" s="370"/>
      <c r="BO90" s="370"/>
      <c r="BP90" s="370"/>
      <c r="BQ90" s="370"/>
      <c r="BR90" s="370"/>
      <c r="BS90" s="370"/>
      <c r="BT90" s="370"/>
      <c r="BU90" s="370"/>
      <c r="BV90" s="370"/>
    </row>
    <row r="91" spans="63:74" x14ac:dyDescent="0.25">
      <c r="BK91" s="370"/>
      <c r="BL91" s="370"/>
      <c r="BM91" s="370"/>
      <c r="BN91" s="370"/>
      <c r="BO91" s="370"/>
      <c r="BP91" s="370"/>
      <c r="BQ91" s="370"/>
      <c r="BR91" s="370"/>
      <c r="BS91" s="370"/>
      <c r="BT91" s="370"/>
      <c r="BU91" s="370"/>
      <c r="BV91" s="370"/>
    </row>
    <row r="92" spans="63:74" x14ac:dyDescent="0.25">
      <c r="BK92" s="370"/>
      <c r="BL92" s="370"/>
      <c r="BM92" s="370"/>
      <c r="BN92" s="370"/>
      <c r="BO92" s="370"/>
      <c r="BP92" s="370"/>
      <c r="BQ92" s="370"/>
      <c r="BR92" s="370"/>
      <c r="BS92" s="370"/>
      <c r="BT92" s="370"/>
      <c r="BU92" s="370"/>
      <c r="BV92" s="370"/>
    </row>
    <row r="93" spans="63:74" x14ac:dyDescent="0.25">
      <c r="BK93" s="370"/>
      <c r="BL93" s="370"/>
      <c r="BM93" s="370"/>
      <c r="BN93" s="370"/>
      <c r="BO93" s="370"/>
      <c r="BP93" s="370"/>
      <c r="BQ93" s="370"/>
      <c r="BR93" s="370"/>
      <c r="BS93" s="370"/>
      <c r="BT93" s="370"/>
      <c r="BU93" s="370"/>
      <c r="BV93" s="370"/>
    </row>
    <row r="94" spans="63:74" x14ac:dyDescent="0.25">
      <c r="BK94" s="370"/>
      <c r="BL94" s="370"/>
      <c r="BM94" s="370"/>
      <c r="BN94" s="370"/>
      <c r="BO94" s="370"/>
      <c r="BP94" s="370"/>
      <c r="BQ94" s="370"/>
      <c r="BR94" s="370"/>
      <c r="BS94" s="370"/>
      <c r="BT94" s="370"/>
      <c r="BU94" s="370"/>
      <c r="BV94" s="370"/>
    </row>
    <row r="95" spans="63:74" x14ac:dyDescent="0.25">
      <c r="BK95" s="370"/>
      <c r="BL95" s="370"/>
      <c r="BM95" s="370"/>
      <c r="BN95" s="370"/>
      <c r="BO95" s="370"/>
      <c r="BP95" s="370"/>
      <c r="BQ95" s="370"/>
      <c r="BR95" s="370"/>
      <c r="BS95" s="370"/>
      <c r="BT95" s="370"/>
      <c r="BU95" s="370"/>
      <c r="BV95" s="370"/>
    </row>
    <row r="96" spans="63:74" x14ac:dyDescent="0.25">
      <c r="BK96" s="370"/>
      <c r="BL96" s="370"/>
      <c r="BM96" s="370"/>
      <c r="BN96" s="370"/>
      <c r="BO96" s="370"/>
      <c r="BP96" s="370"/>
      <c r="BQ96" s="370"/>
      <c r="BR96" s="370"/>
      <c r="BS96" s="370"/>
      <c r="BT96" s="370"/>
      <c r="BU96" s="370"/>
      <c r="BV96" s="370"/>
    </row>
    <row r="97" spans="63:74" x14ac:dyDescent="0.25">
      <c r="BK97" s="370"/>
      <c r="BL97" s="370"/>
      <c r="BM97" s="370"/>
      <c r="BN97" s="370"/>
      <c r="BO97" s="370"/>
      <c r="BP97" s="370"/>
      <c r="BQ97" s="370"/>
      <c r="BR97" s="370"/>
      <c r="BS97" s="370"/>
      <c r="BT97" s="370"/>
      <c r="BU97" s="370"/>
      <c r="BV97" s="370"/>
    </row>
    <row r="98" spans="63:74" x14ac:dyDescent="0.25">
      <c r="BK98" s="370"/>
      <c r="BL98" s="370"/>
      <c r="BM98" s="370"/>
      <c r="BN98" s="370"/>
      <c r="BO98" s="370"/>
      <c r="BP98" s="370"/>
      <c r="BQ98" s="370"/>
      <c r="BR98" s="370"/>
      <c r="BS98" s="370"/>
      <c r="BT98" s="370"/>
      <c r="BU98" s="370"/>
      <c r="BV98" s="370"/>
    </row>
    <row r="99" spans="63:74" x14ac:dyDescent="0.25">
      <c r="BK99" s="370"/>
      <c r="BL99" s="370"/>
      <c r="BM99" s="370"/>
      <c r="BN99" s="370"/>
      <c r="BO99" s="370"/>
      <c r="BP99" s="370"/>
      <c r="BQ99" s="370"/>
      <c r="BR99" s="370"/>
      <c r="BS99" s="370"/>
      <c r="BT99" s="370"/>
      <c r="BU99" s="370"/>
      <c r="BV99" s="370"/>
    </row>
    <row r="100" spans="63:74" x14ac:dyDescent="0.25">
      <c r="BK100" s="370"/>
      <c r="BL100" s="370"/>
      <c r="BM100" s="370"/>
      <c r="BN100" s="370"/>
      <c r="BO100" s="370"/>
      <c r="BP100" s="370"/>
      <c r="BQ100" s="370"/>
      <c r="BR100" s="370"/>
      <c r="BS100" s="370"/>
      <c r="BT100" s="370"/>
      <c r="BU100" s="370"/>
      <c r="BV100" s="370"/>
    </row>
    <row r="101" spans="63:74" x14ac:dyDescent="0.25">
      <c r="BK101" s="370"/>
      <c r="BL101" s="370"/>
      <c r="BM101" s="370"/>
      <c r="BN101" s="370"/>
      <c r="BO101" s="370"/>
      <c r="BP101" s="370"/>
      <c r="BQ101" s="370"/>
      <c r="BR101" s="370"/>
      <c r="BS101" s="370"/>
      <c r="BT101" s="370"/>
      <c r="BU101" s="370"/>
      <c r="BV101" s="370"/>
    </row>
    <row r="102" spans="63:74" x14ac:dyDescent="0.25">
      <c r="BK102" s="370"/>
      <c r="BL102" s="370"/>
      <c r="BM102" s="370"/>
      <c r="BN102" s="370"/>
      <c r="BO102" s="370"/>
      <c r="BP102" s="370"/>
      <c r="BQ102" s="370"/>
      <c r="BR102" s="370"/>
      <c r="BS102" s="370"/>
      <c r="BT102" s="370"/>
      <c r="BU102" s="370"/>
      <c r="BV102" s="370"/>
    </row>
    <row r="103" spans="63:74" x14ac:dyDescent="0.25">
      <c r="BK103" s="370"/>
      <c r="BL103" s="370"/>
      <c r="BM103" s="370"/>
      <c r="BN103" s="370"/>
      <c r="BO103" s="370"/>
      <c r="BP103" s="370"/>
      <c r="BQ103" s="370"/>
      <c r="BR103" s="370"/>
      <c r="BS103" s="370"/>
      <c r="BT103" s="370"/>
      <c r="BU103" s="370"/>
      <c r="BV103" s="370"/>
    </row>
    <row r="104" spans="63:74" x14ac:dyDescent="0.25">
      <c r="BK104" s="370"/>
      <c r="BL104" s="370"/>
      <c r="BM104" s="370"/>
      <c r="BN104" s="370"/>
      <c r="BO104" s="370"/>
      <c r="BP104" s="370"/>
      <c r="BQ104" s="370"/>
      <c r="BR104" s="370"/>
      <c r="BS104" s="370"/>
      <c r="BT104" s="370"/>
      <c r="BU104" s="370"/>
      <c r="BV104" s="370"/>
    </row>
    <row r="105" spans="63:74" x14ac:dyDescent="0.25">
      <c r="BK105" s="370"/>
      <c r="BL105" s="370"/>
      <c r="BM105" s="370"/>
      <c r="BN105" s="370"/>
      <c r="BO105" s="370"/>
      <c r="BP105" s="370"/>
      <c r="BQ105" s="370"/>
      <c r="BR105" s="370"/>
      <c r="BS105" s="370"/>
      <c r="BT105" s="370"/>
      <c r="BU105" s="370"/>
      <c r="BV105" s="370"/>
    </row>
    <row r="106" spans="63:74" x14ac:dyDescent="0.25">
      <c r="BK106" s="370"/>
      <c r="BL106" s="370"/>
      <c r="BM106" s="370"/>
      <c r="BN106" s="370"/>
      <c r="BO106" s="370"/>
      <c r="BP106" s="370"/>
      <c r="BQ106" s="370"/>
      <c r="BR106" s="370"/>
      <c r="BS106" s="370"/>
      <c r="BT106" s="370"/>
      <c r="BU106" s="370"/>
      <c r="BV106" s="370"/>
    </row>
    <row r="107" spans="63:74" x14ac:dyDescent="0.25">
      <c r="BK107" s="370"/>
      <c r="BL107" s="370"/>
      <c r="BM107" s="370"/>
      <c r="BN107" s="370"/>
      <c r="BO107" s="370"/>
      <c r="BP107" s="370"/>
      <c r="BQ107" s="370"/>
      <c r="BR107" s="370"/>
      <c r="BS107" s="370"/>
      <c r="BT107" s="370"/>
      <c r="BU107" s="370"/>
      <c r="BV107" s="370"/>
    </row>
    <row r="108" spans="63:74" x14ac:dyDescent="0.25">
      <c r="BK108" s="370"/>
      <c r="BL108" s="370"/>
      <c r="BM108" s="370"/>
      <c r="BN108" s="370"/>
      <c r="BO108" s="370"/>
      <c r="BP108" s="370"/>
      <c r="BQ108" s="370"/>
      <c r="BR108" s="370"/>
      <c r="BS108" s="370"/>
      <c r="BT108" s="370"/>
      <c r="BU108" s="370"/>
      <c r="BV108" s="370"/>
    </row>
    <row r="109" spans="63:74" x14ac:dyDescent="0.25">
      <c r="BK109" s="370"/>
      <c r="BL109" s="370"/>
      <c r="BM109" s="370"/>
      <c r="BN109" s="370"/>
      <c r="BO109" s="370"/>
      <c r="BP109" s="370"/>
      <c r="BQ109" s="370"/>
      <c r="BR109" s="370"/>
      <c r="BS109" s="370"/>
      <c r="BT109" s="370"/>
      <c r="BU109" s="370"/>
      <c r="BV109" s="370"/>
    </row>
    <row r="110" spans="63:74" x14ac:dyDescent="0.25">
      <c r="BK110" s="370"/>
      <c r="BL110" s="370"/>
      <c r="BM110" s="370"/>
      <c r="BN110" s="370"/>
      <c r="BO110" s="370"/>
      <c r="BP110" s="370"/>
      <c r="BQ110" s="370"/>
      <c r="BR110" s="370"/>
      <c r="BS110" s="370"/>
      <c r="BT110" s="370"/>
      <c r="BU110" s="370"/>
      <c r="BV110" s="370"/>
    </row>
    <row r="111" spans="63:74" x14ac:dyDescent="0.25">
      <c r="BK111" s="370"/>
      <c r="BL111" s="370"/>
      <c r="BM111" s="370"/>
      <c r="BN111" s="370"/>
      <c r="BO111" s="370"/>
      <c r="BP111" s="370"/>
      <c r="BQ111" s="370"/>
      <c r="BR111" s="370"/>
      <c r="BS111" s="370"/>
      <c r="BT111" s="370"/>
      <c r="BU111" s="370"/>
      <c r="BV111" s="370"/>
    </row>
    <row r="112" spans="63:74" x14ac:dyDescent="0.25">
      <c r="BK112" s="370"/>
      <c r="BL112" s="370"/>
      <c r="BM112" s="370"/>
      <c r="BN112" s="370"/>
      <c r="BO112" s="370"/>
      <c r="BP112" s="370"/>
      <c r="BQ112" s="370"/>
      <c r="BR112" s="370"/>
      <c r="BS112" s="370"/>
      <c r="BT112" s="370"/>
      <c r="BU112" s="370"/>
      <c r="BV112" s="370"/>
    </row>
    <row r="113" spans="63:74" x14ac:dyDescent="0.25">
      <c r="BK113" s="370"/>
      <c r="BL113" s="370"/>
      <c r="BM113" s="370"/>
      <c r="BN113" s="370"/>
      <c r="BO113" s="370"/>
      <c r="BP113" s="370"/>
      <c r="BQ113" s="370"/>
      <c r="BR113" s="370"/>
      <c r="BS113" s="370"/>
      <c r="BT113" s="370"/>
      <c r="BU113" s="370"/>
      <c r="BV113" s="370"/>
    </row>
    <row r="114" spans="63:74" x14ac:dyDescent="0.25">
      <c r="BK114" s="370"/>
      <c r="BL114" s="370"/>
      <c r="BM114" s="370"/>
      <c r="BN114" s="370"/>
      <c r="BO114" s="370"/>
      <c r="BP114" s="370"/>
      <c r="BQ114" s="370"/>
      <c r="BR114" s="370"/>
      <c r="BS114" s="370"/>
      <c r="BT114" s="370"/>
      <c r="BU114" s="370"/>
      <c r="BV114" s="370"/>
    </row>
    <row r="115" spans="63:74" x14ac:dyDescent="0.25">
      <c r="BK115" s="370"/>
      <c r="BL115" s="370"/>
      <c r="BM115" s="370"/>
      <c r="BN115" s="370"/>
      <c r="BO115" s="370"/>
      <c r="BP115" s="370"/>
      <c r="BQ115" s="370"/>
      <c r="BR115" s="370"/>
      <c r="BS115" s="370"/>
      <c r="BT115" s="370"/>
      <c r="BU115" s="370"/>
      <c r="BV115" s="370"/>
    </row>
    <row r="116" spans="63:74" x14ac:dyDescent="0.25">
      <c r="BK116" s="370"/>
      <c r="BL116" s="370"/>
      <c r="BM116" s="370"/>
      <c r="BN116" s="370"/>
      <c r="BO116" s="370"/>
      <c r="BP116" s="370"/>
      <c r="BQ116" s="370"/>
      <c r="BR116" s="370"/>
      <c r="BS116" s="370"/>
      <c r="BT116" s="370"/>
      <c r="BU116" s="370"/>
      <c r="BV116" s="370"/>
    </row>
    <row r="117" spans="63:74" x14ac:dyDescent="0.25">
      <c r="BK117" s="370"/>
      <c r="BL117" s="370"/>
      <c r="BM117" s="370"/>
      <c r="BN117" s="370"/>
      <c r="BO117" s="370"/>
      <c r="BP117" s="370"/>
      <c r="BQ117" s="370"/>
      <c r="BR117" s="370"/>
      <c r="BS117" s="370"/>
      <c r="BT117" s="370"/>
      <c r="BU117" s="370"/>
      <c r="BV117" s="370"/>
    </row>
    <row r="118" spans="63:74" x14ac:dyDescent="0.25">
      <c r="BK118" s="370"/>
      <c r="BL118" s="370"/>
      <c r="BM118" s="370"/>
      <c r="BN118" s="370"/>
      <c r="BO118" s="370"/>
      <c r="BP118" s="370"/>
      <c r="BQ118" s="370"/>
      <c r="BR118" s="370"/>
      <c r="BS118" s="370"/>
      <c r="BT118" s="370"/>
      <c r="BU118" s="370"/>
      <c r="BV118" s="370"/>
    </row>
    <row r="119" spans="63:74" x14ac:dyDescent="0.25">
      <c r="BK119" s="370"/>
      <c r="BL119" s="370"/>
      <c r="BM119" s="370"/>
      <c r="BN119" s="370"/>
      <c r="BO119" s="370"/>
      <c r="BP119" s="370"/>
      <c r="BQ119" s="370"/>
      <c r="BR119" s="370"/>
      <c r="BS119" s="370"/>
      <c r="BT119" s="370"/>
      <c r="BU119" s="370"/>
      <c r="BV119" s="370"/>
    </row>
    <row r="120" spans="63:74" x14ac:dyDescent="0.25">
      <c r="BK120" s="370"/>
      <c r="BL120" s="370"/>
      <c r="BM120" s="370"/>
      <c r="BN120" s="370"/>
      <c r="BO120" s="370"/>
      <c r="BP120" s="370"/>
      <c r="BQ120" s="370"/>
      <c r="BR120" s="370"/>
      <c r="BS120" s="370"/>
      <c r="BT120" s="370"/>
      <c r="BU120" s="370"/>
      <c r="BV120" s="370"/>
    </row>
    <row r="121" spans="63:74" x14ac:dyDescent="0.25">
      <c r="BK121" s="370"/>
      <c r="BL121" s="370"/>
      <c r="BM121" s="370"/>
      <c r="BN121" s="370"/>
      <c r="BO121" s="370"/>
      <c r="BP121" s="370"/>
      <c r="BQ121" s="370"/>
      <c r="BR121" s="370"/>
      <c r="BS121" s="370"/>
      <c r="BT121" s="370"/>
      <c r="BU121" s="370"/>
      <c r="BV121" s="370"/>
    </row>
    <row r="122" spans="63:74" x14ac:dyDescent="0.25">
      <c r="BK122" s="370"/>
      <c r="BL122" s="370"/>
      <c r="BM122" s="370"/>
      <c r="BN122" s="370"/>
      <c r="BO122" s="370"/>
      <c r="BP122" s="370"/>
      <c r="BQ122" s="370"/>
      <c r="BR122" s="370"/>
      <c r="BS122" s="370"/>
      <c r="BT122" s="370"/>
      <c r="BU122" s="370"/>
      <c r="BV122" s="370"/>
    </row>
    <row r="123" spans="63:74" x14ac:dyDescent="0.25">
      <c r="BK123" s="370"/>
      <c r="BL123" s="370"/>
      <c r="BM123" s="370"/>
      <c r="BN123" s="370"/>
      <c r="BO123" s="370"/>
      <c r="BP123" s="370"/>
      <c r="BQ123" s="370"/>
      <c r="BR123" s="370"/>
      <c r="BS123" s="370"/>
      <c r="BT123" s="370"/>
      <c r="BU123" s="370"/>
      <c r="BV123" s="370"/>
    </row>
    <row r="124" spans="63:74" x14ac:dyDescent="0.25">
      <c r="BK124" s="370"/>
      <c r="BL124" s="370"/>
      <c r="BM124" s="370"/>
      <c r="BN124" s="370"/>
      <c r="BO124" s="370"/>
      <c r="BP124" s="370"/>
      <c r="BQ124" s="370"/>
      <c r="BR124" s="370"/>
      <c r="BS124" s="370"/>
      <c r="BT124" s="370"/>
      <c r="BU124" s="370"/>
      <c r="BV124" s="370"/>
    </row>
    <row r="125" spans="63:74" x14ac:dyDescent="0.25">
      <c r="BK125" s="370"/>
      <c r="BL125" s="370"/>
      <c r="BM125" s="370"/>
      <c r="BN125" s="370"/>
      <c r="BO125" s="370"/>
      <c r="BP125" s="370"/>
      <c r="BQ125" s="370"/>
      <c r="BR125" s="370"/>
      <c r="BS125" s="370"/>
      <c r="BT125" s="370"/>
      <c r="BU125" s="370"/>
      <c r="BV125" s="370"/>
    </row>
    <row r="126" spans="63:74" x14ac:dyDescent="0.25">
      <c r="BK126" s="370"/>
      <c r="BL126" s="370"/>
      <c r="BM126" s="370"/>
      <c r="BN126" s="370"/>
      <c r="BO126" s="370"/>
      <c r="BP126" s="370"/>
      <c r="BQ126" s="370"/>
      <c r="BR126" s="370"/>
      <c r="BS126" s="370"/>
      <c r="BT126" s="370"/>
      <c r="BU126" s="370"/>
      <c r="BV126" s="370"/>
    </row>
    <row r="127" spans="63:74" x14ac:dyDescent="0.25">
      <c r="BK127" s="370"/>
      <c r="BL127" s="370"/>
      <c r="BM127" s="370"/>
      <c r="BN127" s="370"/>
      <c r="BO127" s="370"/>
      <c r="BP127" s="370"/>
      <c r="BQ127" s="370"/>
      <c r="BR127" s="370"/>
      <c r="BS127" s="370"/>
      <c r="BT127" s="370"/>
      <c r="BU127" s="370"/>
      <c r="BV127" s="370"/>
    </row>
    <row r="128" spans="63:74" x14ac:dyDescent="0.25">
      <c r="BK128" s="370"/>
      <c r="BL128" s="370"/>
      <c r="BM128" s="370"/>
      <c r="BN128" s="370"/>
      <c r="BO128" s="370"/>
      <c r="BP128" s="370"/>
      <c r="BQ128" s="370"/>
      <c r="BR128" s="370"/>
      <c r="BS128" s="370"/>
      <c r="BT128" s="370"/>
      <c r="BU128" s="370"/>
      <c r="BV128" s="370"/>
    </row>
    <row r="129" spans="63:74" x14ac:dyDescent="0.25">
      <c r="BK129" s="370"/>
      <c r="BL129" s="370"/>
      <c r="BM129" s="370"/>
      <c r="BN129" s="370"/>
      <c r="BO129" s="370"/>
      <c r="BP129" s="370"/>
      <c r="BQ129" s="370"/>
      <c r="BR129" s="370"/>
      <c r="BS129" s="370"/>
      <c r="BT129" s="370"/>
      <c r="BU129" s="370"/>
      <c r="BV129" s="370"/>
    </row>
    <row r="130" spans="63:74" x14ac:dyDescent="0.25">
      <c r="BK130" s="370"/>
      <c r="BL130" s="370"/>
      <c r="BM130" s="370"/>
      <c r="BN130" s="370"/>
      <c r="BO130" s="370"/>
      <c r="BP130" s="370"/>
      <c r="BQ130" s="370"/>
      <c r="BR130" s="370"/>
      <c r="BS130" s="370"/>
      <c r="BT130" s="370"/>
      <c r="BU130" s="370"/>
      <c r="BV130" s="370"/>
    </row>
    <row r="131" spans="63:74" x14ac:dyDescent="0.25">
      <c r="BK131" s="370"/>
      <c r="BL131" s="370"/>
      <c r="BM131" s="370"/>
      <c r="BN131" s="370"/>
      <c r="BO131" s="370"/>
      <c r="BP131" s="370"/>
      <c r="BQ131" s="370"/>
      <c r="BR131" s="370"/>
      <c r="BS131" s="370"/>
      <c r="BT131" s="370"/>
      <c r="BU131" s="370"/>
      <c r="BV131" s="370"/>
    </row>
    <row r="132" spans="63:74" x14ac:dyDescent="0.25">
      <c r="BK132" s="370"/>
      <c r="BL132" s="370"/>
      <c r="BM132" s="370"/>
      <c r="BN132" s="370"/>
      <c r="BO132" s="370"/>
      <c r="BP132" s="370"/>
      <c r="BQ132" s="370"/>
      <c r="BR132" s="370"/>
      <c r="BS132" s="370"/>
      <c r="BT132" s="370"/>
      <c r="BU132" s="370"/>
      <c r="BV132" s="370"/>
    </row>
    <row r="133" spans="63:74" x14ac:dyDescent="0.25">
      <c r="BK133" s="370"/>
      <c r="BL133" s="370"/>
      <c r="BM133" s="370"/>
      <c r="BN133" s="370"/>
      <c r="BO133" s="370"/>
      <c r="BP133" s="370"/>
      <c r="BQ133" s="370"/>
      <c r="BR133" s="370"/>
      <c r="BS133" s="370"/>
      <c r="BT133" s="370"/>
      <c r="BU133" s="370"/>
      <c r="BV133" s="370"/>
    </row>
    <row r="134" spans="63:74" x14ac:dyDescent="0.25">
      <c r="BK134" s="370"/>
      <c r="BL134" s="370"/>
      <c r="BM134" s="370"/>
      <c r="BN134" s="370"/>
      <c r="BO134" s="370"/>
      <c r="BP134" s="370"/>
      <c r="BQ134" s="370"/>
      <c r="BR134" s="370"/>
      <c r="BS134" s="370"/>
      <c r="BT134" s="370"/>
      <c r="BU134" s="370"/>
      <c r="BV134" s="370"/>
    </row>
    <row r="135" spans="63:74" x14ac:dyDescent="0.25">
      <c r="BK135" s="370"/>
      <c r="BL135" s="370"/>
      <c r="BM135" s="370"/>
      <c r="BN135" s="370"/>
      <c r="BO135" s="370"/>
      <c r="BP135" s="370"/>
      <c r="BQ135" s="370"/>
      <c r="BR135" s="370"/>
      <c r="BS135" s="370"/>
      <c r="BT135" s="370"/>
      <c r="BU135" s="370"/>
      <c r="BV135" s="370"/>
    </row>
    <row r="136" spans="63:74" x14ac:dyDescent="0.25">
      <c r="BK136" s="370"/>
      <c r="BL136" s="370"/>
      <c r="BM136" s="370"/>
      <c r="BN136" s="370"/>
      <c r="BO136" s="370"/>
      <c r="BP136" s="370"/>
      <c r="BQ136" s="370"/>
      <c r="BR136" s="370"/>
      <c r="BS136" s="370"/>
      <c r="BT136" s="370"/>
      <c r="BU136" s="370"/>
      <c r="BV136" s="370"/>
    </row>
    <row r="137" spans="63:74" x14ac:dyDescent="0.25">
      <c r="BK137" s="370"/>
      <c r="BL137" s="370"/>
      <c r="BM137" s="370"/>
      <c r="BN137" s="370"/>
      <c r="BO137" s="370"/>
      <c r="BP137" s="370"/>
      <c r="BQ137" s="370"/>
      <c r="BR137" s="370"/>
      <c r="BS137" s="370"/>
      <c r="BT137" s="370"/>
      <c r="BU137" s="370"/>
      <c r="BV137" s="370"/>
    </row>
    <row r="138" spans="63:74" x14ac:dyDescent="0.25">
      <c r="BK138" s="370"/>
      <c r="BL138" s="370"/>
      <c r="BM138" s="370"/>
      <c r="BN138" s="370"/>
      <c r="BO138" s="370"/>
      <c r="BP138" s="370"/>
      <c r="BQ138" s="370"/>
      <c r="BR138" s="370"/>
      <c r="BS138" s="370"/>
      <c r="BT138" s="370"/>
      <c r="BU138" s="370"/>
      <c r="BV138" s="370"/>
    </row>
    <row r="139" spans="63:74" x14ac:dyDescent="0.25">
      <c r="BK139" s="370"/>
      <c r="BL139" s="370"/>
      <c r="BM139" s="370"/>
      <c r="BN139" s="370"/>
      <c r="BO139" s="370"/>
      <c r="BP139" s="370"/>
      <c r="BQ139" s="370"/>
      <c r="BR139" s="370"/>
      <c r="BS139" s="370"/>
      <c r="BT139" s="370"/>
      <c r="BU139" s="370"/>
      <c r="BV139" s="370"/>
    </row>
    <row r="140" spans="63:74" x14ac:dyDescent="0.25">
      <c r="BK140" s="370"/>
      <c r="BL140" s="370"/>
      <c r="BM140" s="370"/>
      <c r="BN140" s="370"/>
      <c r="BO140" s="370"/>
      <c r="BP140" s="370"/>
      <c r="BQ140" s="370"/>
      <c r="BR140" s="370"/>
      <c r="BS140" s="370"/>
      <c r="BT140" s="370"/>
      <c r="BU140" s="370"/>
      <c r="BV140" s="370"/>
    </row>
    <row r="141" spans="63:74" x14ac:dyDescent="0.25">
      <c r="BK141" s="370"/>
      <c r="BL141" s="370"/>
      <c r="BM141" s="370"/>
      <c r="BN141" s="370"/>
      <c r="BO141" s="370"/>
      <c r="BP141" s="370"/>
      <c r="BQ141" s="370"/>
      <c r="BR141" s="370"/>
      <c r="BS141" s="370"/>
      <c r="BT141" s="370"/>
      <c r="BU141" s="370"/>
      <c r="BV141" s="370"/>
    </row>
    <row r="142" spans="63:74" x14ac:dyDescent="0.25">
      <c r="BK142" s="370"/>
      <c r="BL142" s="370"/>
      <c r="BM142" s="370"/>
      <c r="BN142" s="370"/>
      <c r="BO142" s="370"/>
      <c r="BP142" s="370"/>
      <c r="BQ142" s="370"/>
      <c r="BR142" s="370"/>
      <c r="BS142" s="370"/>
      <c r="BT142" s="370"/>
      <c r="BU142" s="370"/>
      <c r="BV142" s="370"/>
    </row>
    <row r="143" spans="63:74" x14ac:dyDescent="0.25">
      <c r="BK143" s="370"/>
      <c r="BL143" s="370"/>
      <c r="BM143" s="370"/>
      <c r="BN143" s="370"/>
      <c r="BO143" s="370"/>
      <c r="BP143" s="370"/>
      <c r="BQ143" s="370"/>
      <c r="BR143" s="370"/>
      <c r="BS143" s="370"/>
      <c r="BT143" s="370"/>
      <c r="BU143" s="370"/>
      <c r="BV143" s="370"/>
    </row>
    <row r="144" spans="63:74" x14ac:dyDescent="0.25">
      <c r="BK144" s="370"/>
      <c r="BL144" s="370"/>
      <c r="BM144" s="370"/>
      <c r="BN144" s="370"/>
      <c r="BO144" s="370"/>
      <c r="BP144" s="370"/>
      <c r="BQ144" s="370"/>
      <c r="BR144" s="370"/>
      <c r="BS144" s="370"/>
      <c r="BT144" s="370"/>
      <c r="BU144" s="370"/>
      <c r="BV144" s="370"/>
    </row>
  </sheetData>
  <mergeCells count="18">
    <mergeCell ref="A1:A2"/>
    <mergeCell ref="AM3:AX3"/>
    <mergeCell ref="AY3:BJ3"/>
    <mergeCell ref="BK3:BV3"/>
    <mergeCell ref="B1:AL1"/>
    <mergeCell ref="C3:N3"/>
    <mergeCell ref="O3:Z3"/>
    <mergeCell ref="AA3:AL3"/>
    <mergeCell ref="B60:Q60"/>
    <mergeCell ref="B57:Q57"/>
    <mergeCell ref="B58:Q58"/>
    <mergeCell ref="B59:Q59"/>
    <mergeCell ref="B51:Q51"/>
    <mergeCell ref="B53:Q53"/>
    <mergeCell ref="B56:Q56"/>
    <mergeCell ref="B52:R52"/>
    <mergeCell ref="B54:Q54"/>
    <mergeCell ref="B55:Q55"/>
  </mergeCells>
  <phoneticPr fontId="3" type="noConversion"/>
  <hyperlinks>
    <hyperlink ref="A1:A2" location="Contents!A1" display="Table of Contents"/>
  </hyperlinks>
  <pageMargins left="0.25" right="0.25" top="0.25" bottom="0.25" header="0.5" footer="0.5"/>
  <pageSetup scale="50" orientation="landscape" horizontalDpi="4294967293"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pageSetUpPr fitToPage="1"/>
  </sheetPr>
  <dimension ref="A1:BW126"/>
  <sheetViews>
    <sheetView zoomScaleNormal="100" workbookViewId="0">
      <pane xSplit="2" ySplit="4" topLeftCell="AT8" activePane="bottomRight" state="frozen"/>
      <selection activeCell="BF63" sqref="BF63"/>
      <selection pane="topRight" activeCell="BF63" sqref="BF63"/>
      <selection pane="bottomLeft" activeCell="BF63" sqref="BF63"/>
      <selection pane="bottomRight" activeCell="B1" sqref="B1:AL1"/>
    </sheetView>
  </sheetViews>
  <sheetFormatPr defaultColWidth="8.54296875" defaultRowHeight="10.5" x14ac:dyDescent="0.25"/>
  <cols>
    <col min="1" max="1" width="12.453125" style="159" customWidth="1"/>
    <col min="2" max="2" width="32" style="152" customWidth="1"/>
    <col min="3" max="50" width="6.54296875" style="152" customWidth="1"/>
    <col min="51" max="55" width="6.54296875" style="445" customWidth="1"/>
    <col min="56" max="58" width="6.54296875" style="572" customWidth="1"/>
    <col min="59" max="62" width="6.54296875" style="445" customWidth="1"/>
    <col min="63" max="74" width="6.54296875" style="152" customWidth="1"/>
    <col min="75" max="16384" width="8.54296875" style="152"/>
  </cols>
  <sheetData>
    <row r="1" spans="1:75" ht="13.4" customHeight="1" x14ac:dyDescent="0.3">
      <c r="A1" s="734" t="s">
        <v>792</v>
      </c>
      <c r="B1" s="781" t="s">
        <v>1341</v>
      </c>
      <c r="C1" s="782"/>
      <c r="D1" s="782"/>
      <c r="E1" s="782"/>
      <c r="F1" s="782"/>
      <c r="G1" s="782"/>
      <c r="H1" s="782"/>
      <c r="I1" s="782"/>
      <c r="J1" s="782"/>
      <c r="K1" s="782"/>
      <c r="L1" s="782"/>
      <c r="M1" s="782"/>
      <c r="N1" s="782"/>
      <c r="O1" s="782"/>
      <c r="P1" s="782"/>
      <c r="Q1" s="782"/>
      <c r="R1" s="782"/>
      <c r="S1" s="782"/>
      <c r="T1" s="782"/>
      <c r="U1" s="782"/>
      <c r="V1" s="782"/>
      <c r="W1" s="782"/>
      <c r="X1" s="782"/>
      <c r="Y1" s="782"/>
      <c r="Z1" s="782"/>
      <c r="AA1" s="782"/>
      <c r="AB1" s="782"/>
      <c r="AC1" s="782"/>
      <c r="AD1" s="782"/>
      <c r="AE1" s="782"/>
      <c r="AF1" s="782"/>
      <c r="AG1" s="782"/>
      <c r="AH1" s="782"/>
      <c r="AI1" s="782"/>
      <c r="AJ1" s="782"/>
      <c r="AK1" s="782"/>
      <c r="AL1" s="782"/>
    </row>
    <row r="2" spans="1:75" ht="12.5" x14ac:dyDescent="0.25">
      <c r="A2" s="735"/>
      <c r="B2" s="671" t="str">
        <f>"U.S. Energy Information Administration  |  Short-Term Energy Outlook  - "&amp;Dates!D1</f>
        <v>U.S. Energy Information Administration  |  Short-Term Energy Outlook  - June 2022</v>
      </c>
      <c r="C2" s="672"/>
      <c r="D2" s="672"/>
      <c r="E2" s="672"/>
      <c r="F2" s="672"/>
      <c r="G2" s="672"/>
      <c r="H2" s="672"/>
      <c r="I2" s="672"/>
      <c r="J2" s="672"/>
      <c r="K2" s="672"/>
      <c r="L2" s="672"/>
      <c r="M2" s="672"/>
      <c r="N2" s="672"/>
      <c r="O2" s="672"/>
      <c r="P2" s="672"/>
      <c r="Q2" s="672"/>
      <c r="R2" s="672"/>
      <c r="S2" s="672"/>
      <c r="T2" s="672"/>
      <c r="U2" s="672"/>
      <c r="V2" s="672"/>
      <c r="W2" s="672"/>
      <c r="X2" s="672"/>
      <c r="Y2" s="672"/>
      <c r="Z2" s="672"/>
      <c r="AA2" s="672"/>
      <c r="AB2" s="672"/>
      <c r="AC2" s="672"/>
      <c r="AD2" s="672"/>
      <c r="AE2" s="672"/>
      <c r="AF2" s="672"/>
      <c r="AG2" s="672"/>
      <c r="AH2" s="672"/>
      <c r="AI2" s="672"/>
      <c r="AJ2" s="672"/>
      <c r="AK2" s="672"/>
      <c r="AL2" s="672"/>
    </row>
    <row r="3" spans="1:75" s="12" customFormat="1" ht="13" x14ac:dyDescent="0.3">
      <c r="A3" s="14"/>
      <c r="B3" s="15"/>
      <c r="C3" s="738">
        <f>Dates!D3</f>
        <v>2018</v>
      </c>
      <c r="D3" s="739"/>
      <c r="E3" s="739"/>
      <c r="F3" s="739"/>
      <c r="G3" s="739"/>
      <c r="H3" s="739"/>
      <c r="I3" s="739"/>
      <c r="J3" s="739"/>
      <c r="K3" s="739"/>
      <c r="L3" s="739"/>
      <c r="M3" s="739"/>
      <c r="N3" s="740"/>
      <c r="O3" s="738">
        <f>C3+1</f>
        <v>2019</v>
      </c>
      <c r="P3" s="741"/>
      <c r="Q3" s="741"/>
      <c r="R3" s="741"/>
      <c r="S3" s="741"/>
      <c r="T3" s="741"/>
      <c r="U3" s="741"/>
      <c r="V3" s="741"/>
      <c r="W3" s="741"/>
      <c r="X3" s="739"/>
      <c r="Y3" s="739"/>
      <c r="Z3" s="740"/>
      <c r="AA3" s="742">
        <f>O3+1</f>
        <v>2020</v>
      </c>
      <c r="AB3" s="739"/>
      <c r="AC3" s="739"/>
      <c r="AD3" s="739"/>
      <c r="AE3" s="739"/>
      <c r="AF3" s="739"/>
      <c r="AG3" s="739"/>
      <c r="AH3" s="739"/>
      <c r="AI3" s="739"/>
      <c r="AJ3" s="739"/>
      <c r="AK3" s="739"/>
      <c r="AL3" s="740"/>
      <c r="AM3" s="742">
        <f>AA3+1</f>
        <v>2021</v>
      </c>
      <c r="AN3" s="739"/>
      <c r="AO3" s="739"/>
      <c r="AP3" s="739"/>
      <c r="AQ3" s="739"/>
      <c r="AR3" s="739"/>
      <c r="AS3" s="739"/>
      <c r="AT3" s="739"/>
      <c r="AU3" s="739"/>
      <c r="AV3" s="739"/>
      <c r="AW3" s="739"/>
      <c r="AX3" s="740"/>
      <c r="AY3" s="742">
        <f>AM3+1</f>
        <v>2022</v>
      </c>
      <c r="AZ3" s="743"/>
      <c r="BA3" s="743"/>
      <c r="BB3" s="743"/>
      <c r="BC3" s="743"/>
      <c r="BD3" s="743"/>
      <c r="BE3" s="743"/>
      <c r="BF3" s="743"/>
      <c r="BG3" s="743"/>
      <c r="BH3" s="743"/>
      <c r="BI3" s="743"/>
      <c r="BJ3" s="744"/>
      <c r="BK3" s="742">
        <f>AY3+1</f>
        <v>2023</v>
      </c>
      <c r="BL3" s="739"/>
      <c r="BM3" s="739"/>
      <c r="BN3" s="739"/>
      <c r="BO3" s="739"/>
      <c r="BP3" s="739"/>
      <c r="BQ3" s="739"/>
      <c r="BR3" s="739"/>
      <c r="BS3" s="739"/>
      <c r="BT3" s="739"/>
      <c r="BU3" s="739"/>
      <c r="BV3" s="740"/>
    </row>
    <row r="4" spans="1:75" s="12" customFormat="1" x14ac:dyDescent="0.25">
      <c r="A4" s="16"/>
      <c r="B4" s="17"/>
      <c r="C4" s="18" t="s">
        <v>470</v>
      </c>
      <c r="D4" s="18" t="s">
        <v>471</v>
      </c>
      <c r="E4" s="18" t="s">
        <v>472</v>
      </c>
      <c r="F4" s="18" t="s">
        <v>473</v>
      </c>
      <c r="G4" s="18" t="s">
        <v>474</v>
      </c>
      <c r="H4" s="18" t="s">
        <v>475</v>
      </c>
      <c r="I4" s="18" t="s">
        <v>476</v>
      </c>
      <c r="J4" s="18" t="s">
        <v>477</v>
      </c>
      <c r="K4" s="18" t="s">
        <v>478</v>
      </c>
      <c r="L4" s="18" t="s">
        <v>479</v>
      </c>
      <c r="M4" s="18" t="s">
        <v>480</v>
      </c>
      <c r="N4" s="18" t="s">
        <v>481</v>
      </c>
      <c r="O4" s="18" t="s">
        <v>470</v>
      </c>
      <c r="P4" s="18" t="s">
        <v>471</v>
      </c>
      <c r="Q4" s="18" t="s">
        <v>472</v>
      </c>
      <c r="R4" s="18" t="s">
        <v>473</v>
      </c>
      <c r="S4" s="18" t="s">
        <v>474</v>
      </c>
      <c r="T4" s="18" t="s">
        <v>475</v>
      </c>
      <c r="U4" s="18" t="s">
        <v>476</v>
      </c>
      <c r="V4" s="18" t="s">
        <v>477</v>
      </c>
      <c r="W4" s="18" t="s">
        <v>478</v>
      </c>
      <c r="X4" s="18" t="s">
        <v>479</v>
      </c>
      <c r="Y4" s="18" t="s">
        <v>480</v>
      </c>
      <c r="Z4" s="18" t="s">
        <v>481</v>
      </c>
      <c r="AA4" s="18" t="s">
        <v>470</v>
      </c>
      <c r="AB4" s="18" t="s">
        <v>471</v>
      </c>
      <c r="AC4" s="18" t="s">
        <v>472</v>
      </c>
      <c r="AD4" s="18" t="s">
        <v>473</v>
      </c>
      <c r="AE4" s="18" t="s">
        <v>474</v>
      </c>
      <c r="AF4" s="18" t="s">
        <v>475</v>
      </c>
      <c r="AG4" s="18" t="s">
        <v>476</v>
      </c>
      <c r="AH4" s="18" t="s">
        <v>477</v>
      </c>
      <c r="AI4" s="18" t="s">
        <v>478</v>
      </c>
      <c r="AJ4" s="18" t="s">
        <v>479</v>
      </c>
      <c r="AK4" s="18" t="s">
        <v>480</v>
      </c>
      <c r="AL4" s="18" t="s">
        <v>481</v>
      </c>
      <c r="AM4" s="18" t="s">
        <v>470</v>
      </c>
      <c r="AN4" s="18" t="s">
        <v>471</v>
      </c>
      <c r="AO4" s="18" t="s">
        <v>472</v>
      </c>
      <c r="AP4" s="18" t="s">
        <v>473</v>
      </c>
      <c r="AQ4" s="18" t="s">
        <v>474</v>
      </c>
      <c r="AR4" s="18" t="s">
        <v>475</v>
      </c>
      <c r="AS4" s="18" t="s">
        <v>476</v>
      </c>
      <c r="AT4" s="18" t="s">
        <v>477</v>
      </c>
      <c r="AU4" s="18" t="s">
        <v>478</v>
      </c>
      <c r="AV4" s="18" t="s">
        <v>479</v>
      </c>
      <c r="AW4" s="18" t="s">
        <v>480</v>
      </c>
      <c r="AX4" s="18" t="s">
        <v>481</v>
      </c>
      <c r="AY4" s="18" t="s">
        <v>470</v>
      </c>
      <c r="AZ4" s="18" t="s">
        <v>471</v>
      </c>
      <c r="BA4" s="18" t="s">
        <v>472</v>
      </c>
      <c r="BB4" s="18" t="s">
        <v>473</v>
      </c>
      <c r="BC4" s="18" t="s">
        <v>474</v>
      </c>
      <c r="BD4" s="18" t="s">
        <v>475</v>
      </c>
      <c r="BE4" s="18" t="s">
        <v>476</v>
      </c>
      <c r="BF4" s="18" t="s">
        <v>477</v>
      </c>
      <c r="BG4" s="18" t="s">
        <v>478</v>
      </c>
      <c r="BH4" s="18" t="s">
        <v>479</v>
      </c>
      <c r="BI4" s="18" t="s">
        <v>480</v>
      </c>
      <c r="BJ4" s="18" t="s">
        <v>481</v>
      </c>
      <c r="BK4" s="18" t="s">
        <v>470</v>
      </c>
      <c r="BL4" s="18" t="s">
        <v>471</v>
      </c>
      <c r="BM4" s="18" t="s">
        <v>472</v>
      </c>
      <c r="BN4" s="18" t="s">
        <v>473</v>
      </c>
      <c r="BO4" s="18" t="s">
        <v>474</v>
      </c>
      <c r="BP4" s="18" t="s">
        <v>475</v>
      </c>
      <c r="BQ4" s="18" t="s">
        <v>476</v>
      </c>
      <c r="BR4" s="18" t="s">
        <v>477</v>
      </c>
      <c r="BS4" s="18" t="s">
        <v>478</v>
      </c>
      <c r="BT4" s="18" t="s">
        <v>479</v>
      </c>
      <c r="BU4" s="18" t="s">
        <v>480</v>
      </c>
      <c r="BV4" s="18" t="s">
        <v>481</v>
      </c>
    </row>
    <row r="5" spans="1:75" ht="11.15" customHeight="1" x14ac:dyDescent="0.25">
      <c r="B5" s="246" t="s">
        <v>309</v>
      </c>
      <c r="C5" s="244"/>
      <c r="D5" s="244"/>
      <c r="E5" s="244"/>
      <c r="F5" s="244"/>
      <c r="G5" s="244"/>
      <c r="H5" s="244"/>
      <c r="I5" s="244"/>
      <c r="J5" s="244"/>
      <c r="K5" s="244"/>
      <c r="L5" s="244"/>
      <c r="M5" s="244"/>
      <c r="N5" s="244"/>
      <c r="O5" s="244"/>
      <c r="P5" s="244"/>
      <c r="Q5" s="244"/>
      <c r="R5" s="244"/>
      <c r="S5" s="244"/>
      <c r="T5" s="244"/>
      <c r="U5" s="244"/>
      <c r="V5" s="244"/>
      <c r="W5" s="244"/>
      <c r="X5" s="244"/>
      <c r="Y5" s="244"/>
      <c r="Z5" s="244"/>
      <c r="AA5" s="244"/>
      <c r="AB5" s="244"/>
      <c r="AC5" s="244"/>
      <c r="AD5" s="244"/>
      <c r="AE5" s="244"/>
      <c r="AF5" s="244"/>
      <c r="AG5" s="244"/>
      <c r="AH5" s="244"/>
      <c r="AI5" s="244"/>
      <c r="AJ5" s="244"/>
      <c r="AK5" s="244"/>
      <c r="AL5" s="244"/>
      <c r="AM5" s="244"/>
      <c r="AN5" s="244"/>
      <c r="AO5" s="244"/>
      <c r="AP5" s="244"/>
      <c r="AQ5" s="244"/>
      <c r="AR5" s="244"/>
      <c r="AS5" s="244"/>
      <c r="AT5" s="244"/>
      <c r="AU5" s="244"/>
      <c r="AV5" s="244"/>
      <c r="AW5" s="244"/>
      <c r="AX5" s="244"/>
      <c r="AY5" s="640"/>
      <c r="AZ5" s="640"/>
      <c r="BA5" s="244"/>
      <c r="BB5" s="640"/>
      <c r="BC5" s="640"/>
      <c r="BD5" s="244"/>
      <c r="BE5" s="244"/>
      <c r="BF5" s="244"/>
      <c r="BG5" s="244"/>
      <c r="BH5" s="244"/>
      <c r="BI5" s="244"/>
      <c r="BJ5" s="640"/>
      <c r="BK5" s="368"/>
      <c r="BL5" s="368"/>
      <c r="BM5" s="368"/>
      <c r="BN5" s="368"/>
      <c r="BO5" s="368"/>
      <c r="BP5" s="368"/>
      <c r="BQ5" s="368"/>
      <c r="BR5" s="368"/>
      <c r="BS5" s="368"/>
      <c r="BT5" s="368"/>
      <c r="BU5" s="368"/>
      <c r="BV5" s="368"/>
    </row>
    <row r="6" spans="1:75" ht="11.15" customHeight="1" x14ac:dyDescent="0.25">
      <c r="A6" s="159" t="s">
        <v>1004</v>
      </c>
      <c r="B6" s="170" t="s">
        <v>310</v>
      </c>
      <c r="C6" s="244">
        <v>1.04</v>
      </c>
      <c r="D6" s="244">
        <v>1.03</v>
      </c>
      <c r="E6" s="244">
        <v>0.99</v>
      </c>
      <c r="F6" s="244">
        <v>0.99</v>
      </c>
      <c r="G6" s="244">
        <v>1.02</v>
      </c>
      <c r="H6" s="244">
        <v>1.04</v>
      </c>
      <c r="I6" s="244">
        <v>1.05</v>
      </c>
      <c r="J6" s="244">
        <v>1.04</v>
      </c>
      <c r="K6" s="244">
        <v>1</v>
      </c>
      <c r="L6" s="244">
        <v>1</v>
      </c>
      <c r="M6" s="244">
        <v>1</v>
      </c>
      <c r="N6" s="244">
        <v>1</v>
      </c>
      <c r="O6" s="244">
        <v>0.95</v>
      </c>
      <c r="P6" s="244">
        <v>1.04</v>
      </c>
      <c r="Q6" s="244">
        <v>1.05</v>
      </c>
      <c r="R6" s="244">
        <v>1.04</v>
      </c>
      <c r="S6" s="244">
        <v>1.03</v>
      </c>
      <c r="T6" s="244">
        <v>1</v>
      </c>
      <c r="U6" s="244">
        <v>1.02</v>
      </c>
      <c r="V6" s="244">
        <v>1.01</v>
      </c>
      <c r="W6" s="244">
        <v>1.02</v>
      </c>
      <c r="X6" s="244">
        <v>1.02</v>
      </c>
      <c r="Y6" s="244">
        <v>1.03</v>
      </c>
      <c r="Z6" s="244">
        <v>1.02</v>
      </c>
      <c r="AA6" s="244">
        <v>1.01</v>
      </c>
      <c r="AB6" s="244">
        <v>1.01</v>
      </c>
      <c r="AC6" s="244">
        <v>1.03</v>
      </c>
      <c r="AD6" s="244">
        <v>1.03</v>
      </c>
      <c r="AE6" s="244">
        <v>0.85</v>
      </c>
      <c r="AF6" s="244">
        <v>0.81499999999999995</v>
      </c>
      <c r="AG6" s="244">
        <v>0.81</v>
      </c>
      <c r="AH6" s="244">
        <v>0.85</v>
      </c>
      <c r="AI6" s="244">
        <v>0.85</v>
      </c>
      <c r="AJ6" s="244">
        <v>0.86</v>
      </c>
      <c r="AK6" s="244">
        <v>0.86</v>
      </c>
      <c r="AL6" s="244">
        <v>0.85</v>
      </c>
      <c r="AM6" s="244">
        <v>0.86</v>
      </c>
      <c r="AN6" s="244">
        <v>0.87</v>
      </c>
      <c r="AO6" s="244">
        <v>0.87</v>
      </c>
      <c r="AP6" s="244">
        <v>0.87</v>
      </c>
      <c r="AQ6" s="244">
        <v>0.88</v>
      </c>
      <c r="AR6" s="244">
        <v>0.89500000000000002</v>
      </c>
      <c r="AS6" s="244">
        <v>0.91</v>
      </c>
      <c r="AT6" s="244">
        <v>0.92</v>
      </c>
      <c r="AU6" s="244">
        <v>0.93</v>
      </c>
      <c r="AV6" s="244">
        <v>0.94</v>
      </c>
      <c r="AW6" s="244">
        <v>0.95</v>
      </c>
      <c r="AX6" s="244">
        <v>0.96</v>
      </c>
      <c r="AY6" s="244">
        <v>0.97</v>
      </c>
      <c r="AZ6" s="244">
        <v>0.97</v>
      </c>
      <c r="BA6" s="244">
        <v>0.98</v>
      </c>
      <c r="BB6" s="244">
        <v>0.99</v>
      </c>
      <c r="BC6" s="244">
        <v>1</v>
      </c>
      <c r="BD6" s="368" t="s">
        <v>1407</v>
      </c>
      <c r="BE6" s="368" t="s">
        <v>1407</v>
      </c>
      <c r="BF6" s="368" t="s">
        <v>1407</v>
      </c>
      <c r="BG6" s="368" t="s">
        <v>1407</v>
      </c>
      <c r="BH6" s="368" t="s">
        <v>1407</v>
      </c>
      <c r="BI6" s="368" t="s">
        <v>1407</v>
      </c>
      <c r="BJ6" s="368" t="s">
        <v>1407</v>
      </c>
      <c r="BK6" s="368" t="s">
        <v>1407</v>
      </c>
      <c r="BL6" s="368" t="s">
        <v>1407</v>
      </c>
      <c r="BM6" s="368" t="s">
        <v>1407</v>
      </c>
      <c r="BN6" s="368" t="s">
        <v>1407</v>
      </c>
      <c r="BO6" s="368" t="s">
        <v>1407</v>
      </c>
      <c r="BP6" s="368" t="s">
        <v>1407</v>
      </c>
      <c r="BQ6" s="368" t="s">
        <v>1407</v>
      </c>
      <c r="BR6" s="368" t="s">
        <v>1407</v>
      </c>
      <c r="BS6" s="368" t="s">
        <v>1407</v>
      </c>
      <c r="BT6" s="368" t="s">
        <v>1407</v>
      </c>
      <c r="BU6" s="368" t="s">
        <v>1407</v>
      </c>
      <c r="BV6" s="368" t="s">
        <v>1407</v>
      </c>
      <c r="BW6" s="445"/>
    </row>
    <row r="7" spans="1:75" ht="11.15" customHeight="1" x14ac:dyDescent="0.25">
      <c r="A7" s="159" t="s">
        <v>327</v>
      </c>
      <c r="B7" s="170" t="s">
        <v>318</v>
      </c>
      <c r="C7" s="244">
        <v>1.61</v>
      </c>
      <c r="D7" s="244">
        <v>1.6</v>
      </c>
      <c r="E7" s="244">
        <v>1.57</v>
      </c>
      <c r="F7" s="244">
        <v>1.5649999999999999</v>
      </c>
      <c r="G7" s="244">
        <v>1.57</v>
      </c>
      <c r="H7" s="244">
        <v>1.54</v>
      </c>
      <c r="I7" s="244">
        <v>1.55</v>
      </c>
      <c r="J7" s="244">
        <v>1.56</v>
      </c>
      <c r="K7" s="244">
        <v>1.58</v>
      </c>
      <c r="L7" s="244">
        <v>1.55</v>
      </c>
      <c r="M7" s="244">
        <v>1.59</v>
      </c>
      <c r="N7" s="244">
        <v>1.57</v>
      </c>
      <c r="O7" s="244">
        <v>1.57</v>
      </c>
      <c r="P7" s="244">
        <v>1.46</v>
      </c>
      <c r="Q7" s="244">
        <v>1.47</v>
      </c>
      <c r="R7" s="244">
        <v>1.43</v>
      </c>
      <c r="S7" s="244">
        <v>1.45</v>
      </c>
      <c r="T7" s="244">
        <v>1.41</v>
      </c>
      <c r="U7" s="244">
        <v>1.39</v>
      </c>
      <c r="V7" s="244">
        <v>1.43</v>
      </c>
      <c r="W7" s="244">
        <v>1.38</v>
      </c>
      <c r="X7" s="244">
        <v>1.36</v>
      </c>
      <c r="Y7" s="244">
        <v>1.3</v>
      </c>
      <c r="Z7" s="244">
        <v>1.43</v>
      </c>
      <c r="AA7" s="244">
        <v>1.35</v>
      </c>
      <c r="AB7" s="244">
        <v>1.3</v>
      </c>
      <c r="AC7" s="244">
        <v>1.4</v>
      </c>
      <c r="AD7" s="244">
        <v>1.32</v>
      </c>
      <c r="AE7" s="244">
        <v>1.28</v>
      </c>
      <c r="AF7" s="244">
        <v>1.22</v>
      </c>
      <c r="AG7" s="244">
        <v>1.1499999999999999</v>
      </c>
      <c r="AH7" s="244">
        <v>1.18</v>
      </c>
      <c r="AI7" s="244">
        <v>1.24</v>
      </c>
      <c r="AJ7" s="244">
        <v>1.1299999999999999</v>
      </c>
      <c r="AK7" s="244">
        <v>1.1499999999999999</v>
      </c>
      <c r="AL7" s="244">
        <v>1.1000000000000001</v>
      </c>
      <c r="AM7" s="244">
        <v>1.1000000000000001</v>
      </c>
      <c r="AN7" s="244">
        <v>1.0900000000000001</v>
      </c>
      <c r="AO7" s="244">
        <v>1.1299999999999999</v>
      </c>
      <c r="AP7" s="244">
        <v>1.1100000000000001</v>
      </c>
      <c r="AQ7" s="244">
        <v>1.07</v>
      </c>
      <c r="AR7" s="244">
        <v>1.06</v>
      </c>
      <c r="AS7" s="244">
        <v>1.1100000000000001</v>
      </c>
      <c r="AT7" s="244">
        <v>1.07</v>
      </c>
      <c r="AU7" s="244">
        <v>1.1399999999999999</v>
      </c>
      <c r="AV7" s="244">
        <v>1.0900000000000001</v>
      </c>
      <c r="AW7" s="244">
        <v>1.1200000000000001</v>
      </c>
      <c r="AX7" s="244">
        <v>1.17</v>
      </c>
      <c r="AY7" s="244">
        <v>1.1200000000000001</v>
      </c>
      <c r="AZ7" s="244">
        <v>1.18</v>
      </c>
      <c r="BA7" s="244">
        <v>1.1499999999999999</v>
      </c>
      <c r="BB7" s="244">
        <v>1.2</v>
      </c>
      <c r="BC7" s="244">
        <v>1.1599999999999999</v>
      </c>
      <c r="BD7" s="368" t="s">
        <v>1407</v>
      </c>
      <c r="BE7" s="368" t="s">
        <v>1407</v>
      </c>
      <c r="BF7" s="368" t="s">
        <v>1407</v>
      </c>
      <c r="BG7" s="368" t="s">
        <v>1407</v>
      </c>
      <c r="BH7" s="368" t="s">
        <v>1407</v>
      </c>
      <c r="BI7" s="368" t="s">
        <v>1407</v>
      </c>
      <c r="BJ7" s="368" t="s">
        <v>1407</v>
      </c>
      <c r="BK7" s="368" t="s">
        <v>1407</v>
      </c>
      <c r="BL7" s="368" t="s">
        <v>1407</v>
      </c>
      <c r="BM7" s="368" t="s">
        <v>1407</v>
      </c>
      <c r="BN7" s="368" t="s">
        <v>1407</v>
      </c>
      <c r="BO7" s="368" t="s">
        <v>1407</v>
      </c>
      <c r="BP7" s="368" t="s">
        <v>1407</v>
      </c>
      <c r="BQ7" s="368" t="s">
        <v>1407</v>
      </c>
      <c r="BR7" s="368" t="s">
        <v>1407</v>
      </c>
      <c r="BS7" s="368" t="s">
        <v>1407</v>
      </c>
      <c r="BT7" s="368" t="s">
        <v>1407</v>
      </c>
      <c r="BU7" s="368" t="s">
        <v>1407</v>
      </c>
      <c r="BV7" s="368" t="s">
        <v>1407</v>
      </c>
      <c r="BW7" s="445"/>
    </row>
    <row r="8" spans="1:75" ht="11.15" customHeight="1" x14ac:dyDescent="0.25">
      <c r="A8" s="159" t="s">
        <v>1094</v>
      </c>
      <c r="B8" s="170" t="s">
        <v>1095</v>
      </c>
      <c r="C8" s="244">
        <v>0.316</v>
      </c>
      <c r="D8" s="244">
        <v>0.32600000000000001</v>
      </c>
      <c r="E8" s="244">
        <v>0.36399999999999999</v>
      </c>
      <c r="F8" s="244">
        <v>0.36299999999999999</v>
      </c>
      <c r="G8" s="244">
        <v>0.35799999999999998</v>
      </c>
      <c r="H8" s="244">
        <v>0.33500000000000002</v>
      </c>
      <c r="I8" s="244">
        <v>0.32500000000000001</v>
      </c>
      <c r="J8" s="244">
        <v>0.34</v>
      </c>
      <c r="K8" s="244">
        <v>0.33500000000000002</v>
      </c>
      <c r="L8" s="244">
        <v>0.33</v>
      </c>
      <c r="M8" s="244">
        <v>0.3</v>
      </c>
      <c r="N8" s="244">
        <v>0.31</v>
      </c>
      <c r="O8" s="244">
        <v>0.32</v>
      </c>
      <c r="P8" s="244">
        <v>0.33500000000000002</v>
      </c>
      <c r="Q8" s="244">
        <v>0.32500000000000001</v>
      </c>
      <c r="R8" s="244">
        <v>0.33500000000000002</v>
      </c>
      <c r="S8" s="244">
        <v>0.32500000000000001</v>
      </c>
      <c r="T8" s="244">
        <v>0.32500000000000001</v>
      </c>
      <c r="U8" s="244">
        <v>0.315</v>
      </c>
      <c r="V8" s="244">
        <v>0.33</v>
      </c>
      <c r="W8" s="244">
        <v>0.33500000000000002</v>
      </c>
      <c r="X8" s="244">
        <v>0.32500000000000001</v>
      </c>
      <c r="Y8" s="244">
        <v>0.31458599999999998</v>
      </c>
      <c r="Z8" s="244">
        <v>0.30499999999999999</v>
      </c>
      <c r="AA8" s="244">
        <v>0.30499999999999999</v>
      </c>
      <c r="AB8" s="244">
        <v>0.28999999999999998</v>
      </c>
      <c r="AC8" s="244">
        <v>0.28000000000000003</v>
      </c>
      <c r="AD8" s="244">
        <v>0.28999999999999998</v>
      </c>
      <c r="AE8" s="244">
        <v>0.28000000000000003</v>
      </c>
      <c r="AF8" s="244">
        <v>0.3</v>
      </c>
      <c r="AG8" s="244">
        <v>0.28000000000000003</v>
      </c>
      <c r="AH8" s="244">
        <v>0.27</v>
      </c>
      <c r="AI8" s="244">
        <v>0.28000000000000003</v>
      </c>
      <c r="AJ8" s="244">
        <v>0.26</v>
      </c>
      <c r="AK8" s="244">
        <v>0.27500000000000002</v>
      </c>
      <c r="AL8" s="244">
        <v>0.26</v>
      </c>
      <c r="AM8" s="244">
        <v>0.27</v>
      </c>
      <c r="AN8" s="244">
        <v>0.27</v>
      </c>
      <c r="AO8" s="244">
        <v>0.28999999999999998</v>
      </c>
      <c r="AP8" s="244">
        <v>0.27500000000000002</v>
      </c>
      <c r="AQ8" s="244">
        <v>0.26</v>
      </c>
      <c r="AR8" s="244">
        <v>0.27</v>
      </c>
      <c r="AS8" s="244">
        <v>0.26</v>
      </c>
      <c r="AT8" s="244">
        <v>0.26</v>
      </c>
      <c r="AU8" s="244">
        <v>0.25</v>
      </c>
      <c r="AV8" s="244">
        <v>0.26</v>
      </c>
      <c r="AW8" s="244">
        <v>0.25</v>
      </c>
      <c r="AX8" s="244">
        <v>0.26</v>
      </c>
      <c r="AY8" s="244">
        <v>0.27</v>
      </c>
      <c r="AZ8" s="244">
        <v>0.28000000000000003</v>
      </c>
      <c r="BA8" s="244">
        <v>0.27</v>
      </c>
      <c r="BB8" s="244">
        <v>0.28000000000000003</v>
      </c>
      <c r="BC8" s="244">
        <v>0.28999999999999998</v>
      </c>
      <c r="BD8" s="368" t="s">
        <v>1407</v>
      </c>
      <c r="BE8" s="368" t="s">
        <v>1407</v>
      </c>
      <c r="BF8" s="368" t="s">
        <v>1407</v>
      </c>
      <c r="BG8" s="368" t="s">
        <v>1407</v>
      </c>
      <c r="BH8" s="368" t="s">
        <v>1407</v>
      </c>
      <c r="BI8" s="368" t="s">
        <v>1407</v>
      </c>
      <c r="BJ8" s="368" t="s">
        <v>1407</v>
      </c>
      <c r="BK8" s="368" t="s">
        <v>1407</v>
      </c>
      <c r="BL8" s="368" t="s">
        <v>1407</v>
      </c>
      <c r="BM8" s="368" t="s">
        <v>1407</v>
      </c>
      <c r="BN8" s="368" t="s">
        <v>1407</v>
      </c>
      <c r="BO8" s="368" t="s">
        <v>1407</v>
      </c>
      <c r="BP8" s="368" t="s">
        <v>1407</v>
      </c>
      <c r="BQ8" s="368" t="s">
        <v>1407</v>
      </c>
      <c r="BR8" s="368" t="s">
        <v>1407</v>
      </c>
      <c r="BS8" s="368" t="s">
        <v>1407</v>
      </c>
      <c r="BT8" s="368" t="s">
        <v>1407</v>
      </c>
      <c r="BU8" s="368" t="s">
        <v>1407</v>
      </c>
      <c r="BV8" s="368" t="s">
        <v>1407</v>
      </c>
      <c r="BW8" s="445"/>
    </row>
    <row r="9" spans="1:75" ht="11.15" customHeight="1" x14ac:dyDescent="0.25">
      <c r="A9" s="159" t="s">
        <v>1081</v>
      </c>
      <c r="B9" s="170" t="s">
        <v>1082</v>
      </c>
      <c r="C9" s="244">
        <v>0.13500000000000001</v>
      </c>
      <c r="D9" s="244">
        <v>0.13500000000000001</v>
      </c>
      <c r="E9" s="244">
        <v>0.13500000000000001</v>
      </c>
      <c r="F9" s="244">
        <v>0.13500000000000001</v>
      </c>
      <c r="G9" s="244">
        <v>0.13500000000000001</v>
      </c>
      <c r="H9" s="244">
        <v>0.13</v>
      </c>
      <c r="I9" s="244">
        <v>0.13500000000000001</v>
      </c>
      <c r="J9" s="244">
        <v>0.13500000000000001</v>
      </c>
      <c r="K9" s="244">
        <v>0.13500000000000001</v>
      </c>
      <c r="L9" s="244">
        <v>0.13500000000000001</v>
      </c>
      <c r="M9" s="244">
        <v>0.12</v>
      </c>
      <c r="N9" s="244">
        <v>0.11</v>
      </c>
      <c r="O9" s="244">
        <v>0.11</v>
      </c>
      <c r="P9" s="244">
        <v>0.1</v>
      </c>
      <c r="Q9" s="244">
        <v>0.12</v>
      </c>
      <c r="R9" s="244">
        <v>0.12</v>
      </c>
      <c r="S9" s="244">
        <v>0.11</v>
      </c>
      <c r="T9" s="244">
        <v>0.11</v>
      </c>
      <c r="U9" s="244">
        <v>0.13500000000000001</v>
      </c>
      <c r="V9" s="244">
        <v>0.13</v>
      </c>
      <c r="W9" s="244">
        <v>0.12</v>
      </c>
      <c r="X9" s="244">
        <v>0.13</v>
      </c>
      <c r="Y9" s="244">
        <v>0.12</v>
      </c>
      <c r="Z9" s="244">
        <v>0.13</v>
      </c>
      <c r="AA9" s="244">
        <v>0.13</v>
      </c>
      <c r="AB9" s="244">
        <v>0.12</v>
      </c>
      <c r="AC9" s="244">
        <v>0.13</v>
      </c>
      <c r="AD9" s="244">
        <v>0.13500000000000001</v>
      </c>
      <c r="AE9" s="244">
        <v>0.1</v>
      </c>
      <c r="AF9" s="244">
        <v>0.115</v>
      </c>
      <c r="AG9" s="244">
        <v>0.11</v>
      </c>
      <c r="AH9" s="244">
        <v>0.11</v>
      </c>
      <c r="AI9" s="244">
        <v>0.105</v>
      </c>
      <c r="AJ9" s="244">
        <v>0.09</v>
      </c>
      <c r="AK9" s="244">
        <v>0.1</v>
      </c>
      <c r="AL9" s="244">
        <v>0.13</v>
      </c>
      <c r="AM9" s="244">
        <v>0.105</v>
      </c>
      <c r="AN9" s="244">
        <v>0.105</v>
      </c>
      <c r="AO9" s="244">
        <v>0.105</v>
      </c>
      <c r="AP9" s="244">
        <v>0.1</v>
      </c>
      <c r="AQ9" s="244">
        <v>0.105</v>
      </c>
      <c r="AR9" s="244">
        <v>0.1</v>
      </c>
      <c r="AS9" s="244">
        <v>0.1</v>
      </c>
      <c r="AT9" s="244">
        <v>0.1</v>
      </c>
      <c r="AU9" s="244">
        <v>0.1</v>
      </c>
      <c r="AV9" s="244">
        <v>8.5000000000000006E-2</v>
      </c>
      <c r="AW9" s="244">
        <v>0.09</v>
      </c>
      <c r="AX9" s="244">
        <v>0.1</v>
      </c>
      <c r="AY9" s="244">
        <v>0.1</v>
      </c>
      <c r="AZ9" s="244">
        <v>0.09</v>
      </c>
      <c r="BA9" s="244">
        <v>0.09</v>
      </c>
      <c r="BB9" s="244">
        <v>0.09</v>
      </c>
      <c r="BC9" s="244">
        <v>0.09</v>
      </c>
      <c r="BD9" s="368" t="s">
        <v>1407</v>
      </c>
      <c r="BE9" s="368" t="s">
        <v>1407</v>
      </c>
      <c r="BF9" s="368" t="s">
        <v>1407</v>
      </c>
      <c r="BG9" s="368" t="s">
        <v>1407</v>
      </c>
      <c r="BH9" s="368" t="s">
        <v>1407</v>
      </c>
      <c r="BI9" s="368" t="s">
        <v>1407</v>
      </c>
      <c r="BJ9" s="368" t="s">
        <v>1407</v>
      </c>
      <c r="BK9" s="368" t="s">
        <v>1407</v>
      </c>
      <c r="BL9" s="368" t="s">
        <v>1407</v>
      </c>
      <c r="BM9" s="368" t="s">
        <v>1407</v>
      </c>
      <c r="BN9" s="368" t="s">
        <v>1407</v>
      </c>
      <c r="BO9" s="368" t="s">
        <v>1407</v>
      </c>
      <c r="BP9" s="368" t="s">
        <v>1407</v>
      </c>
      <c r="BQ9" s="368" t="s">
        <v>1407</v>
      </c>
      <c r="BR9" s="368" t="s">
        <v>1407</v>
      </c>
      <c r="BS9" s="368" t="s">
        <v>1407</v>
      </c>
      <c r="BT9" s="368" t="s">
        <v>1407</v>
      </c>
      <c r="BU9" s="368" t="s">
        <v>1407</v>
      </c>
      <c r="BV9" s="368" t="s">
        <v>1407</v>
      </c>
      <c r="BW9" s="445"/>
    </row>
    <row r="10" spans="1:75" ht="11.15" customHeight="1" x14ac:dyDescent="0.25">
      <c r="A10" s="159" t="s">
        <v>1011</v>
      </c>
      <c r="B10" s="170" t="s">
        <v>1012</v>
      </c>
      <c r="C10" s="244">
        <v>0.2</v>
      </c>
      <c r="D10" s="244">
        <v>0.2</v>
      </c>
      <c r="E10" s="244">
        <v>0.2</v>
      </c>
      <c r="F10" s="244">
        <v>0.19</v>
      </c>
      <c r="G10" s="244">
        <v>0.2</v>
      </c>
      <c r="H10" s="244">
        <v>0.2</v>
      </c>
      <c r="I10" s="244">
        <v>0.18</v>
      </c>
      <c r="J10" s="244">
        <v>0.2</v>
      </c>
      <c r="K10" s="244">
        <v>0.2</v>
      </c>
      <c r="L10" s="244">
        <v>0.2</v>
      </c>
      <c r="M10" s="244">
        <v>0.18</v>
      </c>
      <c r="N10" s="244">
        <v>0.2</v>
      </c>
      <c r="O10" s="244">
        <v>0.21</v>
      </c>
      <c r="P10" s="244">
        <v>0.2</v>
      </c>
      <c r="Q10" s="244">
        <v>0.2</v>
      </c>
      <c r="R10" s="244">
        <v>0.18</v>
      </c>
      <c r="S10" s="244">
        <v>0.21</v>
      </c>
      <c r="T10" s="244">
        <v>0.21</v>
      </c>
      <c r="U10" s="244">
        <v>0.2</v>
      </c>
      <c r="V10" s="244">
        <v>0.21</v>
      </c>
      <c r="W10" s="244">
        <v>0.2</v>
      </c>
      <c r="X10" s="244">
        <v>0.21</v>
      </c>
      <c r="Y10" s="244">
        <v>0.18</v>
      </c>
      <c r="Z10" s="244">
        <v>0.21</v>
      </c>
      <c r="AA10" s="244">
        <v>0.185</v>
      </c>
      <c r="AB10" s="244">
        <v>0.2</v>
      </c>
      <c r="AC10" s="244">
        <v>0.2</v>
      </c>
      <c r="AD10" s="244">
        <v>0.19</v>
      </c>
      <c r="AE10" s="244">
        <v>0.18</v>
      </c>
      <c r="AF10" s="244">
        <v>0.18</v>
      </c>
      <c r="AG10" s="244">
        <v>0.15</v>
      </c>
      <c r="AH10" s="244">
        <v>0.15</v>
      </c>
      <c r="AI10" s="244">
        <v>0.15</v>
      </c>
      <c r="AJ10" s="244">
        <v>0.17</v>
      </c>
      <c r="AK10" s="244">
        <v>0.16500000000000001</v>
      </c>
      <c r="AL10" s="244">
        <v>0.16500000000000001</v>
      </c>
      <c r="AM10" s="244">
        <v>0.16</v>
      </c>
      <c r="AN10" s="244">
        <v>0.16</v>
      </c>
      <c r="AO10" s="244">
        <v>0.15</v>
      </c>
      <c r="AP10" s="244">
        <v>0.17</v>
      </c>
      <c r="AQ10" s="244">
        <v>0.17</v>
      </c>
      <c r="AR10" s="244">
        <v>0.18</v>
      </c>
      <c r="AS10" s="244">
        <v>0.18</v>
      </c>
      <c r="AT10" s="244">
        <v>0.18</v>
      </c>
      <c r="AU10" s="244">
        <v>0.19</v>
      </c>
      <c r="AV10" s="244">
        <v>0.18</v>
      </c>
      <c r="AW10" s="244">
        <v>0.19</v>
      </c>
      <c r="AX10" s="244">
        <v>0.19</v>
      </c>
      <c r="AY10" s="244">
        <v>0.18</v>
      </c>
      <c r="AZ10" s="244">
        <v>0.19</v>
      </c>
      <c r="BA10" s="244">
        <v>0.19</v>
      </c>
      <c r="BB10" s="244">
        <v>0.2</v>
      </c>
      <c r="BC10" s="244">
        <v>0.18</v>
      </c>
      <c r="BD10" s="368" t="s">
        <v>1407</v>
      </c>
      <c r="BE10" s="368" t="s">
        <v>1407</v>
      </c>
      <c r="BF10" s="368" t="s">
        <v>1407</v>
      </c>
      <c r="BG10" s="368" t="s">
        <v>1407</v>
      </c>
      <c r="BH10" s="368" t="s">
        <v>1407</v>
      </c>
      <c r="BI10" s="368" t="s">
        <v>1407</v>
      </c>
      <c r="BJ10" s="368" t="s">
        <v>1407</v>
      </c>
      <c r="BK10" s="368" t="s">
        <v>1407</v>
      </c>
      <c r="BL10" s="368" t="s">
        <v>1407</v>
      </c>
      <c r="BM10" s="368" t="s">
        <v>1407</v>
      </c>
      <c r="BN10" s="368" t="s">
        <v>1407</v>
      </c>
      <c r="BO10" s="368" t="s">
        <v>1407</v>
      </c>
      <c r="BP10" s="368" t="s">
        <v>1407</v>
      </c>
      <c r="BQ10" s="368" t="s">
        <v>1407</v>
      </c>
      <c r="BR10" s="368" t="s">
        <v>1407</v>
      </c>
      <c r="BS10" s="368" t="s">
        <v>1407</v>
      </c>
      <c r="BT10" s="368" t="s">
        <v>1407</v>
      </c>
      <c r="BU10" s="368" t="s">
        <v>1407</v>
      </c>
      <c r="BV10" s="368" t="s">
        <v>1407</v>
      </c>
      <c r="BW10" s="445"/>
    </row>
    <row r="11" spans="1:75" ht="11.15" customHeight="1" x14ac:dyDescent="0.25">
      <c r="A11" s="159" t="s">
        <v>1003</v>
      </c>
      <c r="B11" s="170" t="s">
        <v>311</v>
      </c>
      <c r="C11" s="244">
        <v>3.84</v>
      </c>
      <c r="D11" s="244">
        <v>3.835</v>
      </c>
      <c r="E11" s="244">
        <v>3.8149999999999999</v>
      </c>
      <c r="F11" s="244">
        <v>3.8250000000000002</v>
      </c>
      <c r="G11" s="244">
        <v>3.8050000000000002</v>
      </c>
      <c r="H11" s="244">
        <v>3.78</v>
      </c>
      <c r="I11" s="244">
        <v>3.722</v>
      </c>
      <c r="J11" s="244">
        <v>3.52</v>
      </c>
      <c r="K11" s="244">
        <v>3.4</v>
      </c>
      <c r="L11" s="244">
        <v>3.4</v>
      </c>
      <c r="M11" s="244">
        <v>2.7</v>
      </c>
      <c r="N11" s="244">
        <v>2.6</v>
      </c>
      <c r="O11" s="244">
        <v>2.65</v>
      </c>
      <c r="P11" s="244">
        <v>2.65</v>
      </c>
      <c r="Q11" s="244">
        <v>2.6</v>
      </c>
      <c r="R11" s="244">
        <v>2.5</v>
      </c>
      <c r="S11" s="244">
        <v>2.2999999999999998</v>
      </c>
      <c r="T11" s="244">
        <v>2.2000000000000002</v>
      </c>
      <c r="U11" s="244">
        <v>2.1</v>
      </c>
      <c r="V11" s="244">
        <v>2.1</v>
      </c>
      <c r="W11" s="244">
        <v>2.1</v>
      </c>
      <c r="X11" s="244">
        <v>2.1</v>
      </c>
      <c r="Y11" s="244">
        <v>2</v>
      </c>
      <c r="Z11" s="244">
        <v>2</v>
      </c>
      <c r="AA11" s="244">
        <v>2</v>
      </c>
      <c r="AB11" s="244">
        <v>2.0499999999999998</v>
      </c>
      <c r="AC11" s="244">
        <v>2</v>
      </c>
      <c r="AD11" s="244">
        <v>1.9750000000000001</v>
      </c>
      <c r="AE11" s="244">
        <v>1.9750000000000001</v>
      </c>
      <c r="AF11" s="244">
        <v>1.95</v>
      </c>
      <c r="AG11" s="244">
        <v>1.9</v>
      </c>
      <c r="AH11" s="244">
        <v>1.9</v>
      </c>
      <c r="AI11" s="244">
        <v>1.9</v>
      </c>
      <c r="AJ11" s="244">
        <v>1.9</v>
      </c>
      <c r="AK11" s="244">
        <v>1.95</v>
      </c>
      <c r="AL11" s="244">
        <v>2</v>
      </c>
      <c r="AM11" s="244">
        <v>2.0499999999999998</v>
      </c>
      <c r="AN11" s="244">
        <v>2.2000000000000002</v>
      </c>
      <c r="AO11" s="244">
        <v>2.2999999999999998</v>
      </c>
      <c r="AP11" s="244">
        <v>2.4500000000000002</v>
      </c>
      <c r="AQ11" s="244">
        <v>2.4500000000000002</v>
      </c>
      <c r="AR11" s="244">
        <v>2.5</v>
      </c>
      <c r="AS11" s="244">
        <v>2.5</v>
      </c>
      <c r="AT11" s="244">
        <v>2.4500000000000002</v>
      </c>
      <c r="AU11" s="244">
        <v>2.4500000000000002</v>
      </c>
      <c r="AV11" s="244">
        <v>2.4500000000000002</v>
      </c>
      <c r="AW11" s="244">
        <v>2.4500000000000002</v>
      </c>
      <c r="AX11" s="244">
        <v>2.4500000000000002</v>
      </c>
      <c r="AY11" s="244">
        <v>2.5</v>
      </c>
      <c r="AZ11" s="244">
        <v>2.5499999999999998</v>
      </c>
      <c r="BA11" s="244">
        <v>2.6</v>
      </c>
      <c r="BB11" s="244">
        <v>2.6</v>
      </c>
      <c r="BC11" s="244">
        <v>2.5</v>
      </c>
      <c r="BD11" s="368" t="s">
        <v>1407</v>
      </c>
      <c r="BE11" s="368" t="s">
        <v>1407</v>
      </c>
      <c r="BF11" s="368" t="s">
        <v>1407</v>
      </c>
      <c r="BG11" s="368" t="s">
        <v>1407</v>
      </c>
      <c r="BH11" s="368" t="s">
        <v>1407</v>
      </c>
      <c r="BI11" s="368" t="s">
        <v>1407</v>
      </c>
      <c r="BJ11" s="368" t="s">
        <v>1407</v>
      </c>
      <c r="BK11" s="368" t="s">
        <v>1407</v>
      </c>
      <c r="BL11" s="368" t="s">
        <v>1407</v>
      </c>
      <c r="BM11" s="368" t="s">
        <v>1407</v>
      </c>
      <c r="BN11" s="368" t="s">
        <v>1407</v>
      </c>
      <c r="BO11" s="368" t="s">
        <v>1407</v>
      </c>
      <c r="BP11" s="368" t="s">
        <v>1407</v>
      </c>
      <c r="BQ11" s="368" t="s">
        <v>1407</v>
      </c>
      <c r="BR11" s="368" t="s">
        <v>1407</v>
      </c>
      <c r="BS11" s="368" t="s">
        <v>1407</v>
      </c>
      <c r="BT11" s="368" t="s">
        <v>1407</v>
      </c>
      <c r="BU11" s="368" t="s">
        <v>1407</v>
      </c>
      <c r="BV11" s="368" t="s">
        <v>1407</v>
      </c>
      <c r="BW11" s="445"/>
    </row>
    <row r="12" spans="1:75" ht="11.15" customHeight="1" x14ac:dyDescent="0.25">
      <c r="A12" s="159" t="s">
        <v>328</v>
      </c>
      <c r="B12" s="170" t="s">
        <v>319</v>
      </c>
      <c r="C12" s="244">
        <v>4.43</v>
      </c>
      <c r="D12" s="244">
        <v>4.47</v>
      </c>
      <c r="E12" s="244">
        <v>4.4800000000000004</v>
      </c>
      <c r="F12" s="244">
        <v>4.4400000000000004</v>
      </c>
      <c r="G12" s="244">
        <v>4.49</v>
      </c>
      <c r="H12" s="244">
        <v>4.5739999999999998</v>
      </c>
      <c r="I12" s="244">
        <v>4.6040000000000001</v>
      </c>
      <c r="J12" s="244">
        <v>4.6749999999999998</v>
      </c>
      <c r="K12" s="244">
        <v>4.7</v>
      </c>
      <c r="L12" s="244">
        <v>4.7300000000000004</v>
      </c>
      <c r="M12" s="244">
        <v>4.7699999999999996</v>
      </c>
      <c r="N12" s="244">
        <v>4.8</v>
      </c>
      <c r="O12" s="244">
        <v>4.8</v>
      </c>
      <c r="P12" s="244">
        <v>4.78</v>
      </c>
      <c r="Q12" s="244">
        <v>4.62</v>
      </c>
      <c r="R12" s="244">
        <v>4.7</v>
      </c>
      <c r="S12" s="244">
        <v>4.7</v>
      </c>
      <c r="T12" s="244">
        <v>4.7</v>
      </c>
      <c r="U12" s="244">
        <v>4.7</v>
      </c>
      <c r="V12" s="244">
        <v>4.75</v>
      </c>
      <c r="W12" s="244">
        <v>4.6500000000000004</v>
      </c>
      <c r="X12" s="244">
        <v>4.75</v>
      </c>
      <c r="Y12" s="244">
        <v>4.6500000000000004</v>
      </c>
      <c r="Z12" s="244">
        <v>4.55</v>
      </c>
      <c r="AA12" s="244">
        <v>4.55</v>
      </c>
      <c r="AB12" s="244">
        <v>4.6500000000000004</v>
      </c>
      <c r="AC12" s="244">
        <v>4.5</v>
      </c>
      <c r="AD12" s="244">
        <v>4.5</v>
      </c>
      <c r="AE12" s="244">
        <v>4.22</v>
      </c>
      <c r="AF12" s="244">
        <v>3.75</v>
      </c>
      <c r="AG12" s="244">
        <v>3.7</v>
      </c>
      <c r="AH12" s="244">
        <v>3.69</v>
      </c>
      <c r="AI12" s="244">
        <v>3.71</v>
      </c>
      <c r="AJ12" s="244">
        <v>3.85</v>
      </c>
      <c r="AK12" s="244">
        <v>3.82</v>
      </c>
      <c r="AL12" s="244">
        <v>3.86</v>
      </c>
      <c r="AM12" s="244">
        <v>3.86</v>
      </c>
      <c r="AN12" s="244">
        <v>3.95</v>
      </c>
      <c r="AO12" s="244">
        <v>4</v>
      </c>
      <c r="AP12" s="244">
        <v>4</v>
      </c>
      <c r="AQ12" s="244">
        <v>4</v>
      </c>
      <c r="AR12" s="244">
        <v>3.95</v>
      </c>
      <c r="AS12" s="244">
        <v>4</v>
      </c>
      <c r="AT12" s="244">
        <v>4.0750000000000002</v>
      </c>
      <c r="AU12" s="244">
        <v>4.125</v>
      </c>
      <c r="AV12" s="244">
        <v>4.2</v>
      </c>
      <c r="AW12" s="244">
        <v>4.25</v>
      </c>
      <c r="AX12" s="244">
        <v>4.3</v>
      </c>
      <c r="AY12" s="244">
        <v>4.25</v>
      </c>
      <c r="AZ12" s="244">
        <v>4.3499999999999996</v>
      </c>
      <c r="BA12" s="244">
        <v>4.3</v>
      </c>
      <c r="BB12" s="244">
        <v>4.4000000000000004</v>
      </c>
      <c r="BC12" s="244">
        <v>4.4000000000000004</v>
      </c>
      <c r="BD12" s="368" t="s">
        <v>1407</v>
      </c>
      <c r="BE12" s="368" t="s">
        <v>1407</v>
      </c>
      <c r="BF12" s="368" t="s">
        <v>1407</v>
      </c>
      <c r="BG12" s="368" t="s">
        <v>1407</v>
      </c>
      <c r="BH12" s="368" t="s">
        <v>1407</v>
      </c>
      <c r="BI12" s="368" t="s">
        <v>1407</v>
      </c>
      <c r="BJ12" s="368" t="s">
        <v>1407</v>
      </c>
      <c r="BK12" s="368" t="s">
        <v>1407</v>
      </c>
      <c r="BL12" s="368" t="s">
        <v>1407</v>
      </c>
      <c r="BM12" s="368" t="s">
        <v>1407</v>
      </c>
      <c r="BN12" s="368" t="s">
        <v>1407</v>
      </c>
      <c r="BO12" s="368" t="s">
        <v>1407</v>
      </c>
      <c r="BP12" s="368" t="s">
        <v>1407</v>
      </c>
      <c r="BQ12" s="368" t="s">
        <v>1407</v>
      </c>
      <c r="BR12" s="368" t="s">
        <v>1407</v>
      </c>
      <c r="BS12" s="368" t="s">
        <v>1407</v>
      </c>
      <c r="BT12" s="368" t="s">
        <v>1407</v>
      </c>
      <c r="BU12" s="368" t="s">
        <v>1407</v>
      </c>
      <c r="BV12" s="368" t="s">
        <v>1407</v>
      </c>
      <c r="BW12" s="445"/>
    </row>
    <row r="13" spans="1:75" ht="11.15" customHeight="1" x14ac:dyDescent="0.25">
      <c r="A13" s="159" t="s">
        <v>321</v>
      </c>
      <c r="B13" s="170" t="s">
        <v>312</v>
      </c>
      <c r="C13" s="244">
        <v>2.71</v>
      </c>
      <c r="D13" s="244">
        <v>2.71</v>
      </c>
      <c r="E13" s="244">
        <v>2.72</v>
      </c>
      <c r="F13" s="244">
        <v>2.71</v>
      </c>
      <c r="G13" s="244">
        <v>2.71</v>
      </c>
      <c r="H13" s="244">
        <v>2.72</v>
      </c>
      <c r="I13" s="244">
        <v>2.8</v>
      </c>
      <c r="J13" s="244">
        <v>2.8</v>
      </c>
      <c r="K13" s="244">
        <v>2.8</v>
      </c>
      <c r="L13" s="244">
        <v>2.8</v>
      </c>
      <c r="M13" s="244">
        <v>2.8</v>
      </c>
      <c r="N13" s="244">
        <v>2.8</v>
      </c>
      <c r="O13" s="244">
        <v>2.75</v>
      </c>
      <c r="P13" s="244">
        <v>2.75</v>
      </c>
      <c r="Q13" s="244">
        <v>2.72</v>
      </c>
      <c r="R13" s="244">
        <v>2.72</v>
      </c>
      <c r="S13" s="244">
        <v>2.72</v>
      </c>
      <c r="T13" s="244">
        <v>2.72</v>
      </c>
      <c r="U13" s="244">
        <v>2.7</v>
      </c>
      <c r="V13" s="244">
        <v>2.7</v>
      </c>
      <c r="W13" s="244">
        <v>2.7</v>
      </c>
      <c r="X13" s="244">
        <v>2.7</v>
      </c>
      <c r="Y13" s="244">
        <v>2.7</v>
      </c>
      <c r="Z13" s="244">
        <v>2.71</v>
      </c>
      <c r="AA13" s="244">
        <v>2.71</v>
      </c>
      <c r="AB13" s="244">
        <v>2.71</v>
      </c>
      <c r="AC13" s="244">
        <v>2.9</v>
      </c>
      <c r="AD13" s="244">
        <v>3</v>
      </c>
      <c r="AE13" s="244">
        <v>2.2000000000000002</v>
      </c>
      <c r="AF13" s="244">
        <v>2.09</v>
      </c>
      <c r="AG13" s="244">
        <v>2.16</v>
      </c>
      <c r="AH13" s="244">
        <v>2.29</v>
      </c>
      <c r="AI13" s="244">
        <v>2.29</v>
      </c>
      <c r="AJ13" s="244">
        <v>2.29</v>
      </c>
      <c r="AK13" s="244">
        <v>2.2999999999999998</v>
      </c>
      <c r="AL13" s="244">
        <v>2.2999999999999998</v>
      </c>
      <c r="AM13" s="244">
        <v>2.33</v>
      </c>
      <c r="AN13" s="244">
        <v>2.33</v>
      </c>
      <c r="AO13" s="244">
        <v>2.33</v>
      </c>
      <c r="AP13" s="244">
        <v>2.33</v>
      </c>
      <c r="AQ13" s="244">
        <v>2.36</v>
      </c>
      <c r="AR13" s="244">
        <v>2.383</v>
      </c>
      <c r="AS13" s="244">
        <v>2.42</v>
      </c>
      <c r="AT13" s="244">
        <v>2.4500000000000002</v>
      </c>
      <c r="AU13" s="244">
        <v>2.4700000000000002</v>
      </c>
      <c r="AV13" s="244">
        <v>2.5</v>
      </c>
      <c r="AW13" s="244">
        <v>2.5350000000000001</v>
      </c>
      <c r="AX13" s="244">
        <v>2.5499999999999998</v>
      </c>
      <c r="AY13" s="244">
        <v>2.58</v>
      </c>
      <c r="AZ13" s="244">
        <v>2.61</v>
      </c>
      <c r="BA13" s="244">
        <v>2.64</v>
      </c>
      <c r="BB13" s="244">
        <v>2.66</v>
      </c>
      <c r="BC13" s="244">
        <v>2.6946539999999999</v>
      </c>
      <c r="BD13" s="368" t="s">
        <v>1407</v>
      </c>
      <c r="BE13" s="368" t="s">
        <v>1407</v>
      </c>
      <c r="BF13" s="368" t="s">
        <v>1407</v>
      </c>
      <c r="BG13" s="368" t="s">
        <v>1407</v>
      </c>
      <c r="BH13" s="368" t="s">
        <v>1407</v>
      </c>
      <c r="BI13" s="368" t="s">
        <v>1407</v>
      </c>
      <c r="BJ13" s="368" t="s">
        <v>1407</v>
      </c>
      <c r="BK13" s="368" t="s">
        <v>1407</v>
      </c>
      <c r="BL13" s="368" t="s">
        <v>1407</v>
      </c>
      <c r="BM13" s="368" t="s">
        <v>1407</v>
      </c>
      <c r="BN13" s="368" t="s">
        <v>1407</v>
      </c>
      <c r="BO13" s="368" t="s">
        <v>1407</v>
      </c>
      <c r="BP13" s="368" t="s">
        <v>1407</v>
      </c>
      <c r="BQ13" s="368" t="s">
        <v>1407</v>
      </c>
      <c r="BR13" s="368" t="s">
        <v>1407</v>
      </c>
      <c r="BS13" s="368" t="s">
        <v>1407</v>
      </c>
      <c r="BT13" s="368" t="s">
        <v>1407</v>
      </c>
      <c r="BU13" s="368" t="s">
        <v>1407</v>
      </c>
      <c r="BV13" s="368" t="s">
        <v>1407</v>
      </c>
      <c r="BW13" s="445"/>
    </row>
    <row r="14" spans="1:75" ht="11.15" customHeight="1" x14ac:dyDescent="0.25">
      <c r="A14" s="159" t="s">
        <v>322</v>
      </c>
      <c r="B14" s="170" t="s">
        <v>313</v>
      </c>
      <c r="C14" s="244">
        <v>1.0149999999999999</v>
      </c>
      <c r="D14" s="244">
        <v>0.99</v>
      </c>
      <c r="E14" s="244">
        <v>0.98499999999999999</v>
      </c>
      <c r="F14" s="244">
        <v>1.0049999999999999</v>
      </c>
      <c r="G14" s="244">
        <v>0.99</v>
      </c>
      <c r="H14" s="244">
        <v>0.75</v>
      </c>
      <c r="I14" s="244">
        <v>0.65500000000000003</v>
      </c>
      <c r="J14" s="244">
        <v>0.99</v>
      </c>
      <c r="K14" s="244">
        <v>1.08</v>
      </c>
      <c r="L14" s="244">
        <v>1.08</v>
      </c>
      <c r="M14" s="244">
        <v>1.1299999999999999</v>
      </c>
      <c r="N14" s="244">
        <v>0.88</v>
      </c>
      <c r="O14" s="244">
        <v>0.83</v>
      </c>
      <c r="P14" s="244">
        <v>0.86</v>
      </c>
      <c r="Q14" s="244">
        <v>1.0900000000000001</v>
      </c>
      <c r="R14" s="244">
        <v>1.17</v>
      </c>
      <c r="S14" s="244">
        <v>1.1599999999999999</v>
      </c>
      <c r="T14" s="244">
        <v>1.1000000000000001</v>
      </c>
      <c r="U14" s="244">
        <v>1.125</v>
      </c>
      <c r="V14" s="244">
        <v>1.085</v>
      </c>
      <c r="W14" s="244">
        <v>1.18</v>
      </c>
      <c r="X14" s="244">
        <v>1.17</v>
      </c>
      <c r="Y14" s="244">
        <v>1.19</v>
      </c>
      <c r="Z14" s="244">
        <v>1.1499999999999999</v>
      </c>
      <c r="AA14" s="244">
        <v>0.78</v>
      </c>
      <c r="AB14" s="244">
        <v>0.15</v>
      </c>
      <c r="AC14" s="244">
        <v>0.1</v>
      </c>
      <c r="AD14" s="244">
        <v>8.5000000000000006E-2</v>
      </c>
      <c r="AE14" s="244">
        <v>0.08</v>
      </c>
      <c r="AF14" s="244">
        <v>0.08</v>
      </c>
      <c r="AG14" s="244">
        <v>0.105</v>
      </c>
      <c r="AH14" s="244">
        <v>0.09</v>
      </c>
      <c r="AI14" s="244">
        <v>0.13</v>
      </c>
      <c r="AJ14" s="244">
        <v>0.44</v>
      </c>
      <c r="AK14" s="244">
        <v>1.08</v>
      </c>
      <c r="AL14" s="244">
        <v>1.24</v>
      </c>
      <c r="AM14" s="244">
        <v>1.1499999999999999</v>
      </c>
      <c r="AN14" s="244">
        <v>1.19</v>
      </c>
      <c r="AO14" s="244">
        <v>1.21</v>
      </c>
      <c r="AP14" s="244">
        <v>1.1399999999999999</v>
      </c>
      <c r="AQ14" s="244">
        <v>1.17</v>
      </c>
      <c r="AR14" s="244">
        <v>1.18</v>
      </c>
      <c r="AS14" s="244">
        <v>1.19</v>
      </c>
      <c r="AT14" s="244">
        <v>1.18</v>
      </c>
      <c r="AU14" s="244">
        <v>1.1599999999999999</v>
      </c>
      <c r="AV14" s="244">
        <v>1.1599999999999999</v>
      </c>
      <c r="AW14" s="244">
        <v>1.1399999999999999</v>
      </c>
      <c r="AX14" s="244">
        <v>1.05</v>
      </c>
      <c r="AY14" s="244">
        <v>0.98</v>
      </c>
      <c r="AZ14" s="244">
        <v>1.1299999999999999</v>
      </c>
      <c r="BA14" s="244">
        <v>1.08</v>
      </c>
      <c r="BB14" s="244">
        <v>0.91</v>
      </c>
      <c r="BC14" s="244">
        <v>0.7</v>
      </c>
      <c r="BD14" s="368" t="s">
        <v>1407</v>
      </c>
      <c r="BE14" s="368" t="s">
        <v>1407</v>
      </c>
      <c r="BF14" s="368" t="s">
        <v>1407</v>
      </c>
      <c r="BG14" s="368" t="s">
        <v>1407</v>
      </c>
      <c r="BH14" s="368" t="s">
        <v>1407</v>
      </c>
      <c r="BI14" s="368" t="s">
        <v>1407</v>
      </c>
      <c r="BJ14" s="368" t="s">
        <v>1407</v>
      </c>
      <c r="BK14" s="368" t="s">
        <v>1407</v>
      </c>
      <c r="BL14" s="368" t="s">
        <v>1407</v>
      </c>
      <c r="BM14" s="368" t="s">
        <v>1407</v>
      </c>
      <c r="BN14" s="368" t="s">
        <v>1407</v>
      </c>
      <c r="BO14" s="368" t="s">
        <v>1407</v>
      </c>
      <c r="BP14" s="368" t="s">
        <v>1407</v>
      </c>
      <c r="BQ14" s="368" t="s">
        <v>1407</v>
      </c>
      <c r="BR14" s="368" t="s">
        <v>1407</v>
      </c>
      <c r="BS14" s="368" t="s">
        <v>1407</v>
      </c>
      <c r="BT14" s="368" t="s">
        <v>1407</v>
      </c>
      <c r="BU14" s="368" t="s">
        <v>1407</v>
      </c>
      <c r="BV14" s="368" t="s">
        <v>1407</v>
      </c>
      <c r="BW14" s="445"/>
    </row>
    <row r="15" spans="1:75" ht="11.15" customHeight="1" x14ac:dyDescent="0.25">
      <c r="A15" s="159" t="s">
        <v>323</v>
      </c>
      <c r="B15" s="170" t="s">
        <v>314</v>
      </c>
      <c r="C15" s="244">
        <v>1.75</v>
      </c>
      <c r="D15" s="244">
        <v>1.72</v>
      </c>
      <c r="E15" s="244">
        <v>1.69</v>
      </c>
      <c r="F15" s="244">
        <v>1.67</v>
      </c>
      <c r="G15" s="244">
        <v>1.49</v>
      </c>
      <c r="H15" s="244">
        <v>1.42</v>
      </c>
      <c r="I15" s="244">
        <v>1.47</v>
      </c>
      <c r="J15" s="244">
        <v>1.54</v>
      </c>
      <c r="K15" s="244">
        <v>1.64</v>
      </c>
      <c r="L15" s="244">
        <v>1.6</v>
      </c>
      <c r="M15" s="244">
        <v>1.59</v>
      </c>
      <c r="N15" s="244">
        <v>1.62</v>
      </c>
      <c r="O15" s="244">
        <v>1.55</v>
      </c>
      <c r="P15" s="244">
        <v>1.58</v>
      </c>
      <c r="Q15" s="244">
        <v>1.61</v>
      </c>
      <c r="R15" s="244">
        <v>1.68</v>
      </c>
      <c r="S15" s="244">
        <v>1.58</v>
      </c>
      <c r="T15" s="244">
        <v>1.7</v>
      </c>
      <c r="U15" s="244">
        <v>1.67</v>
      </c>
      <c r="V15" s="244">
        <v>1.75</v>
      </c>
      <c r="W15" s="244">
        <v>1.7</v>
      </c>
      <c r="X15" s="244">
        <v>1.68</v>
      </c>
      <c r="Y15" s="244">
        <v>1.67</v>
      </c>
      <c r="Z15" s="244">
        <v>1.65</v>
      </c>
      <c r="AA15" s="244">
        <v>1.75</v>
      </c>
      <c r="AB15" s="244">
        <v>1.72</v>
      </c>
      <c r="AC15" s="244">
        <v>1.7</v>
      </c>
      <c r="AD15" s="244">
        <v>1.65</v>
      </c>
      <c r="AE15" s="244">
        <v>1.57</v>
      </c>
      <c r="AF15" s="244">
        <v>1.42</v>
      </c>
      <c r="AG15" s="244">
        <v>1.4</v>
      </c>
      <c r="AH15" s="244">
        <v>1.45</v>
      </c>
      <c r="AI15" s="244">
        <v>1.47</v>
      </c>
      <c r="AJ15" s="244">
        <v>1.52</v>
      </c>
      <c r="AK15" s="244">
        <v>1.45</v>
      </c>
      <c r="AL15" s="244">
        <v>1.35</v>
      </c>
      <c r="AM15" s="244">
        <v>1.22</v>
      </c>
      <c r="AN15" s="244">
        <v>1.36</v>
      </c>
      <c r="AO15" s="244">
        <v>1.35</v>
      </c>
      <c r="AP15" s="244">
        <v>1.3</v>
      </c>
      <c r="AQ15" s="244">
        <v>1.34</v>
      </c>
      <c r="AR15" s="244">
        <v>1.31</v>
      </c>
      <c r="AS15" s="244">
        <v>1.34</v>
      </c>
      <c r="AT15" s="244">
        <v>1.17</v>
      </c>
      <c r="AU15" s="244">
        <v>1.32</v>
      </c>
      <c r="AV15" s="244">
        <v>1.28</v>
      </c>
      <c r="AW15" s="244">
        <v>1.35</v>
      </c>
      <c r="AX15" s="244">
        <v>1.29</v>
      </c>
      <c r="AY15" s="244">
        <v>1.28</v>
      </c>
      <c r="AZ15" s="244">
        <v>1.33</v>
      </c>
      <c r="BA15" s="244">
        <v>1.22</v>
      </c>
      <c r="BB15" s="244">
        <v>1.2</v>
      </c>
      <c r="BC15" s="244">
        <v>1.27</v>
      </c>
      <c r="BD15" s="368" t="s">
        <v>1407</v>
      </c>
      <c r="BE15" s="368" t="s">
        <v>1407</v>
      </c>
      <c r="BF15" s="368" t="s">
        <v>1407</v>
      </c>
      <c r="BG15" s="368" t="s">
        <v>1407</v>
      </c>
      <c r="BH15" s="368" t="s">
        <v>1407</v>
      </c>
      <c r="BI15" s="368" t="s">
        <v>1407</v>
      </c>
      <c r="BJ15" s="368" t="s">
        <v>1407</v>
      </c>
      <c r="BK15" s="368" t="s">
        <v>1407</v>
      </c>
      <c r="BL15" s="368" t="s">
        <v>1407</v>
      </c>
      <c r="BM15" s="368" t="s">
        <v>1407</v>
      </c>
      <c r="BN15" s="368" t="s">
        <v>1407</v>
      </c>
      <c r="BO15" s="368" t="s">
        <v>1407</v>
      </c>
      <c r="BP15" s="368" t="s">
        <v>1407</v>
      </c>
      <c r="BQ15" s="368" t="s">
        <v>1407</v>
      </c>
      <c r="BR15" s="368" t="s">
        <v>1407</v>
      </c>
      <c r="BS15" s="368" t="s">
        <v>1407</v>
      </c>
      <c r="BT15" s="368" t="s">
        <v>1407</v>
      </c>
      <c r="BU15" s="368" t="s">
        <v>1407</v>
      </c>
      <c r="BV15" s="368" t="s">
        <v>1407</v>
      </c>
      <c r="BW15" s="445"/>
    </row>
    <row r="16" spans="1:75" ht="11.15" customHeight="1" x14ac:dyDescent="0.25">
      <c r="A16" s="159" t="s">
        <v>324</v>
      </c>
      <c r="B16" s="170" t="s">
        <v>315</v>
      </c>
      <c r="C16" s="244">
        <v>10.16</v>
      </c>
      <c r="D16" s="244">
        <v>10.1</v>
      </c>
      <c r="E16" s="244">
        <v>10.050000000000001</v>
      </c>
      <c r="F16" s="244">
        <v>10.06</v>
      </c>
      <c r="G16" s="244">
        <v>10.119999999999999</v>
      </c>
      <c r="H16" s="244">
        <v>10.42</v>
      </c>
      <c r="I16" s="244">
        <v>10.48</v>
      </c>
      <c r="J16" s="244">
        <v>10.42</v>
      </c>
      <c r="K16" s="244">
        <v>10.52</v>
      </c>
      <c r="L16" s="244">
        <v>10.72</v>
      </c>
      <c r="M16" s="244">
        <v>11</v>
      </c>
      <c r="N16" s="244">
        <v>10.5</v>
      </c>
      <c r="O16" s="244">
        <v>10.050000000000001</v>
      </c>
      <c r="P16" s="244">
        <v>10.1</v>
      </c>
      <c r="Q16" s="244">
        <v>9.85</v>
      </c>
      <c r="R16" s="244">
        <v>9.85</v>
      </c>
      <c r="S16" s="244">
        <v>9.9</v>
      </c>
      <c r="T16" s="244">
        <v>10</v>
      </c>
      <c r="U16" s="244">
        <v>9.75</v>
      </c>
      <c r="V16" s="244">
        <v>9.85</v>
      </c>
      <c r="W16" s="244">
        <v>8.5</v>
      </c>
      <c r="X16" s="244">
        <v>9.85</v>
      </c>
      <c r="Y16" s="244">
        <v>9.9</v>
      </c>
      <c r="Z16" s="244">
        <v>9.75</v>
      </c>
      <c r="AA16" s="244">
        <v>9.85</v>
      </c>
      <c r="AB16" s="244">
        <v>9.75</v>
      </c>
      <c r="AC16" s="244">
        <v>9.8000000000000007</v>
      </c>
      <c r="AD16" s="244">
        <v>11.6</v>
      </c>
      <c r="AE16" s="244">
        <v>8.5500000000000007</v>
      </c>
      <c r="AF16" s="244">
        <v>7.7</v>
      </c>
      <c r="AG16" s="244">
        <v>8.4</v>
      </c>
      <c r="AH16" s="244">
        <v>8.9</v>
      </c>
      <c r="AI16" s="244">
        <v>9.01</v>
      </c>
      <c r="AJ16" s="244">
        <v>9.01</v>
      </c>
      <c r="AK16" s="244">
        <v>9.01</v>
      </c>
      <c r="AL16" s="244">
        <v>9.01</v>
      </c>
      <c r="AM16" s="244">
        <v>9.1</v>
      </c>
      <c r="AN16" s="244">
        <v>8.1999999999999993</v>
      </c>
      <c r="AO16" s="244">
        <v>8.15</v>
      </c>
      <c r="AP16" s="244">
        <v>8.15</v>
      </c>
      <c r="AQ16" s="244">
        <v>8.4819999999999993</v>
      </c>
      <c r="AR16" s="244">
        <v>8.9469999999999992</v>
      </c>
      <c r="AS16" s="244">
        <v>9.4499999999999993</v>
      </c>
      <c r="AT16" s="244">
        <v>9.5500000000000007</v>
      </c>
      <c r="AU16" s="244">
        <v>9.65</v>
      </c>
      <c r="AV16" s="244">
        <v>9.8000000000000007</v>
      </c>
      <c r="AW16" s="244">
        <v>9.9</v>
      </c>
      <c r="AX16" s="244">
        <v>9.9</v>
      </c>
      <c r="AY16" s="244">
        <v>10</v>
      </c>
      <c r="AZ16" s="244">
        <v>10.25</v>
      </c>
      <c r="BA16" s="244">
        <v>10</v>
      </c>
      <c r="BB16" s="244">
        <v>10.3</v>
      </c>
      <c r="BC16" s="244">
        <v>10.199999999999999</v>
      </c>
      <c r="BD16" s="368" t="s">
        <v>1407</v>
      </c>
      <c r="BE16" s="368" t="s">
        <v>1407</v>
      </c>
      <c r="BF16" s="368" t="s">
        <v>1407</v>
      </c>
      <c r="BG16" s="368" t="s">
        <v>1407</v>
      </c>
      <c r="BH16" s="368" t="s">
        <v>1407</v>
      </c>
      <c r="BI16" s="368" t="s">
        <v>1407</v>
      </c>
      <c r="BJ16" s="368" t="s">
        <v>1407</v>
      </c>
      <c r="BK16" s="368" t="s">
        <v>1407</v>
      </c>
      <c r="BL16" s="368" t="s">
        <v>1407</v>
      </c>
      <c r="BM16" s="368" t="s">
        <v>1407</v>
      </c>
      <c r="BN16" s="368" t="s">
        <v>1407</v>
      </c>
      <c r="BO16" s="368" t="s">
        <v>1407</v>
      </c>
      <c r="BP16" s="368" t="s">
        <v>1407</v>
      </c>
      <c r="BQ16" s="368" t="s">
        <v>1407</v>
      </c>
      <c r="BR16" s="368" t="s">
        <v>1407</v>
      </c>
      <c r="BS16" s="368" t="s">
        <v>1407</v>
      </c>
      <c r="BT16" s="368" t="s">
        <v>1407</v>
      </c>
      <c r="BU16" s="368" t="s">
        <v>1407</v>
      </c>
      <c r="BV16" s="368" t="s">
        <v>1407</v>
      </c>
      <c r="BW16" s="445"/>
    </row>
    <row r="17" spans="1:75" ht="11.15" customHeight="1" x14ac:dyDescent="0.25">
      <c r="A17" s="159" t="s">
        <v>325</v>
      </c>
      <c r="B17" s="170" t="s">
        <v>316</v>
      </c>
      <c r="C17" s="244">
        <v>2.91</v>
      </c>
      <c r="D17" s="244">
        <v>2.87</v>
      </c>
      <c r="E17" s="244">
        <v>2.85</v>
      </c>
      <c r="F17" s="244">
        <v>2.86</v>
      </c>
      <c r="G17" s="244">
        <v>2.84</v>
      </c>
      <c r="H17" s="244">
        <v>2.88</v>
      </c>
      <c r="I17" s="244">
        <v>2.91</v>
      </c>
      <c r="J17" s="244">
        <v>2.95</v>
      </c>
      <c r="K17" s="244">
        <v>2.95</v>
      </c>
      <c r="L17" s="244">
        <v>3</v>
      </c>
      <c r="M17" s="244">
        <v>3.14</v>
      </c>
      <c r="N17" s="244">
        <v>3.18</v>
      </c>
      <c r="O17" s="244">
        <v>3.1</v>
      </c>
      <c r="P17" s="244">
        <v>3.15</v>
      </c>
      <c r="Q17" s="244">
        <v>3.1</v>
      </c>
      <c r="R17" s="244">
        <v>3.1</v>
      </c>
      <c r="S17" s="244">
        <v>3.1</v>
      </c>
      <c r="T17" s="244">
        <v>3.15</v>
      </c>
      <c r="U17" s="244">
        <v>3.1</v>
      </c>
      <c r="V17" s="244">
        <v>3.15</v>
      </c>
      <c r="W17" s="244">
        <v>3.15</v>
      </c>
      <c r="X17" s="244">
        <v>3.2</v>
      </c>
      <c r="Y17" s="244">
        <v>3.25</v>
      </c>
      <c r="Z17" s="244">
        <v>3.15</v>
      </c>
      <c r="AA17" s="244">
        <v>3.2</v>
      </c>
      <c r="AB17" s="244">
        <v>3.2</v>
      </c>
      <c r="AC17" s="244">
        <v>3.5</v>
      </c>
      <c r="AD17" s="244">
        <v>3.8</v>
      </c>
      <c r="AE17" s="244">
        <v>2.5</v>
      </c>
      <c r="AF17" s="244">
        <v>2.35</v>
      </c>
      <c r="AG17" s="244">
        <v>2.4500000000000002</v>
      </c>
      <c r="AH17" s="244">
        <v>2.7</v>
      </c>
      <c r="AI17" s="244">
        <v>2.5</v>
      </c>
      <c r="AJ17" s="244">
        <v>2.42</v>
      </c>
      <c r="AK17" s="244">
        <v>2.5099999999999998</v>
      </c>
      <c r="AL17" s="244">
        <v>2.58</v>
      </c>
      <c r="AM17" s="244">
        <v>2.61</v>
      </c>
      <c r="AN17" s="244">
        <v>2.61</v>
      </c>
      <c r="AO17" s="244">
        <v>2.61</v>
      </c>
      <c r="AP17" s="244">
        <v>2.61</v>
      </c>
      <c r="AQ17" s="244">
        <v>2.64</v>
      </c>
      <c r="AR17" s="244">
        <v>2.69</v>
      </c>
      <c r="AS17" s="244">
        <v>2.72</v>
      </c>
      <c r="AT17" s="244">
        <v>2.77</v>
      </c>
      <c r="AU17" s="244">
        <v>2.79</v>
      </c>
      <c r="AV17" s="244">
        <v>2.83</v>
      </c>
      <c r="AW17" s="244">
        <v>2.85</v>
      </c>
      <c r="AX17" s="244">
        <v>2.9</v>
      </c>
      <c r="AY17" s="244">
        <v>2.91</v>
      </c>
      <c r="AZ17" s="244">
        <v>2.9449999999999998</v>
      </c>
      <c r="BA17" s="244">
        <v>2.97</v>
      </c>
      <c r="BB17" s="244">
        <v>3.01</v>
      </c>
      <c r="BC17" s="244">
        <v>3.04</v>
      </c>
      <c r="BD17" s="368" t="s">
        <v>1407</v>
      </c>
      <c r="BE17" s="368" t="s">
        <v>1407</v>
      </c>
      <c r="BF17" s="368" t="s">
        <v>1407</v>
      </c>
      <c r="BG17" s="368" t="s">
        <v>1407</v>
      </c>
      <c r="BH17" s="368" t="s">
        <v>1407</v>
      </c>
      <c r="BI17" s="368" t="s">
        <v>1407</v>
      </c>
      <c r="BJ17" s="368" t="s">
        <v>1407</v>
      </c>
      <c r="BK17" s="368" t="s">
        <v>1407</v>
      </c>
      <c r="BL17" s="368" t="s">
        <v>1407</v>
      </c>
      <c r="BM17" s="368" t="s">
        <v>1407</v>
      </c>
      <c r="BN17" s="368" t="s">
        <v>1407</v>
      </c>
      <c r="BO17" s="368" t="s">
        <v>1407</v>
      </c>
      <c r="BP17" s="368" t="s">
        <v>1407</v>
      </c>
      <c r="BQ17" s="368" t="s">
        <v>1407</v>
      </c>
      <c r="BR17" s="368" t="s">
        <v>1407</v>
      </c>
      <c r="BS17" s="368" t="s">
        <v>1407</v>
      </c>
      <c r="BT17" s="368" t="s">
        <v>1407</v>
      </c>
      <c r="BU17" s="368" t="s">
        <v>1407</v>
      </c>
      <c r="BV17" s="368" t="s">
        <v>1407</v>
      </c>
      <c r="BW17" s="445"/>
    </row>
    <row r="18" spans="1:75" ht="11.15" customHeight="1" x14ac:dyDescent="0.25">
      <c r="A18" s="159" t="s">
        <v>326</v>
      </c>
      <c r="B18" s="170" t="s">
        <v>317</v>
      </c>
      <c r="C18" s="244">
        <v>1.64</v>
      </c>
      <c r="D18" s="244">
        <v>1.6</v>
      </c>
      <c r="E18" s="244">
        <v>1.56</v>
      </c>
      <c r="F18" s="244">
        <v>1.53</v>
      </c>
      <c r="G18" s="244">
        <v>1.5</v>
      </c>
      <c r="H18" s="244">
        <v>1.44</v>
      </c>
      <c r="I18" s="244">
        <v>1.405</v>
      </c>
      <c r="J18" s="244">
        <v>1.36</v>
      </c>
      <c r="K18" s="244">
        <v>1.3260000000000001</v>
      </c>
      <c r="L18" s="244">
        <v>1.296</v>
      </c>
      <c r="M18" s="244">
        <v>1.276</v>
      </c>
      <c r="N18" s="244">
        <v>1.246</v>
      </c>
      <c r="O18" s="244">
        <v>1.216</v>
      </c>
      <c r="P18" s="244">
        <v>1.0860000000000001</v>
      </c>
      <c r="Q18" s="244">
        <v>0.85</v>
      </c>
      <c r="R18" s="244">
        <v>0.83</v>
      </c>
      <c r="S18" s="244">
        <v>0.75</v>
      </c>
      <c r="T18" s="244">
        <v>0.8</v>
      </c>
      <c r="U18" s="244">
        <v>0.8</v>
      </c>
      <c r="V18" s="244">
        <v>0.75</v>
      </c>
      <c r="W18" s="244">
        <v>0.65</v>
      </c>
      <c r="X18" s="244">
        <v>0.65</v>
      </c>
      <c r="Y18" s="244">
        <v>0.7</v>
      </c>
      <c r="Z18" s="244">
        <v>0.85</v>
      </c>
      <c r="AA18" s="244">
        <v>0.85</v>
      </c>
      <c r="AB18" s="244">
        <v>0.8</v>
      </c>
      <c r="AC18" s="244">
        <v>0.65</v>
      </c>
      <c r="AD18" s="244">
        <v>0.6</v>
      </c>
      <c r="AE18" s="244">
        <v>0.52500000000000002</v>
      </c>
      <c r="AF18" s="244">
        <v>0.38</v>
      </c>
      <c r="AG18" s="244">
        <v>0.36</v>
      </c>
      <c r="AH18" s="244">
        <v>0.36</v>
      </c>
      <c r="AI18" s="244">
        <v>0.34</v>
      </c>
      <c r="AJ18" s="244">
        <v>0.38</v>
      </c>
      <c r="AK18" s="244">
        <v>0.4</v>
      </c>
      <c r="AL18" s="244">
        <v>0.41</v>
      </c>
      <c r="AM18" s="244">
        <v>0.5</v>
      </c>
      <c r="AN18" s="244">
        <v>0.54</v>
      </c>
      <c r="AO18" s="244">
        <v>0.53</v>
      </c>
      <c r="AP18" s="244">
        <v>0.49</v>
      </c>
      <c r="AQ18" s="244">
        <v>0.53500000000000003</v>
      </c>
      <c r="AR18" s="244">
        <v>0.55000000000000004</v>
      </c>
      <c r="AS18" s="244">
        <v>0.54</v>
      </c>
      <c r="AT18" s="244">
        <v>0.53</v>
      </c>
      <c r="AU18" s="244">
        <v>0.53</v>
      </c>
      <c r="AV18" s="244">
        <v>0.6</v>
      </c>
      <c r="AW18" s="244">
        <v>0.68</v>
      </c>
      <c r="AX18" s="244">
        <v>0.75</v>
      </c>
      <c r="AY18" s="244">
        <v>0.68</v>
      </c>
      <c r="AZ18" s="244">
        <v>0.7</v>
      </c>
      <c r="BA18" s="244">
        <v>0.72499999999999998</v>
      </c>
      <c r="BB18" s="244">
        <v>0.75</v>
      </c>
      <c r="BC18" s="244">
        <v>0.77</v>
      </c>
      <c r="BD18" s="368" t="s">
        <v>1407</v>
      </c>
      <c r="BE18" s="368" t="s">
        <v>1407</v>
      </c>
      <c r="BF18" s="368" t="s">
        <v>1407</v>
      </c>
      <c r="BG18" s="368" t="s">
        <v>1407</v>
      </c>
      <c r="BH18" s="368" t="s">
        <v>1407</v>
      </c>
      <c r="BI18" s="368" t="s">
        <v>1407</v>
      </c>
      <c r="BJ18" s="368" t="s">
        <v>1407</v>
      </c>
      <c r="BK18" s="368" t="s">
        <v>1407</v>
      </c>
      <c r="BL18" s="368" t="s">
        <v>1407</v>
      </c>
      <c r="BM18" s="368" t="s">
        <v>1407</v>
      </c>
      <c r="BN18" s="368" t="s">
        <v>1407</v>
      </c>
      <c r="BO18" s="368" t="s">
        <v>1407</v>
      </c>
      <c r="BP18" s="368" t="s">
        <v>1407</v>
      </c>
      <c r="BQ18" s="368" t="s">
        <v>1407</v>
      </c>
      <c r="BR18" s="368" t="s">
        <v>1407</v>
      </c>
      <c r="BS18" s="368" t="s">
        <v>1407</v>
      </c>
      <c r="BT18" s="368" t="s">
        <v>1407</v>
      </c>
      <c r="BU18" s="368" t="s">
        <v>1407</v>
      </c>
      <c r="BV18" s="368" t="s">
        <v>1407</v>
      </c>
      <c r="BW18" s="445"/>
    </row>
    <row r="19" spans="1:75" ht="11.15" customHeight="1" x14ac:dyDescent="0.25">
      <c r="A19" s="159" t="s">
        <v>296</v>
      </c>
      <c r="B19" s="170" t="s">
        <v>80</v>
      </c>
      <c r="C19" s="244">
        <v>31.756</v>
      </c>
      <c r="D19" s="244">
        <v>31.585999999999999</v>
      </c>
      <c r="E19" s="244">
        <v>31.408999999999999</v>
      </c>
      <c r="F19" s="244">
        <v>31.343</v>
      </c>
      <c r="G19" s="244">
        <v>31.228000000000002</v>
      </c>
      <c r="H19" s="244">
        <v>31.228999999999999</v>
      </c>
      <c r="I19" s="244">
        <v>31.286000000000001</v>
      </c>
      <c r="J19" s="244">
        <v>31.53</v>
      </c>
      <c r="K19" s="244">
        <v>31.666</v>
      </c>
      <c r="L19" s="244">
        <v>31.841000000000001</v>
      </c>
      <c r="M19" s="244">
        <v>31.596</v>
      </c>
      <c r="N19" s="244">
        <v>30.815999999999999</v>
      </c>
      <c r="O19" s="244">
        <v>30.106000000000002</v>
      </c>
      <c r="P19" s="244">
        <v>30.091000000000001</v>
      </c>
      <c r="Q19" s="244">
        <v>29.605</v>
      </c>
      <c r="R19" s="244">
        <v>29.655000000000001</v>
      </c>
      <c r="S19" s="244">
        <v>29.335000000000001</v>
      </c>
      <c r="T19" s="244">
        <v>29.425000000000001</v>
      </c>
      <c r="U19" s="244">
        <v>29.004999999999999</v>
      </c>
      <c r="V19" s="244">
        <v>29.245000000000001</v>
      </c>
      <c r="W19" s="244">
        <v>27.684999999999999</v>
      </c>
      <c r="X19" s="244">
        <v>29.145</v>
      </c>
      <c r="Y19" s="244">
        <v>29.004586</v>
      </c>
      <c r="Z19" s="244">
        <v>28.905000000000001</v>
      </c>
      <c r="AA19" s="244">
        <v>28.67</v>
      </c>
      <c r="AB19" s="244">
        <v>27.95</v>
      </c>
      <c r="AC19" s="244">
        <v>28.19</v>
      </c>
      <c r="AD19" s="244">
        <v>30.175000000000001</v>
      </c>
      <c r="AE19" s="244">
        <v>24.31</v>
      </c>
      <c r="AF19" s="244">
        <v>22.35</v>
      </c>
      <c r="AG19" s="244">
        <v>22.975000000000001</v>
      </c>
      <c r="AH19" s="244">
        <v>23.94</v>
      </c>
      <c r="AI19" s="244">
        <v>23.975000000000001</v>
      </c>
      <c r="AJ19" s="244">
        <v>24.32</v>
      </c>
      <c r="AK19" s="244">
        <v>25.07</v>
      </c>
      <c r="AL19" s="244">
        <v>25.254999999999999</v>
      </c>
      <c r="AM19" s="244">
        <v>25.315000000000001</v>
      </c>
      <c r="AN19" s="244">
        <v>24.875</v>
      </c>
      <c r="AO19" s="244">
        <v>25.024999999999999</v>
      </c>
      <c r="AP19" s="244">
        <v>24.995000000000001</v>
      </c>
      <c r="AQ19" s="244">
        <v>25.462</v>
      </c>
      <c r="AR19" s="244">
        <v>26.015000000000001</v>
      </c>
      <c r="AS19" s="244">
        <v>26.72</v>
      </c>
      <c r="AT19" s="244">
        <v>26.704999999999998</v>
      </c>
      <c r="AU19" s="244">
        <v>27.105</v>
      </c>
      <c r="AV19" s="244">
        <v>27.375</v>
      </c>
      <c r="AW19" s="244">
        <v>27.754999999999999</v>
      </c>
      <c r="AX19" s="244">
        <v>27.87</v>
      </c>
      <c r="AY19" s="244">
        <v>27.82</v>
      </c>
      <c r="AZ19" s="244">
        <v>28.574999999999999</v>
      </c>
      <c r="BA19" s="244">
        <v>28.215</v>
      </c>
      <c r="BB19" s="244">
        <v>28.59</v>
      </c>
      <c r="BC19" s="244">
        <v>28.294654000000001</v>
      </c>
      <c r="BD19" s="368">
        <v>28.786940999999999</v>
      </c>
      <c r="BE19" s="368">
        <v>29.032890999999999</v>
      </c>
      <c r="BF19" s="368">
        <v>29.106238000000001</v>
      </c>
      <c r="BG19" s="368">
        <v>29.134509999999999</v>
      </c>
      <c r="BH19" s="368">
        <v>29.309422999999999</v>
      </c>
      <c r="BI19" s="368">
        <v>29.344612000000001</v>
      </c>
      <c r="BJ19" s="368">
        <v>29.359856000000001</v>
      </c>
      <c r="BK19" s="368">
        <v>29.5091</v>
      </c>
      <c r="BL19" s="368">
        <v>29.507760000000001</v>
      </c>
      <c r="BM19" s="368">
        <v>29.51642</v>
      </c>
      <c r="BN19" s="368">
        <v>29.510079000000001</v>
      </c>
      <c r="BO19" s="368">
        <v>29.488738999999999</v>
      </c>
      <c r="BP19" s="368">
        <v>29.467399</v>
      </c>
      <c r="BQ19" s="368">
        <v>29.451058</v>
      </c>
      <c r="BR19" s="368">
        <v>29.429718000000001</v>
      </c>
      <c r="BS19" s="368">
        <v>29.418378000000001</v>
      </c>
      <c r="BT19" s="368">
        <v>29.402038000000001</v>
      </c>
      <c r="BU19" s="368">
        <v>29.380697000000001</v>
      </c>
      <c r="BV19" s="368">
        <v>29.369357000000001</v>
      </c>
      <c r="BW19" s="445"/>
    </row>
    <row r="20" spans="1:75" ht="11.15" customHeight="1" x14ac:dyDescent="0.2">
      <c r="C20" s="434"/>
      <c r="D20" s="217"/>
      <c r="E20" s="217"/>
      <c r="F20" s="217"/>
      <c r="G20" s="217"/>
      <c r="H20" s="217"/>
      <c r="I20" s="217"/>
      <c r="J20" s="217"/>
      <c r="K20" s="217"/>
      <c r="L20" s="217"/>
      <c r="M20" s="217"/>
      <c r="N20" s="217"/>
      <c r="O20" s="217"/>
      <c r="P20" s="217"/>
      <c r="Q20" s="217"/>
      <c r="R20" s="217"/>
      <c r="S20" s="217"/>
      <c r="T20" s="217"/>
      <c r="U20" s="217"/>
      <c r="V20" s="217"/>
      <c r="W20" s="217"/>
      <c r="X20" s="217"/>
      <c r="Y20" s="217"/>
      <c r="Z20" s="217"/>
      <c r="AA20" s="217"/>
      <c r="AB20" s="217"/>
      <c r="AC20" s="217"/>
      <c r="AD20" s="217"/>
      <c r="AE20" s="217"/>
      <c r="AF20" s="217"/>
      <c r="AG20" s="217"/>
      <c r="AH20" s="217"/>
      <c r="AI20" s="217"/>
      <c r="AJ20" s="217"/>
      <c r="AK20" s="217"/>
      <c r="AL20" s="217"/>
      <c r="AM20" s="217"/>
      <c r="AN20" s="217"/>
      <c r="AO20" s="217"/>
      <c r="AP20" s="217"/>
      <c r="AQ20" s="217"/>
      <c r="AR20" s="217"/>
      <c r="AS20" s="217"/>
      <c r="AT20" s="217"/>
      <c r="AU20" s="217"/>
      <c r="AV20" s="217"/>
      <c r="AW20" s="217"/>
      <c r="AX20" s="217"/>
      <c r="AY20" s="217"/>
      <c r="AZ20" s="217"/>
      <c r="BA20" s="217"/>
      <c r="BB20" s="217"/>
      <c r="BC20" s="217"/>
      <c r="BD20" s="724"/>
      <c r="BE20" s="724"/>
      <c r="BF20" s="724"/>
      <c r="BG20" s="724"/>
      <c r="BH20" s="724"/>
      <c r="BI20" s="724"/>
      <c r="BJ20" s="443"/>
      <c r="BK20" s="443"/>
      <c r="BL20" s="443"/>
      <c r="BM20" s="443"/>
      <c r="BN20" s="443"/>
      <c r="BO20" s="443"/>
      <c r="BP20" s="443"/>
      <c r="BQ20" s="443"/>
      <c r="BR20" s="443"/>
      <c r="BS20" s="443"/>
      <c r="BT20" s="443"/>
      <c r="BU20" s="443"/>
      <c r="BV20" s="443"/>
      <c r="BW20" s="445"/>
    </row>
    <row r="21" spans="1:75" ht="11.15" customHeight="1" x14ac:dyDescent="0.25">
      <c r="A21" s="159" t="s">
        <v>374</v>
      </c>
      <c r="B21" s="169" t="s">
        <v>990</v>
      </c>
      <c r="C21" s="244">
        <v>5.2611253525999997</v>
      </c>
      <c r="D21" s="244">
        <v>5.2731653364</v>
      </c>
      <c r="E21" s="244">
        <v>5.2812852428000001</v>
      </c>
      <c r="F21" s="244">
        <v>5.3116909998999997</v>
      </c>
      <c r="G21" s="244">
        <v>5.3081283478000003</v>
      </c>
      <c r="H21" s="244">
        <v>5.3078813499999997</v>
      </c>
      <c r="I21" s="244">
        <v>5.2972229764999996</v>
      </c>
      <c r="J21" s="244">
        <v>5.2961169342999996</v>
      </c>
      <c r="K21" s="244">
        <v>5.2932653516999997</v>
      </c>
      <c r="L21" s="244">
        <v>5.2879818904000002</v>
      </c>
      <c r="M21" s="244">
        <v>5.2886363584999998</v>
      </c>
      <c r="N21" s="244">
        <v>5.2949643524000001</v>
      </c>
      <c r="O21" s="244">
        <v>5.338386388</v>
      </c>
      <c r="P21" s="244">
        <v>5.3449057255000003</v>
      </c>
      <c r="Q21" s="244">
        <v>5.3809038984999997</v>
      </c>
      <c r="R21" s="244">
        <v>5.3902071961000004</v>
      </c>
      <c r="S21" s="244">
        <v>5.3739942280999999</v>
      </c>
      <c r="T21" s="244">
        <v>5.3726354953</v>
      </c>
      <c r="U21" s="244">
        <v>5.3658350881999999</v>
      </c>
      <c r="V21" s="244">
        <v>5.3514304044000003</v>
      </c>
      <c r="W21" s="244">
        <v>5.3124199303999999</v>
      </c>
      <c r="X21" s="244">
        <v>5.2713858673000002</v>
      </c>
      <c r="Y21" s="244">
        <v>5.2796606609000003</v>
      </c>
      <c r="Z21" s="244">
        <v>5.3050773374000002</v>
      </c>
      <c r="AA21" s="244">
        <v>5.1282112971</v>
      </c>
      <c r="AB21" s="244">
        <v>5.0986334880999999</v>
      </c>
      <c r="AC21" s="244">
        <v>5.0671861823000004</v>
      </c>
      <c r="AD21" s="244">
        <v>5.0960327016000004</v>
      </c>
      <c r="AE21" s="244">
        <v>5.0174187713</v>
      </c>
      <c r="AF21" s="244">
        <v>5.0227210002999998</v>
      </c>
      <c r="AG21" s="244">
        <v>5.0339790612000002</v>
      </c>
      <c r="AH21" s="244">
        <v>5.0729653361000002</v>
      </c>
      <c r="AI21" s="244">
        <v>5.1558536939000001</v>
      </c>
      <c r="AJ21" s="244">
        <v>5.1392828150999996</v>
      </c>
      <c r="AK21" s="244">
        <v>5.1642449644999999</v>
      </c>
      <c r="AL21" s="244">
        <v>5.1766871983999998</v>
      </c>
      <c r="AM21" s="244">
        <v>5.2934006598999996</v>
      </c>
      <c r="AN21" s="244">
        <v>5.2401581888999997</v>
      </c>
      <c r="AO21" s="244">
        <v>5.2569250823000004</v>
      </c>
      <c r="AP21" s="244">
        <v>5.3669592348000004</v>
      </c>
      <c r="AQ21" s="244">
        <v>5.3980350282999998</v>
      </c>
      <c r="AR21" s="244">
        <v>5.3980760667999999</v>
      </c>
      <c r="AS21" s="244">
        <v>5.4340760668000003</v>
      </c>
      <c r="AT21" s="244">
        <v>5.4436923936000001</v>
      </c>
      <c r="AU21" s="244">
        <v>5.4504564310000001</v>
      </c>
      <c r="AV21" s="244">
        <v>5.4597204684999996</v>
      </c>
      <c r="AW21" s="244">
        <v>5.3742598256000003</v>
      </c>
      <c r="AX21" s="244">
        <v>5.4797878940000002</v>
      </c>
      <c r="AY21" s="244">
        <v>5.6217995945999997</v>
      </c>
      <c r="AZ21" s="244">
        <v>5.5349177997999996</v>
      </c>
      <c r="BA21" s="244">
        <v>5.5103494929999997</v>
      </c>
      <c r="BB21" s="244">
        <v>5.4293715143999997</v>
      </c>
      <c r="BC21" s="244">
        <v>5.4256235395000001</v>
      </c>
      <c r="BD21" s="368">
        <v>5.4458818601000001</v>
      </c>
      <c r="BE21" s="368">
        <v>5.4779659109000001</v>
      </c>
      <c r="BF21" s="368">
        <v>5.4989693371000001</v>
      </c>
      <c r="BG21" s="368">
        <v>5.4642342721999997</v>
      </c>
      <c r="BH21" s="368">
        <v>5.4509959129999999</v>
      </c>
      <c r="BI21" s="368">
        <v>5.5154103600999997</v>
      </c>
      <c r="BJ21" s="368">
        <v>5.5930138342999998</v>
      </c>
      <c r="BK21" s="368">
        <v>5.6240050067</v>
      </c>
      <c r="BL21" s="368">
        <v>5.5380397777999999</v>
      </c>
      <c r="BM21" s="368">
        <v>5.5116552897000002</v>
      </c>
      <c r="BN21" s="368">
        <v>5.4307177473000001</v>
      </c>
      <c r="BO21" s="368">
        <v>5.4266367625000003</v>
      </c>
      <c r="BP21" s="368">
        <v>5.4469173380000004</v>
      </c>
      <c r="BQ21" s="368">
        <v>5.4787249060000001</v>
      </c>
      <c r="BR21" s="368">
        <v>5.4997117405999996</v>
      </c>
      <c r="BS21" s="368">
        <v>5.4649421942999998</v>
      </c>
      <c r="BT21" s="368">
        <v>5.4514853193999997</v>
      </c>
      <c r="BU21" s="368">
        <v>5.5157979800000003</v>
      </c>
      <c r="BV21" s="368">
        <v>5.5935576840000003</v>
      </c>
      <c r="BW21" s="445"/>
    </row>
    <row r="22" spans="1:75" ht="11.15" customHeight="1" x14ac:dyDescent="0.2">
      <c r="C22" s="217"/>
      <c r="D22" s="217"/>
      <c r="E22" s="217"/>
      <c r="F22" s="217"/>
      <c r="G22" s="217"/>
      <c r="H22" s="217"/>
      <c r="I22" s="217"/>
      <c r="J22" s="217"/>
      <c r="K22" s="217"/>
      <c r="L22" s="217"/>
      <c r="M22" s="217"/>
      <c r="N22" s="217"/>
      <c r="O22" s="217"/>
      <c r="P22" s="217"/>
      <c r="Q22" s="217"/>
      <c r="R22" s="217"/>
      <c r="S22" s="217"/>
      <c r="T22" s="217"/>
      <c r="U22" s="217"/>
      <c r="V22" s="217"/>
      <c r="W22" s="217"/>
      <c r="X22" s="217"/>
      <c r="Y22" s="217"/>
      <c r="Z22" s="217"/>
      <c r="AA22" s="217"/>
      <c r="AB22" s="217"/>
      <c r="AC22" s="217"/>
      <c r="AD22" s="217"/>
      <c r="AE22" s="217"/>
      <c r="AF22" s="217"/>
      <c r="AG22" s="217"/>
      <c r="AH22" s="217"/>
      <c r="AI22" s="217"/>
      <c r="AJ22" s="217"/>
      <c r="AK22" s="217"/>
      <c r="AL22" s="217"/>
      <c r="AM22" s="217"/>
      <c r="AN22" s="217"/>
      <c r="AO22" s="217"/>
      <c r="AP22" s="217"/>
      <c r="AQ22" s="217"/>
      <c r="AR22" s="217"/>
      <c r="AS22" s="217"/>
      <c r="AT22" s="217"/>
      <c r="AU22" s="217"/>
      <c r="AV22" s="217"/>
      <c r="AW22" s="217"/>
      <c r="AX22" s="217"/>
      <c r="AY22" s="217"/>
      <c r="AZ22" s="217"/>
      <c r="BA22" s="217"/>
      <c r="BB22" s="217"/>
      <c r="BC22" s="217"/>
      <c r="BD22" s="443"/>
      <c r="BE22" s="443"/>
      <c r="BF22" s="443"/>
      <c r="BG22" s="443"/>
      <c r="BH22" s="443"/>
      <c r="BI22" s="443"/>
      <c r="BJ22" s="443"/>
      <c r="BK22" s="443"/>
      <c r="BL22" s="443"/>
      <c r="BM22" s="443"/>
      <c r="BN22" s="443"/>
      <c r="BO22" s="443"/>
      <c r="BP22" s="443"/>
      <c r="BQ22" s="443"/>
      <c r="BR22" s="443"/>
      <c r="BS22" s="443"/>
      <c r="BT22" s="443"/>
      <c r="BU22" s="443"/>
      <c r="BV22" s="443"/>
      <c r="BW22" s="445"/>
    </row>
    <row r="23" spans="1:75" ht="11.15" customHeight="1" x14ac:dyDescent="0.25">
      <c r="A23" s="159" t="s">
        <v>295</v>
      </c>
      <c r="B23" s="169" t="s">
        <v>1388</v>
      </c>
      <c r="C23" s="244">
        <v>37.017125352999997</v>
      </c>
      <c r="D23" s="244">
        <v>36.859165335999997</v>
      </c>
      <c r="E23" s="244">
        <v>36.690285242999998</v>
      </c>
      <c r="F23" s="244">
        <v>36.654691</v>
      </c>
      <c r="G23" s="244">
        <v>36.536128347999998</v>
      </c>
      <c r="H23" s="244">
        <v>36.536881350000002</v>
      </c>
      <c r="I23" s="244">
        <v>36.583222976999998</v>
      </c>
      <c r="J23" s="244">
        <v>36.826116933999998</v>
      </c>
      <c r="K23" s="244">
        <v>36.959265352000003</v>
      </c>
      <c r="L23" s="244">
        <v>37.128981889999999</v>
      </c>
      <c r="M23" s="244">
        <v>36.884636358999998</v>
      </c>
      <c r="N23" s="244">
        <v>36.110964352000003</v>
      </c>
      <c r="O23" s="244">
        <v>35.444386387999998</v>
      </c>
      <c r="P23" s="244">
        <v>35.435905726000001</v>
      </c>
      <c r="Q23" s="244">
        <v>34.985903899</v>
      </c>
      <c r="R23" s="244">
        <v>35.045207196</v>
      </c>
      <c r="S23" s="244">
        <v>34.708994228000002</v>
      </c>
      <c r="T23" s="244">
        <v>34.797635495000002</v>
      </c>
      <c r="U23" s="244">
        <v>34.370835088</v>
      </c>
      <c r="V23" s="244">
        <v>34.596430404000003</v>
      </c>
      <c r="W23" s="244">
        <v>32.99741993</v>
      </c>
      <c r="X23" s="244">
        <v>34.416385867000002</v>
      </c>
      <c r="Y23" s="244">
        <v>34.284246660999997</v>
      </c>
      <c r="Z23" s="244">
        <v>34.210077337000001</v>
      </c>
      <c r="AA23" s="244">
        <v>33.798211297000002</v>
      </c>
      <c r="AB23" s="244">
        <v>33.048633488</v>
      </c>
      <c r="AC23" s="244">
        <v>33.257186181999998</v>
      </c>
      <c r="AD23" s="244">
        <v>35.271032701999999</v>
      </c>
      <c r="AE23" s="244">
        <v>29.327418771000001</v>
      </c>
      <c r="AF23" s="244">
        <v>27.372720999999999</v>
      </c>
      <c r="AG23" s="244">
        <v>28.008979061000002</v>
      </c>
      <c r="AH23" s="244">
        <v>29.012965336000001</v>
      </c>
      <c r="AI23" s="244">
        <v>29.130853693999999</v>
      </c>
      <c r="AJ23" s="244">
        <v>29.459282815000002</v>
      </c>
      <c r="AK23" s="244">
        <v>30.234244963999998</v>
      </c>
      <c r="AL23" s="244">
        <v>30.431687197999999</v>
      </c>
      <c r="AM23" s="244">
        <v>30.608400660000001</v>
      </c>
      <c r="AN23" s="244">
        <v>30.115158188999999</v>
      </c>
      <c r="AO23" s="244">
        <v>30.281925082000001</v>
      </c>
      <c r="AP23" s="244">
        <v>30.361959235</v>
      </c>
      <c r="AQ23" s="244">
        <v>30.860035027999999</v>
      </c>
      <c r="AR23" s="244">
        <v>31.413076066999999</v>
      </c>
      <c r="AS23" s="244">
        <v>32.154076066999998</v>
      </c>
      <c r="AT23" s="244">
        <v>32.148692394000001</v>
      </c>
      <c r="AU23" s="244">
        <v>32.555456431000003</v>
      </c>
      <c r="AV23" s="244">
        <v>32.834720468</v>
      </c>
      <c r="AW23" s="244">
        <v>33.129259826000002</v>
      </c>
      <c r="AX23" s="244">
        <v>33.349787894000002</v>
      </c>
      <c r="AY23" s="244">
        <v>33.441799594999999</v>
      </c>
      <c r="AZ23" s="244">
        <v>34.109917799999998</v>
      </c>
      <c r="BA23" s="244">
        <v>33.725349493000003</v>
      </c>
      <c r="BB23" s="244">
        <v>34.019371513999999</v>
      </c>
      <c r="BC23" s="244">
        <v>33.720277539999998</v>
      </c>
      <c r="BD23" s="368">
        <v>34.232822859999999</v>
      </c>
      <c r="BE23" s="368">
        <v>34.510856910999998</v>
      </c>
      <c r="BF23" s="368">
        <v>34.605207337000003</v>
      </c>
      <c r="BG23" s="368">
        <v>34.598744271999998</v>
      </c>
      <c r="BH23" s="368">
        <v>34.760418913000002</v>
      </c>
      <c r="BI23" s="368">
        <v>34.860022360000002</v>
      </c>
      <c r="BJ23" s="368">
        <v>34.952869833999998</v>
      </c>
      <c r="BK23" s="368">
        <v>35.133105006999997</v>
      </c>
      <c r="BL23" s="368">
        <v>35.045799778000003</v>
      </c>
      <c r="BM23" s="368">
        <v>35.028075289999997</v>
      </c>
      <c r="BN23" s="368">
        <v>34.940796747</v>
      </c>
      <c r="BO23" s="368">
        <v>34.915375763</v>
      </c>
      <c r="BP23" s="368">
        <v>34.914316337999999</v>
      </c>
      <c r="BQ23" s="368">
        <v>34.929782906</v>
      </c>
      <c r="BR23" s="368">
        <v>34.929429741</v>
      </c>
      <c r="BS23" s="368">
        <v>34.883320194</v>
      </c>
      <c r="BT23" s="368">
        <v>34.853523318999997</v>
      </c>
      <c r="BU23" s="368">
        <v>34.89649498</v>
      </c>
      <c r="BV23" s="368">
        <v>34.962914683999998</v>
      </c>
      <c r="BW23" s="445"/>
    </row>
    <row r="24" spans="1:75" ht="11.15" customHeight="1" x14ac:dyDescent="0.2">
      <c r="C24" s="217"/>
      <c r="D24" s="217"/>
      <c r="E24" s="217"/>
      <c r="F24" s="217"/>
      <c r="G24" s="217"/>
      <c r="H24" s="217"/>
      <c r="I24" s="217"/>
      <c r="J24" s="217"/>
      <c r="K24" s="217"/>
      <c r="L24" s="217"/>
      <c r="M24" s="217"/>
      <c r="N24" s="217"/>
      <c r="O24" s="217"/>
      <c r="P24" s="217"/>
      <c r="Q24" s="217"/>
      <c r="R24" s="217"/>
      <c r="S24" s="217"/>
      <c r="T24" s="217"/>
      <c r="U24" s="217"/>
      <c r="V24" s="217"/>
      <c r="W24" s="217"/>
      <c r="X24" s="217"/>
      <c r="Y24" s="217"/>
      <c r="Z24" s="217"/>
      <c r="AA24" s="217"/>
      <c r="AB24" s="217"/>
      <c r="AC24" s="217"/>
      <c r="AD24" s="217"/>
      <c r="AE24" s="217"/>
      <c r="AF24" s="217"/>
      <c r="AG24" s="217"/>
      <c r="AH24" s="217"/>
      <c r="AI24" s="217"/>
      <c r="AJ24" s="217"/>
      <c r="AK24" s="217"/>
      <c r="AL24" s="217"/>
      <c r="AM24" s="217"/>
      <c r="AN24" s="217"/>
      <c r="AO24" s="217"/>
      <c r="AP24" s="217"/>
      <c r="AQ24" s="217"/>
      <c r="AR24" s="217"/>
      <c r="AS24" s="217"/>
      <c r="AT24" s="217"/>
      <c r="AU24" s="217"/>
      <c r="AV24" s="217"/>
      <c r="AW24" s="217"/>
      <c r="AX24" s="217"/>
      <c r="AY24" s="217"/>
      <c r="AZ24" s="217"/>
      <c r="BA24" s="217"/>
      <c r="BB24" s="217"/>
      <c r="BC24" s="217"/>
      <c r="BD24" s="443"/>
      <c r="BE24" s="443"/>
      <c r="BF24" s="443"/>
      <c r="BG24" s="443"/>
      <c r="BH24" s="443"/>
      <c r="BI24" s="443"/>
      <c r="BJ24" s="443"/>
      <c r="BK24" s="443"/>
      <c r="BL24" s="443"/>
      <c r="BM24" s="443"/>
      <c r="BN24" s="443"/>
      <c r="BO24" s="443"/>
      <c r="BP24" s="443"/>
      <c r="BQ24" s="443"/>
      <c r="BR24" s="443"/>
      <c r="BS24" s="443"/>
      <c r="BT24" s="443"/>
      <c r="BU24" s="443"/>
      <c r="BV24" s="443"/>
      <c r="BW24" s="445"/>
    </row>
    <row r="25" spans="1:75" ht="11.15" customHeight="1" x14ac:dyDescent="0.25">
      <c r="B25" s="246" t="s">
        <v>320</v>
      </c>
      <c r="C25" s="244"/>
      <c r="D25" s="244"/>
      <c r="E25" s="244"/>
      <c r="F25" s="244"/>
      <c r="G25" s="244"/>
      <c r="H25" s="244"/>
      <c r="I25" s="244"/>
      <c r="J25" s="244"/>
      <c r="K25" s="244"/>
      <c r="L25" s="244"/>
      <c r="M25" s="244"/>
      <c r="N25" s="244"/>
      <c r="O25" s="244"/>
      <c r="P25" s="244"/>
      <c r="Q25" s="244"/>
      <c r="R25" s="244"/>
      <c r="S25" s="244"/>
      <c r="T25" s="244"/>
      <c r="U25" s="244"/>
      <c r="V25" s="244"/>
      <c r="W25" s="244"/>
      <c r="X25" s="244"/>
      <c r="Y25" s="244"/>
      <c r="Z25" s="244"/>
      <c r="AA25" s="244"/>
      <c r="AB25" s="244"/>
      <c r="AC25" s="244"/>
      <c r="AD25" s="244"/>
      <c r="AE25" s="244"/>
      <c r="AF25" s="244"/>
      <c r="AG25" s="244"/>
      <c r="AH25" s="244"/>
      <c r="AI25" s="244"/>
      <c r="AJ25" s="244"/>
      <c r="AK25" s="244"/>
      <c r="AL25" s="244"/>
      <c r="AM25" s="244"/>
      <c r="AN25" s="244"/>
      <c r="AO25" s="244"/>
      <c r="AP25" s="244"/>
      <c r="AQ25" s="244"/>
      <c r="AR25" s="244"/>
      <c r="AS25" s="244"/>
      <c r="AT25" s="244"/>
      <c r="AU25" s="244"/>
      <c r="AV25" s="244"/>
      <c r="AW25" s="244"/>
      <c r="AX25" s="244"/>
      <c r="AY25" s="244"/>
      <c r="AZ25" s="244"/>
      <c r="BA25" s="244"/>
      <c r="BB25" s="244"/>
      <c r="BC25" s="244"/>
      <c r="BD25" s="368"/>
      <c r="BE25" s="368"/>
      <c r="BF25" s="368"/>
      <c r="BG25" s="368"/>
      <c r="BH25" s="368"/>
      <c r="BI25" s="368"/>
      <c r="BJ25" s="368"/>
      <c r="BK25" s="368"/>
      <c r="BL25" s="368"/>
      <c r="BM25" s="368"/>
      <c r="BN25" s="368"/>
      <c r="BO25" s="368"/>
      <c r="BP25" s="368"/>
      <c r="BQ25" s="368"/>
      <c r="BR25" s="368"/>
      <c r="BS25" s="368"/>
      <c r="BT25" s="368"/>
      <c r="BU25" s="368"/>
      <c r="BV25" s="368"/>
      <c r="BW25" s="445"/>
    </row>
    <row r="26" spans="1:75" ht="11.15" customHeight="1" x14ac:dyDescent="0.25">
      <c r="A26" s="159" t="s">
        <v>548</v>
      </c>
      <c r="B26" s="170" t="s">
        <v>549</v>
      </c>
      <c r="C26" s="244">
        <v>25.79</v>
      </c>
      <c r="D26" s="244">
        <v>25.785</v>
      </c>
      <c r="E26" s="244">
        <v>25.844999999999999</v>
      </c>
      <c r="F26" s="244">
        <v>25.835000000000001</v>
      </c>
      <c r="G26" s="244">
        <v>25.855</v>
      </c>
      <c r="H26" s="244">
        <v>25.93</v>
      </c>
      <c r="I26" s="244">
        <v>25.882000000000001</v>
      </c>
      <c r="J26" s="244">
        <v>25.71</v>
      </c>
      <c r="K26" s="244">
        <v>25.64</v>
      </c>
      <c r="L26" s="244">
        <v>25.704999999999998</v>
      </c>
      <c r="M26" s="244">
        <v>25.07</v>
      </c>
      <c r="N26" s="244">
        <v>25.01</v>
      </c>
      <c r="O26" s="244">
        <v>25.37</v>
      </c>
      <c r="P26" s="244">
        <v>25.42</v>
      </c>
      <c r="Q26" s="244">
        <v>25.42</v>
      </c>
      <c r="R26" s="244">
        <v>25.37</v>
      </c>
      <c r="S26" s="244">
        <v>25.22</v>
      </c>
      <c r="T26" s="244">
        <v>25.16</v>
      </c>
      <c r="U26" s="244">
        <v>25.06</v>
      </c>
      <c r="V26" s="244">
        <v>25.06</v>
      </c>
      <c r="W26" s="244">
        <v>22.71</v>
      </c>
      <c r="X26" s="244">
        <v>24.31</v>
      </c>
      <c r="Y26" s="244">
        <v>24.46</v>
      </c>
      <c r="Z26" s="244">
        <v>24.71</v>
      </c>
      <c r="AA26" s="244">
        <v>25.13</v>
      </c>
      <c r="AB26" s="244">
        <v>25.18</v>
      </c>
      <c r="AC26" s="244">
        <v>25.414999999999999</v>
      </c>
      <c r="AD26" s="244">
        <v>25.425000000000001</v>
      </c>
      <c r="AE26" s="244">
        <v>25.442917000000001</v>
      </c>
      <c r="AF26" s="244">
        <v>25.43</v>
      </c>
      <c r="AG26" s="244">
        <v>25.32</v>
      </c>
      <c r="AH26" s="244">
        <v>25.26</v>
      </c>
      <c r="AI26" s="244">
        <v>25.2</v>
      </c>
      <c r="AJ26" s="244">
        <v>25.14</v>
      </c>
      <c r="AK26" s="244">
        <v>25.13</v>
      </c>
      <c r="AL26" s="244">
        <v>25.12</v>
      </c>
      <c r="AM26" s="244">
        <v>25.13</v>
      </c>
      <c r="AN26" s="244">
        <v>25.28</v>
      </c>
      <c r="AO26" s="244">
        <v>25.38</v>
      </c>
      <c r="AP26" s="244">
        <v>25.53</v>
      </c>
      <c r="AQ26" s="244">
        <v>25.53</v>
      </c>
      <c r="AR26" s="244">
        <v>25.58</v>
      </c>
      <c r="AS26" s="244">
        <v>25.58</v>
      </c>
      <c r="AT26" s="244">
        <v>25.53</v>
      </c>
      <c r="AU26" s="244">
        <v>25.53</v>
      </c>
      <c r="AV26" s="244">
        <v>25.53</v>
      </c>
      <c r="AW26" s="244">
        <v>25.53</v>
      </c>
      <c r="AX26" s="244">
        <v>25.53</v>
      </c>
      <c r="AY26" s="244">
        <v>25.53</v>
      </c>
      <c r="AZ26" s="244">
        <v>25.58</v>
      </c>
      <c r="BA26" s="244">
        <v>25.63</v>
      </c>
      <c r="BB26" s="244">
        <v>25.63</v>
      </c>
      <c r="BC26" s="244">
        <v>25.53</v>
      </c>
      <c r="BD26" s="444">
        <v>25.53</v>
      </c>
      <c r="BE26" s="444">
        <v>25.72</v>
      </c>
      <c r="BF26" s="444">
        <v>25.72</v>
      </c>
      <c r="BG26" s="444">
        <v>25.72</v>
      </c>
      <c r="BH26" s="444">
        <v>25.82</v>
      </c>
      <c r="BI26" s="444">
        <v>25.82</v>
      </c>
      <c r="BJ26" s="444">
        <v>25.82</v>
      </c>
      <c r="BK26" s="444">
        <v>26.02</v>
      </c>
      <c r="BL26" s="444">
        <v>26.02</v>
      </c>
      <c r="BM26" s="444">
        <v>26.02</v>
      </c>
      <c r="BN26" s="444">
        <v>26.02</v>
      </c>
      <c r="BO26" s="444">
        <v>26.17</v>
      </c>
      <c r="BP26" s="444">
        <v>26.17</v>
      </c>
      <c r="BQ26" s="444">
        <v>26.17</v>
      </c>
      <c r="BR26" s="444">
        <v>26.17</v>
      </c>
      <c r="BS26" s="444">
        <v>26.17</v>
      </c>
      <c r="BT26" s="444">
        <v>26.17</v>
      </c>
      <c r="BU26" s="444">
        <v>26.17</v>
      </c>
      <c r="BV26" s="444">
        <v>26.17</v>
      </c>
      <c r="BW26" s="445"/>
    </row>
    <row r="27" spans="1:75" ht="11.15" customHeight="1" x14ac:dyDescent="0.25">
      <c r="A27" s="159" t="s">
        <v>1014</v>
      </c>
      <c r="B27" s="170" t="s">
        <v>1334</v>
      </c>
      <c r="C27" s="244">
        <v>7.7060000000000004</v>
      </c>
      <c r="D27" s="244">
        <v>7.601</v>
      </c>
      <c r="E27" s="244">
        <v>7.4939999999999998</v>
      </c>
      <c r="F27" s="244">
        <v>7.4480000000000004</v>
      </c>
      <c r="G27" s="244">
        <v>7.2629999999999999</v>
      </c>
      <c r="H27" s="244">
        <v>6.8550000000000004</v>
      </c>
      <c r="I27" s="244">
        <v>6.77</v>
      </c>
      <c r="J27" s="244">
        <v>7.165</v>
      </c>
      <c r="K27" s="244">
        <v>7.2960000000000003</v>
      </c>
      <c r="L27" s="244">
        <v>7.1909999999999998</v>
      </c>
      <c r="M27" s="244">
        <v>7.1859999999999999</v>
      </c>
      <c r="N27" s="244">
        <v>6.9359999999999999</v>
      </c>
      <c r="O27" s="244">
        <v>6.7560000000000002</v>
      </c>
      <c r="P27" s="244">
        <v>6.6609999999999996</v>
      </c>
      <c r="Q27" s="244">
        <v>6.7149999999999999</v>
      </c>
      <c r="R27" s="244">
        <v>6.7850000000000001</v>
      </c>
      <c r="S27" s="244">
        <v>6.6150000000000002</v>
      </c>
      <c r="T27" s="244">
        <v>6.6550000000000002</v>
      </c>
      <c r="U27" s="244">
        <v>6.6550000000000002</v>
      </c>
      <c r="V27" s="244">
        <v>6.6950000000000003</v>
      </c>
      <c r="W27" s="244">
        <v>6.585</v>
      </c>
      <c r="X27" s="244">
        <v>6.5449999999999999</v>
      </c>
      <c r="Y27" s="244">
        <v>6.5045859999999998</v>
      </c>
      <c r="Z27" s="244">
        <v>6.7450000000000001</v>
      </c>
      <c r="AA27" s="244">
        <v>6.36</v>
      </c>
      <c r="AB27" s="244">
        <v>5.59</v>
      </c>
      <c r="AC27" s="244">
        <v>5.49</v>
      </c>
      <c r="AD27" s="244">
        <v>5.8250000000000002</v>
      </c>
      <c r="AE27" s="244">
        <v>5.6849999999999996</v>
      </c>
      <c r="AF27" s="244">
        <v>5.44</v>
      </c>
      <c r="AG27" s="244">
        <v>5.3849999999999998</v>
      </c>
      <c r="AH27" s="244">
        <v>5.33</v>
      </c>
      <c r="AI27" s="244">
        <v>5.31</v>
      </c>
      <c r="AJ27" s="244">
        <v>5.63</v>
      </c>
      <c r="AK27" s="244">
        <v>6.19</v>
      </c>
      <c r="AL27" s="244">
        <v>6.19</v>
      </c>
      <c r="AM27" s="244">
        <v>5.97</v>
      </c>
      <c r="AN27" s="244">
        <v>6.29</v>
      </c>
      <c r="AO27" s="244">
        <v>6.28</v>
      </c>
      <c r="AP27" s="244">
        <v>6.13</v>
      </c>
      <c r="AQ27" s="244">
        <v>6.2149999999999999</v>
      </c>
      <c r="AR27" s="244">
        <v>6.21</v>
      </c>
      <c r="AS27" s="244">
        <v>6.23</v>
      </c>
      <c r="AT27" s="244">
        <v>6.06</v>
      </c>
      <c r="AU27" s="244">
        <v>6.18</v>
      </c>
      <c r="AV27" s="244">
        <v>6.23</v>
      </c>
      <c r="AW27" s="244">
        <v>6.25</v>
      </c>
      <c r="AX27" s="244">
        <v>6.26</v>
      </c>
      <c r="AY27" s="244">
        <v>6.05</v>
      </c>
      <c r="AZ27" s="244">
        <v>6.3</v>
      </c>
      <c r="BA27" s="244">
        <v>6.09</v>
      </c>
      <c r="BB27" s="244">
        <v>6</v>
      </c>
      <c r="BC27" s="244">
        <v>5.8</v>
      </c>
      <c r="BD27" s="444">
        <v>6.19</v>
      </c>
      <c r="BE27" s="444">
        <v>6.3</v>
      </c>
      <c r="BF27" s="444">
        <v>6.28</v>
      </c>
      <c r="BG27" s="444">
        <v>6.28</v>
      </c>
      <c r="BH27" s="444">
        <v>6.28</v>
      </c>
      <c r="BI27" s="444">
        <v>6.27</v>
      </c>
      <c r="BJ27" s="444">
        <v>6.25</v>
      </c>
      <c r="BK27" s="444">
        <v>6.27</v>
      </c>
      <c r="BL27" s="444">
        <v>6.28</v>
      </c>
      <c r="BM27" s="444">
        <v>6.29</v>
      </c>
      <c r="BN27" s="444">
        <v>6.3</v>
      </c>
      <c r="BO27" s="444">
        <v>6.28</v>
      </c>
      <c r="BP27" s="444">
        <v>6.27</v>
      </c>
      <c r="BQ27" s="444">
        <v>6.26</v>
      </c>
      <c r="BR27" s="444">
        <v>6.25</v>
      </c>
      <c r="BS27" s="444">
        <v>6.24</v>
      </c>
      <c r="BT27" s="444">
        <v>6.23</v>
      </c>
      <c r="BU27" s="444">
        <v>6.22</v>
      </c>
      <c r="BV27" s="444">
        <v>6.21</v>
      </c>
      <c r="BW27" s="445"/>
    </row>
    <row r="28" spans="1:75" ht="11.15" customHeight="1" x14ac:dyDescent="0.25">
      <c r="A28" s="159" t="s">
        <v>561</v>
      </c>
      <c r="B28" s="170" t="s">
        <v>80</v>
      </c>
      <c r="C28" s="244">
        <v>33.496000000000002</v>
      </c>
      <c r="D28" s="244">
        <v>33.386000000000003</v>
      </c>
      <c r="E28" s="244">
        <v>33.338999999999999</v>
      </c>
      <c r="F28" s="244">
        <v>33.283000000000001</v>
      </c>
      <c r="G28" s="244">
        <v>33.118000000000002</v>
      </c>
      <c r="H28" s="244">
        <v>32.784999999999997</v>
      </c>
      <c r="I28" s="244">
        <v>32.652000000000001</v>
      </c>
      <c r="J28" s="244">
        <v>32.875</v>
      </c>
      <c r="K28" s="244">
        <v>32.936</v>
      </c>
      <c r="L28" s="244">
        <v>32.896000000000001</v>
      </c>
      <c r="M28" s="244">
        <v>32.256</v>
      </c>
      <c r="N28" s="244">
        <v>31.946000000000002</v>
      </c>
      <c r="O28" s="244">
        <v>32.125999999999998</v>
      </c>
      <c r="P28" s="244">
        <v>32.081000000000003</v>
      </c>
      <c r="Q28" s="244">
        <v>32.134999999999998</v>
      </c>
      <c r="R28" s="244">
        <v>32.155000000000001</v>
      </c>
      <c r="S28" s="244">
        <v>31.835000000000001</v>
      </c>
      <c r="T28" s="244">
        <v>31.815000000000001</v>
      </c>
      <c r="U28" s="244">
        <v>31.715</v>
      </c>
      <c r="V28" s="244">
        <v>31.754999999999999</v>
      </c>
      <c r="W28" s="244">
        <v>29.295000000000002</v>
      </c>
      <c r="X28" s="244">
        <v>30.855</v>
      </c>
      <c r="Y28" s="244">
        <v>30.964586000000001</v>
      </c>
      <c r="Z28" s="244">
        <v>31.454999999999998</v>
      </c>
      <c r="AA28" s="244">
        <v>31.49</v>
      </c>
      <c r="AB28" s="244">
        <v>30.77</v>
      </c>
      <c r="AC28" s="244">
        <v>30.905000000000001</v>
      </c>
      <c r="AD28" s="244">
        <v>31.25</v>
      </c>
      <c r="AE28" s="244">
        <v>31.127917</v>
      </c>
      <c r="AF28" s="244">
        <v>30.87</v>
      </c>
      <c r="AG28" s="244">
        <v>30.704999999999998</v>
      </c>
      <c r="AH28" s="244">
        <v>30.59</v>
      </c>
      <c r="AI28" s="244">
        <v>30.51</v>
      </c>
      <c r="AJ28" s="244">
        <v>30.77</v>
      </c>
      <c r="AK28" s="244">
        <v>31.32</v>
      </c>
      <c r="AL28" s="244">
        <v>31.31</v>
      </c>
      <c r="AM28" s="244">
        <v>31.1</v>
      </c>
      <c r="AN28" s="244">
        <v>31.57</v>
      </c>
      <c r="AO28" s="244">
        <v>31.66</v>
      </c>
      <c r="AP28" s="244">
        <v>31.66</v>
      </c>
      <c r="AQ28" s="244">
        <v>31.745000000000001</v>
      </c>
      <c r="AR28" s="244">
        <v>31.79</v>
      </c>
      <c r="AS28" s="244">
        <v>31.81</v>
      </c>
      <c r="AT28" s="244">
        <v>31.59</v>
      </c>
      <c r="AU28" s="244">
        <v>31.71</v>
      </c>
      <c r="AV28" s="244">
        <v>31.76</v>
      </c>
      <c r="AW28" s="244">
        <v>31.78</v>
      </c>
      <c r="AX28" s="244">
        <v>31.79</v>
      </c>
      <c r="AY28" s="244">
        <v>31.58</v>
      </c>
      <c r="AZ28" s="244">
        <v>31.88</v>
      </c>
      <c r="BA28" s="244">
        <v>31.72</v>
      </c>
      <c r="BB28" s="244">
        <v>31.63</v>
      </c>
      <c r="BC28" s="244">
        <v>31.33</v>
      </c>
      <c r="BD28" s="368">
        <v>31.72</v>
      </c>
      <c r="BE28" s="368">
        <v>32.020000000000003</v>
      </c>
      <c r="BF28" s="368">
        <v>32</v>
      </c>
      <c r="BG28" s="368">
        <v>32</v>
      </c>
      <c r="BH28" s="368">
        <v>32.1</v>
      </c>
      <c r="BI28" s="368">
        <v>32.090000000000003</v>
      </c>
      <c r="BJ28" s="368">
        <v>32.07</v>
      </c>
      <c r="BK28" s="368">
        <v>32.29</v>
      </c>
      <c r="BL28" s="368">
        <v>32.299999999999997</v>
      </c>
      <c r="BM28" s="368">
        <v>32.31</v>
      </c>
      <c r="BN28" s="368">
        <v>32.32</v>
      </c>
      <c r="BO28" s="368">
        <v>32.450000000000003</v>
      </c>
      <c r="BP28" s="368">
        <v>32.44</v>
      </c>
      <c r="BQ28" s="368">
        <v>32.43</v>
      </c>
      <c r="BR28" s="368">
        <v>32.42</v>
      </c>
      <c r="BS28" s="368">
        <v>32.409999999999997</v>
      </c>
      <c r="BT28" s="368">
        <v>32.4</v>
      </c>
      <c r="BU28" s="368">
        <v>32.39</v>
      </c>
      <c r="BV28" s="368">
        <v>32.380000000000003</v>
      </c>
      <c r="BW28" s="445"/>
    </row>
    <row r="29" spans="1:75" ht="11.15" customHeight="1" x14ac:dyDescent="0.25">
      <c r="B29" s="169"/>
      <c r="C29" s="244"/>
      <c r="D29" s="244"/>
      <c r="E29" s="244"/>
      <c r="F29" s="244"/>
      <c r="G29" s="244"/>
      <c r="H29" s="244"/>
      <c r="I29" s="244"/>
      <c r="J29" s="244"/>
      <c r="K29" s="244"/>
      <c r="L29" s="244"/>
      <c r="M29" s="244"/>
      <c r="N29" s="244"/>
      <c r="O29" s="244"/>
      <c r="P29" s="244"/>
      <c r="Q29" s="244"/>
      <c r="R29" s="244"/>
      <c r="S29" s="244"/>
      <c r="T29" s="244"/>
      <c r="U29" s="244"/>
      <c r="V29" s="244"/>
      <c r="W29" s="244"/>
      <c r="X29" s="244"/>
      <c r="Y29" s="244"/>
      <c r="Z29" s="244"/>
      <c r="AA29" s="244"/>
      <c r="AB29" s="244"/>
      <c r="AC29" s="244"/>
      <c r="AD29" s="244"/>
      <c r="AE29" s="244"/>
      <c r="AF29" s="244"/>
      <c r="AG29" s="244"/>
      <c r="AH29" s="244"/>
      <c r="AI29" s="244"/>
      <c r="AJ29" s="244"/>
      <c r="AK29" s="244"/>
      <c r="AL29" s="244"/>
      <c r="AM29" s="244"/>
      <c r="AN29" s="244"/>
      <c r="AO29" s="244"/>
      <c r="AP29" s="244"/>
      <c r="AQ29" s="244"/>
      <c r="AR29" s="244"/>
      <c r="AS29" s="244"/>
      <c r="AT29" s="244"/>
      <c r="AU29" s="244"/>
      <c r="AV29" s="244"/>
      <c r="AW29" s="244"/>
      <c r="AX29" s="244"/>
      <c r="AY29" s="244"/>
      <c r="AZ29" s="244"/>
      <c r="BA29" s="244"/>
      <c r="BB29" s="244"/>
      <c r="BC29" s="244"/>
      <c r="BD29" s="368"/>
      <c r="BE29" s="368"/>
      <c r="BF29" s="368"/>
      <c r="BG29" s="368"/>
      <c r="BH29" s="368"/>
      <c r="BI29" s="368"/>
      <c r="BJ29" s="368"/>
      <c r="BK29" s="368"/>
      <c r="BL29" s="368"/>
      <c r="BM29" s="368"/>
      <c r="BN29" s="368"/>
      <c r="BO29" s="368"/>
      <c r="BP29" s="368"/>
      <c r="BQ29" s="368"/>
      <c r="BR29" s="368"/>
      <c r="BS29" s="368"/>
      <c r="BT29" s="368"/>
      <c r="BU29" s="368"/>
      <c r="BV29" s="368"/>
      <c r="BW29" s="445"/>
    </row>
    <row r="30" spans="1:75" ht="11.15" customHeight="1" x14ac:dyDescent="0.25">
      <c r="B30" s="246" t="s">
        <v>14</v>
      </c>
      <c r="C30" s="244"/>
      <c r="D30" s="244"/>
      <c r="E30" s="244"/>
      <c r="F30" s="244"/>
      <c r="G30" s="244"/>
      <c r="H30" s="244"/>
      <c r="I30" s="244"/>
      <c r="J30" s="244"/>
      <c r="K30" s="244"/>
      <c r="L30" s="244"/>
      <c r="M30" s="244"/>
      <c r="N30" s="244"/>
      <c r="O30" s="244"/>
      <c r="P30" s="244"/>
      <c r="Q30" s="244"/>
      <c r="R30" s="244"/>
      <c r="S30" s="244"/>
      <c r="T30" s="244"/>
      <c r="U30" s="244"/>
      <c r="V30" s="244"/>
      <c r="W30" s="244"/>
      <c r="X30" s="244"/>
      <c r="Y30" s="244"/>
      <c r="Z30" s="244"/>
      <c r="AA30" s="244"/>
      <c r="AB30" s="244"/>
      <c r="AC30" s="244"/>
      <c r="AD30" s="244"/>
      <c r="AE30" s="244"/>
      <c r="AF30" s="244"/>
      <c r="AG30" s="244"/>
      <c r="AH30" s="244"/>
      <c r="AI30" s="244"/>
      <c r="AJ30" s="244"/>
      <c r="AK30" s="244"/>
      <c r="AL30" s="244"/>
      <c r="AM30" s="244"/>
      <c r="AN30" s="244"/>
      <c r="AO30" s="244"/>
      <c r="AP30" s="244"/>
      <c r="AQ30" s="244"/>
      <c r="AR30" s="244"/>
      <c r="AS30" s="244"/>
      <c r="AT30" s="244"/>
      <c r="AU30" s="244"/>
      <c r="AV30" s="244"/>
      <c r="AW30" s="244"/>
      <c r="AX30" s="244"/>
      <c r="AY30" s="244"/>
      <c r="AZ30" s="244"/>
      <c r="BA30" s="244"/>
      <c r="BB30" s="244"/>
      <c r="BC30" s="244"/>
      <c r="BD30" s="368"/>
      <c r="BE30" s="368"/>
      <c r="BF30" s="368"/>
      <c r="BG30" s="368"/>
      <c r="BH30" s="368"/>
      <c r="BI30" s="368"/>
      <c r="BJ30" s="368"/>
      <c r="BK30" s="368"/>
      <c r="BL30" s="368"/>
      <c r="BM30" s="368"/>
      <c r="BN30" s="368"/>
      <c r="BO30" s="368"/>
      <c r="BP30" s="368"/>
      <c r="BQ30" s="368"/>
      <c r="BR30" s="368"/>
      <c r="BS30" s="368"/>
      <c r="BT30" s="368"/>
      <c r="BU30" s="368"/>
      <c r="BV30" s="368"/>
      <c r="BW30" s="445"/>
    </row>
    <row r="31" spans="1:75" ht="11.15" customHeight="1" x14ac:dyDescent="0.25">
      <c r="A31" s="159" t="s">
        <v>550</v>
      </c>
      <c r="B31" s="170" t="s">
        <v>549</v>
      </c>
      <c r="C31" s="244">
        <v>1.74</v>
      </c>
      <c r="D31" s="244">
        <v>1.8</v>
      </c>
      <c r="E31" s="244">
        <v>1.93</v>
      </c>
      <c r="F31" s="244">
        <v>1.94</v>
      </c>
      <c r="G31" s="244">
        <v>1.89</v>
      </c>
      <c r="H31" s="244">
        <v>1.556</v>
      </c>
      <c r="I31" s="244">
        <v>1.3660000000000001</v>
      </c>
      <c r="J31" s="244">
        <v>1.345</v>
      </c>
      <c r="K31" s="244">
        <v>1.27</v>
      </c>
      <c r="L31" s="244">
        <v>1.0549999999999999</v>
      </c>
      <c r="M31" s="244">
        <v>0.66</v>
      </c>
      <c r="N31" s="244">
        <v>1.1299999999999999</v>
      </c>
      <c r="O31" s="244">
        <v>2.02</v>
      </c>
      <c r="P31" s="244">
        <v>1.99</v>
      </c>
      <c r="Q31" s="244">
        <v>2.5299999999999998</v>
      </c>
      <c r="R31" s="244">
        <v>2.5</v>
      </c>
      <c r="S31" s="244">
        <v>2.5</v>
      </c>
      <c r="T31" s="244">
        <v>2.39</v>
      </c>
      <c r="U31" s="244">
        <v>2.71</v>
      </c>
      <c r="V31" s="244">
        <v>2.5099999999999998</v>
      </c>
      <c r="W31" s="244">
        <v>1.61</v>
      </c>
      <c r="X31" s="244">
        <v>1.71</v>
      </c>
      <c r="Y31" s="244">
        <v>1.96</v>
      </c>
      <c r="Z31" s="244">
        <v>2.5499999999999998</v>
      </c>
      <c r="AA31" s="244">
        <v>2.82</v>
      </c>
      <c r="AB31" s="244">
        <v>2.82</v>
      </c>
      <c r="AC31" s="244">
        <v>2.7149999999999999</v>
      </c>
      <c r="AD31" s="244">
        <v>0.63918918919000001</v>
      </c>
      <c r="AE31" s="244">
        <v>5.9979170000000002</v>
      </c>
      <c r="AF31" s="244">
        <v>7.59</v>
      </c>
      <c r="AG31" s="244">
        <v>6.71</v>
      </c>
      <c r="AH31" s="244">
        <v>5.78</v>
      </c>
      <c r="AI31" s="244">
        <v>5.79</v>
      </c>
      <c r="AJ31" s="244">
        <v>5.67</v>
      </c>
      <c r="AK31" s="244">
        <v>5.54</v>
      </c>
      <c r="AL31" s="244">
        <v>5.37</v>
      </c>
      <c r="AM31" s="244">
        <v>5.18</v>
      </c>
      <c r="AN31" s="244">
        <v>5.99</v>
      </c>
      <c r="AO31" s="244">
        <v>5.99</v>
      </c>
      <c r="AP31" s="244">
        <v>5.99</v>
      </c>
      <c r="AQ31" s="244">
        <v>5.5979999999999999</v>
      </c>
      <c r="AR31" s="244">
        <v>5.1100000000000003</v>
      </c>
      <c r="AS31" s="244">
        <v>4.49</v>
      </c>
      <c r="AT31" s="244">
        <v>4.2350000000000003</v>
      </c>
      <c r="AU31" s="244">
        <v>4.0449999999999999</v>
      </c>
      <c r="AV31" s="244">
        <v>3.75</v>
      </c>
      <c r="AW31" s="244">
        <v>3.5449999999999999</v>
      </c>
      <c r="AX31" s="244">
        <v>3.43</v>
      </c>
      <c r="AY31" s="244">
        <v>3.29</v>
      </c>
      <c r="AZ31" s="244">
        <v>2.875</v>
      </c>
      <c r="BA31" s="244">
        <v>3.12</v>
      </c>
      <c r="BB31" s="244">
        <v>2.66</v>
      </c>
      <c r="BC31" s="244">
        <v>2.6953459999999998</v>
      </c>
      <c r="BD31" s="444">
        <v>2.7268919999999999</v>
      </c>
      <c r="BE31" s="444">
        <v>2.7894030000000001</v>
      </c>
      <c r="BF31" s="444">
        <v>2.704914</v>
      </c>
      <c r="BG31" s="444">
        <v>2.6753019999999998</v>
      </c>
      <c r="BH31" s="444">
        <v>2.6091039999999999</v>
      </c>
      <c r="BI31" s="444">
        <v>2.5725199999999999</v>
      </c>
      <c r="BJ31" s="444">
        <v>2.5359349999999998</v>
      </c>
      <c r="BK31" s="444">
        <v>2.599351</v>
      </c>
      <c r="BL31" s="444">
        <v>2.599351</v>
      </c>
      <c r="BM31" s="444">
        <v>2.599351</v>
      </c>
      <c r="BN31" s="444">
        <v>2.599351</v>
      </c>
      <c r="BO31" s="444">
        <v>2.7493509999999999</v>
      </c>
      <c r="BP31" s="444">
        <v>2.7493509999999999</v>
      </c>
      <c r="BQ31" s="444">
        <v>2.7493509999999999</v>
      </c>
      <c r="BR31" s="444">
        <v>2.7493509999999999</v>
      </c>
      <c r="BS31" s="444">
        <v>2.7493509999999999</v>
      </c>
      <c r="BT31" s="444">
        <v>2.7493509999999999</v>
      </c>
      <c r="BU31" s="444">
        <v>2.7493509999999999</v>
      </c>
      <c r="BV31" s="444">
        <v>2.7493509999999999</v>
      </c>
      <c r="BW31" s="445"/>
    </row>
    <row r="32" spans="1:75" ht="11.15" customHeight="1" x14ac:dyDescent="0.25">
      <c r="A32" s="159" t="s">
        <v>1015</v>
      </c>
      <c r="B32" s="170" t="s">
        <v>1334</v>
      </c>
      <c r="C32" s="244">
        <v>0</v>
      </c>
      <c r="D32" s="244">
        <v>0</v>
      </c>
      <c r="E32" s="244">
        <v>0</v>
      </c>
      <c r="F32" s="244">
        <v>0</v>
      </c>
      <c r="G32" s="244">
        <v>0</v>
      </c>
      <c r="H32" s="244">
        <v>0</v>
      </c>
      <c r="I32" s="244">
        <v>0</v>
      </c>
      <c r="J32" s="244">
        <v>0</v>
      </c>
      <c r="K32" s="244">
        <v>0</v>
      </c>
      <c r="L32" s="244">
        <v>0</v>
      </c>
      <c r="M32" s="244">
        <v>0</v>
      </c>
      <c r="N32" s="244">
        <v>0</v>
      </c>
      <c r="O32" s="244">
        <v>0</v>
      </c>
      <c r="P32" s="244">
        <v>0</v>
      </c>
      <c r="Q32" s="244">
        <v>0</v>
      </c>
      <c r="R32" s="244">
        <v>0</v>
      </c>
      <c r="S32" s="244">
        <v>0</v>
      </c>
      <c r="T32" s="244">
        <v>0</v>
      </c>
      <c r="U32" s="244">
        <v>0</v>
      </c>
      <c r="V32" s="244">
        <v>0</v>
      </c>
      <c r="W32" s="244">
        <v>0</v>
      </c>
      <c r="X32" s="244">
        <v>0</v>
      </c>
      <c r="Y32" s="244">
        <v>0</v>
      </c>
      <c r="Z32" s="244">
        <v>0</v>
      </c>
      <c r="AA32" s="244">
        <v>0</v>
      </c>
      <c r="AB32" s="244">
        <v>0</v>
      </c>
      <c r="AC32" s="244">
        <v>0</v>
      </c>
      <c r="AD32" s="244">
        <v>0.43581081081</v>
      </c>
      <c r="AE32" s="244">
        <v>0.82</v>
      </c>
      <c r="AF32" s="244">
        <v>0.93</v>
      </c>
      <c r="AG32" s="244">
        <v>1.02</v>
      </c>
      <c r="AH32" s="244">
        <v>0.87</v>
      </c>
      <c r="AI32" s="244">
        <v>0.745</v>
      </c>
      <c r="AJ32" s="244">
        <v>0.78</v>
      </c>
      <c r="AK32" s="244">
        <v>0.71</v>
      </c>
      <c r="AL32" s="244">
        <v>0.68500000000000005</v>
      </c>
      <c r="AM32" s="244">
        <v>0.60499999999999998</v>
      </c>
      <c r="AN32" s="244">
        <v>0.70499999999999996</v>
      </c>
      <c r="AO32" s="244">
        <v>0.64500000000000002</v>
      </c>
      <c r="AP32" s="244">
        <v>0.67500000000000004</v>
      </c>
      <c r="AQ32" s="244">
        <v>0.68500000000000005</v>
      </c>
      <c r="AR32" s="244">
        <v>0.66500000000000004</v>
      </c>
      <c r="AS32" s="244">
        <v>0.6</v>
      </c>
      <c r="AT32" s="244">
        <v>0.65</v>
      </c>
      <c r="AU32" s="244">
        <v>0.56000000000000005</v>
      </c>
      <c r="AV32" s="244">
        <v>0.63500000000000001</v>
      </c>
      <c r="AW32" s="244">
        <v>0.48</v>
      </c>
      <c r="AX32" s="244">
        <v>0.49</v>
      </c>
      <c r="AY32" s="244">
        <v>0.47</v>
      </c>
      <c r="AZ32" s="244">
        <v>0.43</v>
      </c>
      <c r="BA32" s="244">
        <v>0.38500000000000001</v>
      </c>
      <c r="BB32" s="244">
        <v>0.38</v>
      </c>
      <c r="BC32" s="244">
        <v>0.34</v>
      </c>
      <c r="BD32" s="444">
        <v>0.20616699999999999</v>
      </c>
      <c r="BE32" s="444">
        <v>0.19770599999999999</v>
      </c>
      <c r="BF32" s="444">
        <v>0.18884799999999999</v>
      </c>
      <c r="BG32" s="444">
        <v>0.190188</v>
      </c>
      <c r="BH32" s="444">
        <v>0.181473</v>
      </c>
      <c r="BI32" s="444">
        <v>0.17286799999999999</v>
      </c>
      <c r="BJ32" s="444">
        <v>0.174209</v>
      </c>
      <c r="BK32" s="444">
        <v>0.18154899999999999</v>
      </c>
      <c r="BL32" s="444">
        <v>0.192889</v>
      </c>
      <c r="BM32" s="444">
        <v>0.19422900000000001</v>
      </c>
      <c r="BN32" s="444">
        <v>0.21057000000000001</v>
      </c>
      <c r="BO32" s="444">
        <v>0.21190999999999999</v>
      </c>
      <c r="BP32" s="444">
        <v>0.22325</v>
      </c>
      <c r="BQ32" s="444">
        <v>0.22959099999999999</v>
      </c>
      <c r="BR32" s="444">
        <v>0.24093100000000001</v>
      </c>
      <c r="BS32" s="444">
        <v>0.24227099999999999</v>
      </c>
      <c r="BT32" s="444">
        <v>0.248611</v>
      </c>
      <c r="BU32" s="444">
        <v>0.25995200000000002</v>
      </c>
      <c r="BV32" s="444">
        <v>0.26129200000000002</v>
      </c>
      <c r="BW32" s="445"/>
    </row>
    <row r="33" spans="1:75" ht="11.15" customHeight="1" x14ac:dyDescent="0.25">
      <c r="A33" s="159" t="s">
        <v>806</v>
      </c>
      <c r="B33" s="170" t="s">
        <v>80</v>
      </c>
      <c r="C33" s="244">
        <v>1.74</v>
      </c>
      <c r="D33" s="244">
        <v>1.8</v>
      </c>
      <c r="E33" s="244">
        <v>1.93</v>
      </c>
      <c r="F33" s="244">
        <v>1.94</v>
      </c>
      <c r="G33" s="244">
        <v>1.89</v>
      </c>
      <c r="H33" s="244">
        <v>1.556</v>
      </c>
      <c r="I33" s="244">
        <v>1.3660000000000001</v>
      </c>
      <c r="J33" s="244">
        <v>1.345</v>
      </c>
      <c r="K33" s="244">
        <v>1.27</v>
      </c>
      <c r="L33" s="244">
        <v>1.0549999999999999</v>
      </c>
      <c r="M33" s="244">
        <v>0.66</v>
      </c>
      <c r="N33" s="244">
        <v>1.1299999999999999</v>
      </c>
      <c r="O33" s="244">
        <v>2.02</v>
      </c>
      <c r="P33" s="244">
        <v>1.99</v>
      </c>
      <c r="Q33" s="244">
        <v>2.5299999999999998</v>
      </c>
      <c r="R33" s="244">
        <v>2.5</v>
      </c>
      <c r="S33" s="244">
        <v>2.5</v>
      </c>
      <c r="T33" s="244">
        <v>2.39</v>
      </c>
      <c r="U33" s="244">
        <v>2.71</v>
      </c>
      <c r="V33" s="244">
        <v>2.5099999999999998</v>
      </c>
      <c r="W33" s="244">
        <v>1.61</v>
      </c>
      <c r="X33" s="244">
        <v>1.71</v>
      </c>
      <c r="Y33" s="244">
        <v>1.96</v>
      </c>
      <c r="Z33" s="244">
        <v>2.5499999999999998</v>
      </c>
      <c r="AA33" s="244">
        <v>2.82</v>
      </c>
      <c r="AB33" s="244">
        <v>2.82</v>
      </c>
      <c r="AC33" s="244">
        <v>2.7149999999999999</v>
      </c>
      <c r="AD33" s="244">
        <v>1.075</v>
      </c>
      <c r="AE33" s="244">
        <v>6.8179169999999996</v>
      </c>
      <c r="AF33" s="244">
        <v>8.52</v>
      </c>
      <c r="AG33" s="244">
        <v>7.73</v>
      </c>
      <c r="AH33" s="244">
        <v>6.65</v>
      </c>
      <c r="AI33" s="244">
        <v>6.5350000000000001</v>
      </c>
      <c r="AJ33" s="244">
        <v>6.45</v>
      </c>
      <c r="AK33" s="244">
        <v>6.25</v>
      </c>
      <c r="AL33" s="244">
        <v>6.0549999999999997</v>
      </c>
      <c r="AM33" s="244">
        <v>5.7850000000000001</v>
      </c>
      <c r="AN33" s="244">
        <v>6.6950000000000003</v>
      </c>
      <c r="AO33" s="244">
        <v>6.6349999999999998</v>
      </c>
      <c r="AP33" s="244">
        <v>6.665</v>
      </c>
      <c r="AQ33" s="244">
        <v>6.2830000000000004</v>
      </c>
      <c r="AR33" s="244">
        <v>5.7750000000000004</v>
      </c>
      <c r="AS33" s="244">
        <v>5.09</v>
      </c>
      <c r="AT33" s="244">
        <v>4.8849999999999998</v>
      </c>
      <c r="AU33" s="244">
        <v>4.6050000000000004</v>
      </c>
      <c r="AV33" s="244">
        <v>4.3849999999999998</v>
      </c>
      <c r="AW33" s="244">
        <v>4.0250000000000004</v>
      </c>
      <c r="AX33" s="244">
        <v>3.92</v>
      </c>
      <c r="AY33" s="244">
        <v>3.76</v>
      </c>
      <c r="AZ33" s="244">
        <v>3.3050000000000002</v>
      </c>
      <c r="BA33" s="244">
        <v>3.5049999999999999</v>
      </c>
      <c r="BB33" s="244">
        <v>3.04</v>
      </c>
      <c r="BC33" s="244">
        <v>3.0353460000000001</v>
      </c>
      <c r="BD33" s="368">
        <v>2.9330590000000001</v>
      </c>
      <c r="BE33" s="368">
        <v>2.9871089999999998</v>
      </c>
      <c r="BF33" s="368">
        <v>2.8937620000000002</v>
      </c>
      <c r="BG33" s="368">
        <v>2.8654899999999999</v>
      </c>
      <c r="BH33" s="368">
        <v>2.7905769999999999</v>
      </c>
      <c r="BI33" s="368">
        <v>2.7453880000000002</v>
      </c>
      <c r="BJ33" s="368">
        <v>2.7101440000000001</v>
      </c>
      <c r="BK33" s="368">
        <v>2.7808999999999999</v>
      </c>
      <c r="BL33" s="368">
        <v>2.7922400000000001</v>
      </c>
      <c r="BM33" s="368">
        <v>2.79358</v>
      </c>
      <c r="BN33" s="368">
        <v>2.8099210000000001</v>
      </c>
      <c r="BO33" s="368">
        <v>2.9612609999999999</v>
      </c>
      <c r="BP33" s="368">
        <v>2.972601</v>
      </c>
      <c r="BQ33" s="368">
        <v>2.978942</v>
      </c>
      <c r="BR33" s="368">
        <v>2.9902820000000001</v>
      </c>
      <c r="BS33" s="368">
        <v>2.991622</v>
      </c>
      <c r="BT33" s="368">
        <v>2.9979619999999998</v>
      </c>
      <c r="BU33" s="368">
        <v>3.0093030000000001</v>
      </c>
      <c r="BV33" s="368">
        <v>3.010643</v>
      </c>
      <c r="BW33" s="445"/>
    </row>
    <row r="34" spans="1:75" ht="11.15" customHeight="1" x14ac:dyDescent="0.25">
      <c r="B34" s="170"/>
      <c r="C34" s="244"/>
      <c r="D34" s="244"/>
      <c r="E34" s="244"/>
      <c r="F34" s="244"/>
      <c r="G34" s="244"/>
      <c r="H34" s="244"/>
      <c r="I34" s="244"/>
      <c r="J34" s="244"/>
      <c r="K34" s="244"/>
      <c r="L34" s="244"/>
      <c r="M34" s="244"/>
      <c r="N34" s="244"/>
      <c r="O34" s="244"/>
      <c r="P34" s="244"/>
      <c r="Q34" s="244"/>
      <c r="R34" s="244"/>
      <c r="S34" s="244"/>
      <c r="T34" s="244"/>
      <c r="U34" s="244"/>
      <c r="V34" s="244"/>
      <c r="W34" s="244"/>
      <c r="X34" s="244"/>
      <c r="Y34" s="244"/>
      <c r="Z34" s="244"/>
      <c r="AA34" s="244"/>
      <c r="AB34" s="244"/>
      <c r="AC34" s="244"/>
      <c r="AD34" s="244"/>
      <c r="AE34" s="244"/>
      <c r="AF34" s="244"/>
      <c r="AG34" s="244"/>
      <c r="AH34" s="244"/>
      <c r="AI34" s="244"/>
      <c r="AJ34" s="244"/>
      <c r="AK34" s="244"/>
      <c r="AL34" s="244"/>
      <c r="AM34" s="244"/>
      <c r="AN34" s="244"/>
      <c r="AO34" s="244"/>
      <c r="AP34" s="244"/>
      <c r="AQ34" s="244"/>
      <c r="AR34" s="244"/>
      <c r="AS34" s="244"/>
      <c r="AT34" s="244"/>
      <c r="AU34" s="244"/>
      <c r="AV34" s="244"/>
      <c r="AW34" s="244"/>
      <c r="AX34" s="244"/>
      <c r="AY34" s="244"/>
      <c r="AZ34" s="244"/>
      <c r="BA34" s="244"/>
      <c r="BB34" s="244"/>
      <c r="BC34" s="244"/>
      <c r="BD34" s="368"/>
      <c r="BE34" s="368"/>
      <c r="BF34" s="368"/>
      <c r="BG34" s="368"/>
      <c r="BH34" s="368"/>
      <c r="BI34" s="368"/>
      <c r="BJ34" s="368"/>
      <c r="BK34" s="368"/>
      <c r="BL34" s="368"/>
      <c r="BM34" s="368"/>
      <c r="BN34" s="368"/>
      <c r="BO34" s="368"/>
      <c r="BP34" s="368"/>
      <c r="BQ34" s="368"/>
      <c r="BR34" s="368"/>
      <c r="BS34" s="368"/>
      <c r="BT34" s="368"/>
      <c r="BU34" s="368"/>
      <c r="BV34" s="368"/>
      <c r="BW34" s="445"/>
    </row>
    <row r="35" spans="1:75" ht="11.15" customHeight="1" x14ac:dyDescent="0.25">
      <c r="A35" s="159" t="s">
        <v>895</v>
      </c>
      <c r="B35" s="171" t="s">
        <v>896</v>
      </c>
      <c r="C35" s="245">
        <v>1.095</v>
      </c>
      <c r="D35" s="245">
        <v>1.1200000000000001</v>
      </c>
      <c r="E35" s="245">
        <v>1.1200000000000001</v>
      </c>
      <c r="F35" s="245">
        <v>1.0954999999999999</v>
      </c>
      <c r="G35" s="245">
        <v>1.2905</v>
      </c>
      <c r="H35" s="245">
        <v>1.615</v>
      </c>
      <c r="I35" s="245">
        <v>1.7115</v>
      </c>
      <c r="J35" s="245">
        <v>1.472</v>
      </c>
      <c r="K35" s="245">
        <v>1.46</v>
      </c>
      <c r="L35" s="245">
        <v>1.4850000000000001</v>
      </c>
      <c r="M35" s="245">
        <v>2.0259999999999998</v>
      </c>
      <c r="N35" s="245">
        <v>2.34</v>
      </c>
      <c r="O35" s="245">
        <v>2.4987419355</v>
      </c>
      <c r="P35" s="245">
        <v>2.6718571429</v>
      </c>
      <c r="Q35" s="245">
        <v>2.1960000000000002</v>
      </c>
      <c r="R35" s="245">
        <v>2.202</v>
      </c>
      <c r="S35" s="245">
        <v>2.5979999999999999</v>
      </c>
      <c r="T35" s="245">
        <v>2.6040000000000001</v>
      </c>
      <c r="U35" s="245">
        <v>2.6960000000000002</v>
      </c>
      <c r="V35" s="245">
        <v>2.746</v>
      </c>
      <c r="W35" s="245">
        <v>4.1609999999999996</v>
      </c>
      <c r="X35" s="245">
        <v>2.85</v>
      </c>
      <c r="Y35" s="245">
        <v>2.83</v>
      </c>
      <c r="Z35" s="245">
        <v>3.0019999999999998</v>
      </c>
      <c r="AA35" s="245">
        <v>3.1160000000000001</v>
      </c>
      <c r="AB35" s="245">
        <v>3.77</v>
      </c>
      <c r="AC35" s="245">
        <v>3.972</v>
      </c>
      <c r="AD35" s="245">
        <v>3.8490000000000002</v>
      </c>
      <c r="AE35" s="245">
        <v>3.9390000000000001</v>
      </c>
      <c r="AF35" s="245">
        <v>4.1589999999999998</v>
      </c>
      <c r="AG35" s="245">
        <v>4.1749999999999998</v>
      </c>
      <c r="AH35" s="245">
        <v>4.1100000000000003</v>
      </c>
      <c r="AI35" s="245">
        <v>4.0599999999999996</v>
      </c>
      <c r="AJ35" s="245">
        <v>3.68</v>
      </c>
      <c r="AK35" s="245">
        <v>2.97</v>
      </c>
      <c r="AL35" s="245">
        <v>2.8675000000000002</v>
      </c>
      <c r="AM35" s="245">
        <v>2.8639999999999999</v>
      </c>
      <c r="AN35" s="245">
        <v>2.3540000000000001</v>
      </c>
      <c r="AO35" s="245">
        <v>2.23</v>
      </c>
      <c r="AP35" s="245">
        <v>2.2155</v>
      </c>
      <c r="AQ35" s="245">
        <v>2.105</v>
      </c>
      <c r="AR35" s="245">
        <v>2.0499999999999998</v>
      </c>
      <c r="AS35" s="245">
        <v>2.0459999999999998</v>
      </c>
      <c r="AT35" s="245">
        <v>2.266</v>
      </c>
      <c r="AU35" s="245">
        <v>2.14</v>
      </c>
      <c r="AV35" s="245">
        <v>2.0459999999999998</v>
      </c>
      <c r="AW35" s="245">
        <v>2.0259999999999998</v>
      </c>
      <c r="AX35" s="245">
        <v>2.016</v>
      </c>
      <c r="AY35" s="245">
        <v>2.0840000000000001</v>
      </c>
      <c r="AZ35" s="245">
        <v>1.8640000000000001</v>
      </c>
      <c r="BA35" s="245">
        <v>1.994</v>
      </c>
      <c r="BB35" s="245">
        <v>2.1040000000000001</v>
      </c>
      <c r="BC35" s="245">
        <v>2.4540000000000002</v>
      </c>
      <c r="BD35" s="559" t="s">
        <v>1406</v>
      </c>
      <c r="BE35" s="559" t="s">
        <v>1406</v>
      </c>
      <c r="BF35" s="559" t="s">
        <v>1406</v>
      </c>
      <c r="BG35" s="559" t="s">
        <v>1406</v>
      </c>
      <c r="BH35" s="559" t="s">
        <v>1406</v>
      </c>
      <c r="BI35" s="559" t="s">
        <v>1406</v>
      </c>
      <c r="BJ35" s="559" t="s">
        <v>1406</v>
      </c>
      <c r="BK35" s="559" t="s">
        <v>1406</v>
      </c>
      <c r="BL35" s="559" t="s">
        <v>1406</v>
      </c>
      <c r="BM35" s="559" t="s">
        <v>1406</v>
      </c>
      <c r="BN35" s="559" t="s">
        <v>1406</v>
      </c>
      <c r="BO35" s="559" t="s">
        <v>1406</v>
      </c>
      <c r="BP35" s="559" t="s">
        <v>1406</v>
      </c>
      <c r="BQ35" s="559" t="s">
        <v>1406</v>
      </c>
      <c r="BR35" s="559" t="s">
        <v>1406</v>
      </c>
      <c r="BS35" s="559" t="s">
        <v>1406</v>
      </c>
      <c r="BT35" s="559" t="s">
        <v>1406</v>
      </c>
      <c r="BU35" s="559" t="s">
        <v>1406</v>
      </c>
      <c r="BV35" s="559" t="s">
        <v>1406</v>
      </c>
      <c r="BW35" s="445"/>
    </row>
    <row r="36" spans="1:75" ht="12" customHeight="1" x14ac:dyDescent="0.25">
      <c r="B36" s="775" t="s">
        <v>1013</v>
      </c>
      <c r="C36" s="752"/>
      <c r="D36" s="752"/>
      <c r="E36" s="752"/>
      <c r="F36" s="752"/>
      <c r="G36" s="752"/>
      <c r="H36" s="752"/>
      <c r="I36" s="752"/>
      <c r="J36" s="752"/>
      <c r="K36" s="752"/>
      <c r="L36" s="752"/>
      <c r="M36" s="752"/>
      <c r="N36" s="752"/>
      <c r="O36" s="752"/>
      <c r="P36" s="752"/>
      <c r="Q36" s="752"/>
      <c r="R36" s="244"/>
      <c r="S36" s="244"/>
      <c r="T36" s="244"/>
      <c r="U36" s="244"/>
      <c r="V36" s="244"/>
      <c r="W36" s="244"/>
      <c r="X36" s="244"/>
      <c r="Y36" s="244"/>
      <c r="Z36" s="244"/>
      <c r="AA36" s="244"/>
      <c r="AB36" s="244"/>
      <c r="AC36" s="244"/>
      <c r="AD36" s="244"/>
      <c r="AE36" s="244"/>
      <c r="AF36" s="244"/>
      <c r="AG36" s="244"/>
      <c r="AH36" s="244"/>
      <c r="AI36" s="244"/>
      <c r="AJ36" s="244"/>
      <c r="AK36" s="244"/>
      <c r="AL36" s="244"/>
      <c r="AM36" s="244"/>
      <c r="AN36" s="244"/>
      <c r="AO36" s="244"/>
      <c r="AP36" s="244"/>
      <c r="AQ36" s="244"/>
      <c r="AR36" s="244"/>
      <c r="AS36" s="244"/>
      <c r="AT36" s="244"/>
      <c r="AU36" s="244"/>
      <c r="AV36" s="244"/>
      <c r="AW36" s="244"/>
      <c r="AX36" s="244"/>
      <c r="AY36" s="368"/>
      <c r="AZ36" s="368"/>
      <c r="BA36" s="368"/>
      <c r="BB36" s="368"/>
      <c r="BC36" s="368"/>
      <c r="BD36" s="368"/>
      <c r="BE36" s="368"/>
      <c r="BF36" s="368"/>
      <c r="BG36" s="368"/>
      <c r="BH36" s="368"/>
      <c r="BI36" s="368"/>
      <c r="BJ36" s="368"/>
      <c r="BK36" s="368"/>
      <c r="BL36" s="368"/>
      <c r="BM36" s="368"/>
      <c r="BN36" s="368"/>
      <c r="BO36" s="368"/>
      <c r="BP36" s="368"/>
      <c r="BQ36" s="368"/>
      <c r="BR36" s="368"/>
      <c r="BS36" s="368"/>
      <c r="BT36" s="368"/>
      <c r="BU36" s="368"/>
      <c r="BV36" s="368"/>
      <c r="BW36" s="445"/>
    </row>
    <row r="37" spans="1:75" ht="12" customHeight="1" x14ac:dyDescent="0.2">
      <c r="B37" s="776" t="s">
        <v>1336</v>
      </c>
      <c r="C37" s="755"/>
      <c r="D37" s="755"/>
      <c r="E37" s="755"/>
      <c r="F37" s="755"/>
      <c r="G37" s="755"/>
      <c r="H37" s="755"/>
      <c r="I37" s="755"/>
      <c r="J37" s="755"/>
      <c r="K37" s="755"/>
      <c r="L37" s="755"/>
      <c r="M37" s="755"/>
      <c r="N37" s="755"/>
      <c r="O37" s="755"/>
      <c r="P37" s="755"/>
      <c r="Q37" s="752"/>
      <c r="BD37" s="445"/>
      <c r="BE37" s="445"/>
      <c r="BF37" s="445"/>
      <c r="BK37" s="445"/>
      <c r="BL37" s="445"/>
      <c r="BM37" s="445"/>
      <c r="BN37" s="445"/>
      <c r="BO37" s="445"/>
      <c r="BP37" s="445"/>
      <c r="BQ37" s="445"/>
      <c r="BR37" s="445"/>
      <c r="BS37" s="445"/>
      <c r="BT37" s="445"/>
      <c r="BU37" s="445"/>
      <c r="BV37" s="445"/>
      <c r="BW37" s="445"/>
    </row>
    <row r="38" spans="1:75" ht="12" customHeight="1" x14ac:dyDescent="0.2">
      <c r="B38" s="777" t="s">
        <v>1337</v>
      </c>
      <c r="C38" s="777"/>
      <c r="D38" s="777"/>
      <c r="E38" s="777"/>
      <c r="F38" s="777"/>
      <c r="G38" s="777"/>
      <c r="H38" s="777"/>
      <c r="I38" s="777"/>
      <c r="J38" s="777"/>
      <c r="K38" s="777"/>
      <c r="L38" s="777"/>
      <c r="M38" s="777"/>
      <c r="N38" s="777"/>
      <c r="O38" s="777"/>
      <c r="P38" s="777"/>
      <c r="Q38" s="704"/>
      <c r="BD38" s="445"/>
      <c r="BE38" s="445"/>
      <c r="BF38" s="445"/>
      <c r="BK38" s="445"/>
      <c r="BL38" s="445"/>
      <c r="BM38" s="445"/>
      <c r="BN38" s="445"/>
      <c r="BO38" s="445"/>
      <c r="BP38" s="445"/>
      <c r="BQ38" s="445"/>
      <c r="BR38" s="445"/>
      <c r="BS38" s="445"/>
      <c r="BT38" s="445"/>
      <c r="BU38" s="445"/>
      <c r="BV38" s="445"/>
      <c r="BW38" s="445"/>
    </row>
    <row r="39" spans="1:75" s="397" customFormat="1" ht="12" customHeight="1" x14ac:dyDescent="0.25">
      <c r="A39" s="398"/>
      <c r="B39" s="763" t="str">
        <f>"Notes: "&amp;"EIA completed modeling and analysis for this report on " &amp;Dates!D2&amp;"."</f>
        <v>Notes: EIA completed modeling and analysis for this report on Thursday June 2, 2022.</v>
      </c>
      <c r="C39" s="762"/>
      <c r="D39" s="762"/>
      <c r="E39" s="762"/>
      <c r="F39" s="762"/>
      <c r="G39" s="762"/>
      <c r="H39" s="762"/>
      <c r="I39" s="762"/>
      <c r="J39" s="762"/>
      <c r="K39" s="762"/>
      <c r="L39" s="762"/>
      <c r="M39" s="762"/>
      <c r="N39" s="762"/>
      <c r="O39" s="762"/>
      <c r="P39" s="762"/>
      <c r="Q39" s="762"/>
      <c r="AY39" s="483"/>
      <c r="AZ39" s="483"/>
      <c r="BA39" s="483"/>
      <c r="BB39" s="483"/>
      <c r="BC39" s="483"/>
      <c r="BD39" s="483"/>
      <c r="BE39" s="483"/>
      <c r="BF39" s="483"/>
      <c r="BG39" s="483"/>
      <c r="BH39" s="483"/>
      <c r="BI39" s="483"/>
      <c r="BJ39" s="483"/>
      <c r="BK39" s="483"/>
      <c r="BL39" s="483"/>
      <c r="BM39" s="483"/>
      <c r="BN39" s="483"/>
      <c r="BO39" s="483"/>
      <c r="BP39" s="483"/>
      <c r="BQ39" s="483"/>
      <c r="BR39" s="483"/>
      <c r="BS39" s="483"/>
      <c r="BT39" s="483"/>
      <c r="BU39" s="483"/>
      <c r="BV39" s="483"/>
      <c r="BW39" s="483"/>
    </row>
    <row r="40" spans="1:75" s="397" customFormat="1" ht="12" customHeight="1" x14ac:dyDescent="0.25">
      <c r="A40" s="398"/>
      <c r="B40" s="763" t="s">
        <v>351</v>
      </c>
      <c r="C40" s="762"/>
      <c r="D40" s="762"/>
      <c r="E40" s="762"/>
      <c r="F40" s="762"/>
      <c r="G40" s="762"/>
      <c r="H40" s="762"/>
      <c r="I40" s="762"/>
      <c r="J40" s="762"/>
      <c r="K40" s="762"/>
      <c r="L40" s="762"/>
      <c r="M40" s="762"/>
      <c r="N40" s="762"/>
      <c r="O40" s="762"/>
      <c r="P40" s="762"/>
      <c r="Q40" s="762"/>
      <c r="AY40" s="483"/>
      <c r="AZ40" s="483"/>
      <c r="BA40" s="483"/>
      <c r="BB40" s="483"/>
      <c r="BC40" s="483"/>
      <c r="BD40" s="577"/>
      <c r="BE40" s="577"/>
      <c r="BF40" s="577"/>
      <c r="BG40" s="483"/>
      <c r="BH40" s="483"/>
      <c r="BI40" s="483"/>
      <c r="BJ40" s="483"/>
    </row>
    <row r="41" spans="1:75" s="397" customFormat="1" ht="12" customHeight="1" x14ac:dyDescent="0.25">
      <c r="A41" s="398"/>
      <c r="B41" s="769" t="s">
        <v>878</v>
      </c>
      <c r="C41" s="737"/>
      <c r="D41" s="737"/>
      <c r="E41" s="737"/>
      <c r="F41" s="737"/>
      <c r="G41" s="737"/>
      <c r="H41" s="737"/>
      <c r="I41" s="737"/>
      <c r="J41" s="737"/>
      <c r="K41" s="737"/>
      <c r="L41" s="737"/>
      <c r="M41" s="737"/>
      <c r="N41" s="737"/>
      <c r="O41" s="737"/>
      <c r="P41" s="737"/>
      <c r="Q41" s="737"/>
      <c r="AY41" s="483"/>
      <c r="AZ41" s="483"/>
      <c r="BA41" s="483"/>
      <c r="BB41" s="483"/>
      <c r="BC41" s="483"/>
      <c r="BD41" s="577"/>
      <c r="BE41" s="577"/>
      <c r="BF41" s="577"/>
      <c r="BG41" s="483"/>
      <c r="BH41" s="483"/>
      <c r="BI41" s="483"/>
      <c r="BJ41" s="483"/>
    </row>
    <row r="42" spans="1:75" s="397" customFormat="1" ht="12" customHeight="1" x14ac:dyDescent="0.25">
      <c r="A42" s="398"/>
      <c r="B42" s="772" t="s">
        <v>847</v>
      </c>
      <c r="C42" s="752"/>
      <c r="D42" s="752"/>
      <c r="E42" s="752"/>
      <c r="F42" s="752"/>
      <c r="G42" s="752"/>
      <c r="H42" s="752"/>
      <c r="I42" s="752"/>
      <c r="J42" s="752"/>
      <c r="K42" s="752"/>
      <c r="L42" s="752"/>
      <c r="M42" s="752"/>
      <c r="N42" s="752"/>
      <c r="O42" s="752"/>
      <c r="P42" s="752"/>
      <c r="Q42" s="752"/>
      <c r="AY42" s="483"/>
      <c r="AZ42" s="483"/>
      <c r="BA42" s="483"/>
      <c r="BB42" s="483"/>
      <c r="BC42" s="483"/>
      <c r="BD42" s="577"/>
      <c r="BE42" s="577"/>
      <c r="BF42" s="577"/>
      <c r="BG42" s="483"/>
      <c r="BH42" s="483"/>
      <c r="BI42" s="483"/>
      <c r="BJ42" s="483"/>
    </row>
    <row r="43" spans="1:75" s="397" customFormat="1" ht="12" customHeight="1" x14ac:dyDescent="0.25">
      <c r="A43" s="398"/>
      <c r="B43" s="758" t="s">
        <v>831</v>
      </c>
      <c r="C43" s="759"/>
      <c r="D43" s="759"/>
      <c r="E43" s="759"/>
      <c r="F43" s="759"/>
      <c r="G43" s="759"/>
      <c r="H43" s="759"/>
      <c r="I43" s="759"/>
      <c r="J43" s="759"/>
      <c r="K43" s="759"/>
      <c r="L43" s="759"/>
      <c r="M43" s="759"/>
      <c r="N43" s="759"/>
      <c r="O43" s="759"/>
      <c r="P43" s="759"/>
      <c r="Q43" s="752"/>
      <c r="AY43" s="483"/>
      <c r="AZ43" s="483"/>
      <c r="BA43" s="483"/>
      <c r="BB43" s="483"/>
      <c r="BC43" s="483"/>
      <c r="BD43" s="577"/>
      <c r="BE43" s="577"/>
      <c r="BF43" s="577"/>
      <c r="BG43" s="483"/>
      <c r="BH43" s="483"/>
      <c r="BI43" s="483"/>
      <c r="BJ43" s="483"/>
    </row>
    <row r="44" spans="1:75" s="397" customFormat="1" ht="12" customHeight="1" x14ac:dyDescent="0.25">
      <c r="A44" s="393"/>
      <c r="B44" s="764" t="s">
        <v>1362</v>
      </c>
      <c r="C44" s="752"/>
      <c r="D44" s="752"/>
      <c r="E44" s="752"/>
      <c r="F44" s="752"/>
      <c r="G44" s="752"/>
      <c r="H44" s="752"/>
      <c r="I44" s="752"/>
      <c r="J44" s="752"/>
      <c r="K44" s="752"/>
      <c r="L44" s="752"/>
      <c r="M44" s="752"/>
      <c r="N44" s="752"/>
      <c r="O44" s="752"/>
      <c r="P44" s="752"/>
      <c r="Q44" s="752"/>
      <c r="AY44" s="483"/>
      <c r="AZ44" s="483"/>
      <c r="BA44" s="483"/>
      <c r="BB44" s="483"/>
      <c r="BC44" s="483"/>
      <c r="BD44" s="577"/>
      <c r="BE44" s="577"/>
      <c r="BF44" s="577"/>
      <c r="BG44" s="483"/>
      <c r="BH44" s="483"/>
      <c r="BI44" s="483"/>
      <c r="BJ44" s="483"/>
    </row>
    <row r="45" spans="1:75" x14ac:dyDescent="0.25">
      <c r="BK45" s="370"/>
      <c r="BL45" s="370"/>
      <c r="BM45" s="370"/>
      <c r="BN45" s="370"/>
      <c r="BO45" s="370"/>
      <c r="BP45" s="370"/>
      <c r="BQ45" s="370"/>
      <c r="BR45" s="370"/>
      <c r="BS45" s="370"/>
      <c r="BT45" s="370"/>
      <c r="BU45" s="370"/>
      <c r="BV45" s="370"/>
    </row>
    <row r="46" spans="1:75" x14ac:dyDescent="0.25">
      <c r="BK46" s="370"/>
      <c r="BL46" s="370"/>
      <c r="BM46" s="370"/>
      <c r="BN46" s="370"/>
      <c r="BO46" s="370"/>
      <c r="BP46" s="370"/>
      <c r="BQ46" s="370"/>
      <c r="BR46" s="370"/>
      <c r="BS46" s="370"/>
      <c r="BT46" s="370"/>
      <c r="BU46" s="370"/>
      <c r="BV46" s="370"/>
    </row>
    <row r="47" spans="1:75" x14ac:dyDescent="0.25">
      <c r="BK47" s="370"/>
      <c r="BL47" s="370"/>
      <c r="BM47" s="370"/>
      <c r="BN47" s="370"/>
      <c r="BO47" s="370"/>
      <c r="BP47" s="370"/>
      <c r="BQ47" s="370"/>
      <c r="BR47" s="370"/>
      <c r="BS47" s="370"/>
      <c r="BT47" s="370"/>
      <c r="BU47" s="370"/>
      <c r="BV47" s="370"/>
    </row>
    <row r="48" spans="1:75" x14ac:dyDescent="0.25">
      <c r="BK48" s="370"/>
      <c r="BL48" s="370"/>
      <c r="BM48" s="370"/>
      <c r="BN48" s="370"/>
      <c r="BO48" s="370"/>
      <c r="BP48" s="370"/>
      <c r="BQ48" s="370"/>
      <c r="BR48" s="370"/>
      <c r="BS48" s="370"/>
      <c r="BT48" s="370"/>
      <c r="BU48" s="370"/>
      <c r="BV48" s="370"/>
    </row>
    <row r="49" spans="63:74" x14ac:dyDescent="0.25">
      <c r="BK49" s="370"/>
      <c r="BL49" s="370"/>
      <c r="BM49" s="370"/>
      <c r="BN49" s="370"/>
      <c r="BO49" s="370"/>
      <c r="BP49" s="370"/>
      <c r="BQ49" s="370"/>
      <c r="BR49" s="370"/>
      <c r="BS49" s="370"/>
      <c r="BT49" s="370"/>
      <c r="BU49" s="370"/>
      <c r="BV49" s="370"/>
    </row>
    <row r="50" spans="63:74" x14ac:dyDescent="0.25">
      <c r="BK50" s="370"/>
      <c r="BL50" s="370"/>
      <c r="BM50" s="370"/>
      <c r="BN50" s="370"/>
      <c r="BO50" s="370"/>
      <c r="BP50" s="370"/>
      <c r="BQ50" s="370"/>
      <c r="BR50" s="370"/>
      <c r="BS50" s="370"/>
      <c r="BT50" s="370"/>
      <c r="BU50" s="370"/>
      <c r="BV50" s="370"/>
    </row>
    <row r="51" spans="63:74" x14ac:dyDescent="0.25">
      <c r="BK51" s="370"/>
      <c r="BL51" s="370"/>
      <c r="BM51" s="370"/>
      <c r="BN51" s="370"/>
      <c r="BO51" s="370"/>
      <c r="BP51" s="370"/>
      <c r="BQ51" s="370"/>
      <c r="BR51" s="370"/>
      <c r="BS51" s="370"/>
      <c r="BT51" s="370"/>
      <c r="BU51" s="370"/>
      <c r="BV51" s="370"/>
    </row>
    <row r="52" spans="63:74" x14ac:dyDescent="0.25">
      <c r="BK52" s="370"/>
      <c r="BL52" s="370"/>
      <c r="BM52" s="370"/>
      <c r="BN52" s="370"/>
      <c r="BO52" s="370"/>
      <c r="BP52" s="370"/>
      <c r="BQ52" s="370"/>
      <c r="BR52" s="370"/>
      <c r="BS52" s="370"/>
      <c r="BT52" s="370"/>
      <c r="BU52" s="370"/>
      <c r="BV52" s="370"/>
    </row>
    <row r="53" spans="63:74" x14ac:dyDescent="0.25">
      <c r="BK53" s="370"/>
      <c r="BL53" s="370"/>
      <c r="BM53" s="370"/>
      <c r="BN53" s="370"/>
      <c r="BO53" s="370"/>
      <c r="BP53" s="370"/>
      <c r="BQ53" s="370"/>
      <c r="BR53" s="370"/>
      <c r="BS53" s="370"/>
      <c r="BT53" s="370"/>
      <c r="BU53" s="370"/>
      <c r="BV53" s="370"/>
    </row>
    <row r="54" spans="63:74" x14ac:dyDescent="0.25">
      <c r="BK54" s="370"/>
      <c r="BL54" s="370"/>
      <c r="BM54" s="370"/>
      <c r="BN54" s="370"/>
      <c r="BO54" s="370"/>
      <c r="BP54" s="370"/>
      <c r="BQ54" s="370"/>
      <c r="BR54" s="370"/>
      <c r="BS54" s="370"/>
      <c r="BT54" s="370"/>
      <c r="BU54" s="370"/>
      <c r="BV54" s="370"/>
    </row>
    <row r="55" spans="63:74" x14ac:dyDescent="0.25">
      <c r="BK55" s="370"/>
      <c r="BL55" s="370"/>
      <c r="BM55" s="370"/>
      <c r="BN55" s="370"/>
      <c r="BO55" s="370"/>
      <c r="BP55" s="370"/>
      <c r="BQ55" s="370"/>
      <c r="BR55" s="370"/>
      <c r="BS55" s="370"/>
      <c r="BT55" s="370"/>
      <c r="BU55" s="370"/>
      <c r="BV55" s="370"/>
    </row>
    <row r="56" spans="63:74" x14ac:dyDescent="0.25">
      <c r="BK56" s="370"/>
      <c r="BL56" s="370"/>
      <c r="BM56" s="370"/>
      <c r="BN56" s="370"/>
      <c r="BO56" s="370"/>
      <c r="BP56" s="370"/>
      <c r="BQ56" s="370"/>
      <c r="BR56" s="370"/>
      <c r="BS56" s="370"/>
      <c r="BT56" s="370"/>
      <c r="BU56" s="370"/>
      <c r="BV56" s="370"/>
    </row>
    <row r="57" spans="63:74" x14ac:dyDescent="0.25">
      <c r="BK57" s="370"/>
      <c r="BL57" s="370"/>
      <c r="BM57" s="370"/>
      <c r="BN57" s="370"/>
      <c r="BO57" s="370"/>
      <c r="BP57" s="370"/>
      <c r="BQ57" s="370"/>
      <c r="BR57" s="370"/>
      <c r="BS57" s="370"/>
      <c r="BT57" s="370"/>
      <c r="BU57" s="370"/>
      <c r="BV57" s="370"/>
    </row>
    <row r="58" spans="63:74" x14ac:dyDescent="0.25">
      <c r="BK58" s="370"/>
      <c r="BL58" s="370"/>
      <c r="BM58" s="370"/>
      <c r="BN58" s="370"/>
      <c r="BO58" s="370"/>
      <c r="BP58" s="370"/>
      <c r="BQ58" s="370"/>
      <c r="BR58" s="370"/>
      <c r="BS58" s="370"/>
      <c r="BT58" s="370"/>
      <c r="BU58" s="370"/>
      <c r="BV58" s="370"/>
    </row>
    <row r="59" spans="63:74" x14ac:dyDescent="0.25">
      <c r="BK59" s="370"/>
      <c r="BL59" s="370"/>
      <c r="BM59" s="370"/>
      <c r="BN59" s="370"/>
      <c r="BO59" s="370"/>
      <c r="BP59" s="370"/>
      <c r="BQ59" s="370"/>
      <c r="BR59" s="370"/>
      <c r="BS59" s="370"/>
      <c r="BT59" s="370"/>
      <c r="BU59" s="370"/>
      <c r="BV59" s="370"/>
    </row>
    <row r="60" spans="63:74" x14ac:dyDescent="0.25">
      <c r="BK60" s="370"/>
      <c r="BL60" s="370"/>
      <c r="BM60" s="370"/>
      <c r="BN60" s="370"/>
      <c r="BO60" s="370"/>
      <c r="BP60" s="370"/>
      <c r="BQ60" s="370"/>
      <c r="BR60" s="370"/>
      <c r="BS60" s="370"/>
      <c r="BT60" s="370"/>
      <c r="BU60" s="370"/>
      <c r="BV60" s="370"/>
    </row>
    <row r="61" spans="63:74" x14ac:dyDescent="0.25">
      <c r="BK61" s="370"/>
      <c r="BL61" s="370"/>
      <c r="BM61" s="370"/>
      <c r="BN61" s="370"/>
      <c r="BO61" s="370"/>
      <c r="BP61" s="370"/>
      <c r="BQ61" s="370"/>
      <c r="BR61" s="370"/>
      <c r="BS61" s="370"/>
      <c r="BT61" s="370"/>
      <c r="BU61" s="370"/>
      <c r="BV61" s="370"/>
    </row>
    <row r="62" spans="63:74" x14ac:dyDescent="0.25">
      <c r="BK62" s="370"/>
      <c r="BL62" s="370"/>
      <c r="BM62" s="370"/>
      <c r="BN62" s="370"/>
      <c r="BO62" s="370"/>
      <c r="BP62" s="370"/>
      <c r="BQ62" s="370"/>
      <c r="BR62" s="370"/>
      <c r="BS62" s="370"/>
      <c r="BT62" s="370"/>
      <c r="BU62" s="370"/>
      <c r="BV62" s="370"/>
    </row>
    <row r="63" spans="63:74" x14ac:dyDescent="0.25">
      <c r="BK63" s="370"/>
      <c r="BL63" s="370"/>
      <c r="BM63" s="370"/>
      <c r="BN63" s="370"/>
      <c r="BO63" s="370"/>
      <c r="BP63" s="370"/>
      <c r="BQ63" s="370"/>
      <c r="BR63" s="370"/>
      <c r="BS63" s="370"/>
      <c r="BT63" s="370"/>
      <c r="BU63" s="370"/>
      <c r="BV63" s="370"/>
    </row>
    <row r="64" spans="63:74" x14ac:dyDescent="0.25">
      <c r="BK64" s="370"/>
      <c r="BL64" s="370"/>
      <c r="BM64" s="370"/>
      <c r="BN64" s="370"/>
      <c r="BO64" s="370"/>
      <c r="BP64" s="370"/>
      <c r="BQ64" s="370"/>
      <c r="BR64" s="370"/>
      <c r="BS64" s="370"/>
      <c r="BT64" s="370"/>
      <c r="BU64" s="370"/>
      <c r="BV64" s="370"/>
    </row>
    <row r="65" spans="63:74" x14ac:dyDescent="0.25">
      <c r="BK65" s="370"/>
      <c r="BL65" s="370"/>
      <c r="BM65" s="370"/>
      <c r="BN65" s="370"/>
      <c r="BO65" s="370"/>
      <c r="BP65" s="370"/>
      <c r="BQ65" s="370"/>
      <c r="BR65" s="370"/>
      <c r="BS65" s="370"/>
      <c r="BT65" s="370"/>
      <c r="BU65" s="370"/>
      <c r="BV65" s="370"/>
    </row>
    <row r="66" spans="63:74" x14ac:dyDescent="0.25">
      <c r="BK66" s="370"/>
      <c r="BL66" s="370"/>
      <c r="BM66" s="370"/>
      <c r="BN66" s="370"/>
      <c r="BO66" s="370"/>
      <c r="BP66" s="370"/>
      <c r="BQ66" s="370"/>
      <c r="BR66" s="370"/>
      <c r="BS66" s="370"/>
      <c r="BT66" s="370"/>
      <c r="BU66" s="370"/>
      <c r="BV66" s="370"/>
    </row>
    <row r="67" spans="63:74" x14ac:dyDescent="0.25">
      <c r="BK67" s="370"/>
      <c r="BL67" s="370"/>
      <c r="BM67" s="370"/>
      <c r="BN67" s="370"/>
      <c r="BO67" s="370"/>
      <c r="BP67" s="370"/>
      <c r="BQ67" s="370"/>
      <c r="BR67" s="370"/>
      <c r="BS67" s="370"/>
      <c r="BT67" s="370"/>
      <c r="BU67" s="370"/>
      <c r="BV67" s="370"/>
    </row>
    <row r="68" spans="63:74" x14ac:dyDescent="0.25">
      <c r="BK68" s="370"/>
      <c r="BL68" s="370"/>
      <c r="BM68" s="370"/>
      <c r="BN68" s="370"/>
      <c r="BO68" s="370"/>
      <c r="BP68" s="370"/>
      <c r="BQ68" s="370"/>
      <c r="BR68" s="370"/>
      <c r="BS68" s="370"/>
      <c r="BT68" s="370"/>
      <c r="BU68" s="370"/>
      <c r="BV68" s="370"/>
    </row>
    <row r="69" spans="63:74" x14ac:dyDescent="0.25">
      <c r="BK69" s="370"/>
      <c r="BL69" s="370"/>
      <c r="BM69" s="370"/>
      <c r="BN69" s="370"/>
      <c r="BO69" s="370"/>
      <c r="BP69" s="370"/>
      <c r="BQ69" s="370"/>
      <c r="BR69" s="370"/>
      <c r="BS69" s="370"/>
      <c r="BT69" s="370"/>
      <c r="BU69" s="370"/>
      <c r="BV69" s="370"/>
    </row>
    <row r="70" spans="63:74" x14ac:dyDescent="0.25">
      <c r="BK70" s="370"/>
      <c r="BL70" s="370"/>
      <c r="BM70" s="370"/>
      <c r="BN70" s="370"/>
      <c r="BO70" s="370"/>
      <c r="BP70" s="370"/>
      <c r="BQ70" s="370"/>
      <c r="BR70" s="370"/>
      <c r="BS70" s="370"/>
      <c r="BT70" s="370"/>
      <c r="BU70" s="370"/>
      <c r="BV70" s="370"/>
    </row>
    <row r="71" spans="63:74" x14ac:dyDescent="0.25">
      <c r="BK71" s="370"/>
      <c r="BL71" s="370"/>
      <c r="BM71" s="370"/>
      <c r="BN71" s="370"/>
      <c r="BO71" s="370"/>
      <c r="BP71" s="370"/>
      <c r="BQ71" s="370"/>
      <c r="BR71" s="370"/>
      <c r="BS71" s="370"/>
      <c r="BT71" s="370"/>
      <c r="BU71" s="370"/>
      <c r="BV71" s="370"/>
    </row>
    <row r="72" spans="63:74" x14ac:dyDescent="0.25">
      <c r="BK72" s="370"/>
      <c r="BL72" s="370"/>
      <c r="BM72" s="370"/>
      <c r="BN72" s="370"/>
      <c r="BO72" s="370"/>
      <c r="BP72" s="370"/>
      <c r="BQ72" s="370"/>
      <c r="BR72" s="370"/>
      <c r="BS72" s="370"/>
      <c r="BT72" s="370"/>
      <c r="BU72" s="370"/>
      <c r="BV72" s="370"/>
    </row>
    <row r="73" spans="63:74" x14ac:dyDescent="0.25">
      <c r="BK73" s="370"/>
      <c r="BL73" s="370"/>
      <c r="BM73" s="370"/>
      <c r="BN73" s="370"/>
      <c r="BO73" s="370"/>
      <c r="BP73" s="370"/>
      <c r="BQ73" s="370"/>
      <c r="BR73" s="370"/>
      <c r="BS73" s="370"/>
      <c r="BT73" s="370"/>
      <c r="BU73" s="370"/>
      <c r="BV73" s="370"/>
    </row>
    <row r="74" spans="63:74" x14ac:dyDescent="0.25">
      <c r="BK74" s="370"/>
      <c r="BL74" s="370"/>
      <c r="BM74" s="370"/>
      <c r="BN74" s="370"/>
      <c r="BO74" s="370"/>
      <c r="BP74" s="370"/>
      <c r="BQ74" s="370"/>
      <c r="BR74" s="370"/>
      <c r="BS74" s="370"/>
      <c r="BT74" s="370"/>
      <c r="BU74" s="370"/>
      <c r="BV74" s="370"/>
    </row>
    <row r="75" spans="63:74" x14ac:dyDescent="0.25">
      <c r="BK75" s="370"/>
      <c r="BL75" s="370"/>
      <c r="BM75" s="370"/>
      <c r="BN75" s="370"/>
      <c r="BO75" s="370"/>
      <c r="BP75" s="370"/>
      <c r="BQ75" s="370"/>
      <c r="BR75" s="370"/>
      <c r="BS75" s="370"/>
      <c r="BT75" s="370"/>
      <c r="BU75" s="370"/>
      <c r="BV75" s="370"/>
    </row>
    <row r="76" spans="63:74" x14ac:dyDescent="0.25">
      <c r="BK76" s="370"/>
      <c r="BL76" s="370"/>
      <c r="BM76" s="370"/>
      <c r="BN76" s="370"/>
      <c r="BO76" s="370"/>
      <c r="BP76" s="370"/>
      <c r="BQ76" s="370"/>
      <c r="BR76" s="370"/>
      <c r="BS76" s="370"/>
      <c r="BT76" s="370"/>
      <c r="BU76" s="370"/>
      <c r="BV76" s="370"/>
    </row>
    <row r="77" spans="63:74" x14ac:dyDescent="0.25">
      <c r="BK77" s="370"/>
      <c r="BL77" s="370"/>
      <c r="BM77" s="370"/>
      <c r="BN77" s="370"/>
      <c r="BO77" s="370"/>
      <c r="BP77" s="370"/>
      <c r="BQ77" s="370"/>
      <c r="BR77" s="370"/>
      <c r="BS77" s="370"/>
      <c r="BT77" s="370"/>
      <c r="BU77" s="370"/>
      <c r="BV77" s="370"/>
    </row>
    <row r="78" spans="63:74" x14ac:dyDescent="0.25">
      <c r="BK78" s="370"/>
      <c r="BL78" s="370"/>
      <c r="BM78" s="370"/>
      <c r="BN78" s="370"/>
      <c r="BO78" s="370"/>
      <c r="BP78" s="370"/>
      <c r="BQ78" s="370"/>
      <c r="BR78" s="370"/>
      <c r="BS78" s="370"/>
      <c r="BT78" s="370"/>
      <c r="BU78" s="370"/>
      <c r="BV78" s="370"/>
    </row>
    <row r="79" spans="63:74" x14ac:dyDescent="0.25">
      <c r="BK79" s="370"/>
      <c r="BL79" s="370"/>
      <c r="BM79" s="370"/>
      <c r="BN79" s="370"/>
      <c r="BO79" s="370"/>
      <c r="BP79" s="370"/>
      <c r="BQ79" s="370"/>
      <c r="BR79" s="370"/>
      <c r="BS79" s="370"/>
      <c r="BT79" s="370"/>
      <c r="BU79" s="370"/>
      <c r="BV79" s="370"/>
    </row>
    <row r="80" spans="63:74" x14ac:dyDescent="0.25">
      <c r="BK80" s="370"/>
      <c r="BL80" s="370"/>
      <c r="BM80" s="370"/>
      <c r="BN80" s="370"/>
      <c r="BO80" s="370"/>
      <c r="BP80" s="370"/>
      <c r="BQ80" s="370"/>
      <c r="BR80" s="370"/>
      <c r="BS80" s="370"/>
      <c r="BT80" s="370"/>
      <c r="BU80" s="370"/>
      <c r="BV80" s="370"/>
    </row>
    <row r="81" spans="63:74" x14ac:dyDescent="0.25">
      <c r="BK81" s="370"/>
      <c r="BL81" s="370"/>
      <c r="BM81" s="370"/>
      <c r="BN81" s="370"/>
      <c r="BO81" s="370"/>
      <c r="BP81" s="370"/>
      <c r="BQ81" s="370"/>
      <c r="BR81" s="370"/>
      <c r="BS81" s="370"/>
      <c r="BT81" s="370"/>
      <c r="BU81" s="370"/>
      <c r="BV81" s="370"/>
    </row>
    <row r="82" spans="63:74" x14ac:dyDescent="0.25">
      <c r="BK82" s="370"/>
      <c r="BL82" s="370"/>
      <c r="BM82" s="370"/>
      <c r="BN82" s="370"/>
      <c r="BO82" s="370"/>
      <c r="BP82" s="370"/>
      <c r="BQ82" s="370"/>
      <c r="BR82" s="370"/>
      <c r="BS82" s="370"/>
      <c r="BT82" s="370"/>
      <c r="BU82" s="370"/>
      <c r="BV82" s="370"/>
    </row>
    <row r="83" spans="63:74" x14ac:dyDescent="0.25">
      <c r="BK83" s="370"/>
      <c r="BL83" s="370"/>
      <c r="BM83" s="370"/>
      <c r="BN83" s="370"/>
      <c r="BO83" s="370"/>
      <c r="BP83" s="370"/>
      <c r="BQ83" s="370"/>
      <c r="BR83" s="370"/>
      <c r="BS83" s="370"/>
      <c r="BT83" s="370"/>
      <c r="BU83" s="370"/>
      <c r="BV83" s="370"/>
    </row>
    <row r="84" spans="63:74" x14ac:dyDescent="0.25">
      <c r="BK84" s="370"/>
      <c r="BL84" s="370"/>
      <c r="BM84" s="370"/>
      <c r="BN84" s="370"/>
      <c r="BO84" s="370"/>
      <c r="BP84" s="370"/>
      <c r="BQ84" s="370"/>
      <c r="BR84" s="370"/>
      <c r="BS84" s="370"/>
      <c r="BT84" s="370"/>
      <c r="BU84" s="370"/>
      <c r="BV84" s="370"/>
    </row>
    <row r="85" spans="63:74" x14ac:dyDescent="0.25">
      <c r="BK85" s="370"/>
      <c r="BL85" s="370"/>
      <c r="BM85" s="370"/>
      <c r="BN85" s="370"/>
      <c r="BO85" s="370"/>
      <c r="BP85" s="370"/>
      <c r="BQ85" s="370"/>
      <c r="BR85" s="370"/>
      <c r="BS85" s="370"/>
      <c r="BT85" s="370"/>
      <c r="BU85" s="370"/>
      <c r="BV85" s="370"/>
    </row>
    <row r="86" spans="63:74" x14ac:dyDescent="0.25">
      <c r="BK86" s="370"/>
      <c r="BL86" s="370"/>
      <c r="BM86" s="370"/>
      <c r="BN86" s="370"/>
      <c r="BO86" s="370"/>
      <c r="BP86" s="370"/>
      <c r="BQ86" s="370"/>
      <c r="BR86" s="370"/>
      <c r="BS86" s="370"/>
      <c r="BT86" s="370"/>
      <c r="BU86" s="370"/>
      <c r="BV86" s="370"/>
    </row>
    <row r="87" spans="63:74" x14ac:dyDescent="0.25">
      <c r="BK87" s="370"/>
      <c r="BL87" s="370"/>
      <c r="BM87" s="370"/>
      <c r="BN87" s="370"/>
      <c r="BO87" s="370"/>
      <c r="BP87" s="370"/>
      <c r="BQ87" s="370"/>
      <c r="BR87" s="370"/>
      <c r="BS87" s="370"/>
      <c r="BT87" s="370"/>
      <c r="BU87" s="370"/>
      <c r="BV87" s="370"/>
    </row>
    <row r="88" spans="63:74" x14ac:dyDescent="0.25">
      <c r="BK88" s="370"/>
      <c r="BL88" s="370"/>
      <c r="BM88" s="370"/>
      <c r="BN88" s="370"/>
      <c r="BO88" s="370"/>
      <c r="BP88" s="370"/>
      <c r="BQ88" s="370"/>
      <c r="BR88" s="370"/>
      <c r="BS88" s="370"/>
      <c r="BT88" s="370"/>
      <c r="BU88" s="370"/>
      <c r="BV88" s="370"/>
    </row>
    <row r="89" spans="63:74" x14ac:dyDescent="0.25">
      <c r="BK89" s="370"/>
      <c r="BL89" s="370"/>
      <c r="BM89" s="370"/>
      <c r="BN89" s="370"/>
      <c r="BO89" s="370"/>
      <c r="BP89" s="370"/>
      <c r="BQ89" s="370"/>
      <c r="BR89" s="370"/>
      <c r="BS89" s="370"/>
      <c r="BT89" s="370"/>
      <c r="BU89" s="370"/>
      <c r="BV89" s="370"/>
    </row>
    <row r="90" spans="63:74" x14ac:dyDescent="0.25">
      <c r="BK90" s="370"/>
      <c r="BL90" s="370"/>
      <c r="BM90" s="370"/>
      <c r="BN90" s="370"/>
      <c r="BO90" s="370"/>
      <c r="BP90" s="370"/>
      <c r="BQ90" s="370"/>
      <c r="BR90" s="370"/>
      <c r="BS90" s="370"/>
      <c r="BT90" s="370"/>
      <c r="BU90" s="370"/>
      <c r="BV90" s="370"/>
    </row>
    <row r="91" spans="63:74" x14ac:dyDescent="0.25">
      <c r="BK91" s="370"/>
      <c r="BL91" s="370"/>
      <c r="BM91" s="370"/>
      <c r="BN91" s="370"/>
      <c r="BO91" s="370"/>
      <c r="BP91" s="370"/>
      <c r="BQ91" s="370"/>
      <c r="BR91" s="370"/>
      <c r="BS91" s="370"/>
      <c r="BT91" s="370"/>
      <c r="BU91" s="370"/>
      <c r="BV91" s="370"/>
    </row>
    <row r="92" spans="63:74" x14ac:dyDescent="0.25">
      <c r="BK92" s="370"/>
      <c r="BL92" s="370"/>
      <c r="BM92" s="370"/>
      <c r="BN92" s="370"/>
      <c r="BO92" s="370"/>
      <c r="BP92" s="370"/>
      <c r="BQ92" s="370"/>
      <c r="BR92" s="370"/>
      <c r="BS92" s="370"/>
      <c r="BT92" s="370"/>
      <c r="BU92" s="370"/>
      <c r="BV92" s="370"/>
    </row>
    <row r="93" spans="63:74" x14ac:dyDescent="0.25">
      <c r="BK93" s="370"/>
      <c r="BL93" s="370"/>
      <c r="BM93" s="370"/>
      <c r="BN93" s="370"/>
      <c r="BO93" s="370"/>
      <c r="BP93" s="370"/>
      <c r="BQ93" s="370"/>
      <c r="BR93" s="370"/>
      <c r="BS93" s="370"/>
      <c r="BT93" s="370"/>
      <c r="BU93" s="370"/>
      <c r="BV93" s="370"/>
    </row>
    <row r="94" spans="63:74" x14ac:dyDescent="0.25">
      <c r="BK94" s="370"/>
      <c r="BL94" s="370"/>
      <c r="BM94" s="370"/>
      <c r="BN94" s="370"/>
      <c r="BO94" s="370"/>
      <c r="BP94" s="370"/>
      <c r="BQ94" s="370"/>
      <c r="BR94" s="370"/>
      <c r="BS94" s="370"/>
      <c r="BT94" s="370"/>
      <c r="BU94" s="370"/>
      <c r="BV94" s="370"/>
    </row>
    <row r="95" spans="63:74" x14ac:dyDescent="0.25">
      <c r="BK95" s="370"/>
      <c r="BL95" s="370"/>
      <c r="BM95" s="370"/>
      <c r="BN95" s="370"/>
      <c r="BO95" s="370"/>
      <c r="BP95" s="370"/>
      <c r="BQ95" s="370"/>
      <c r="BR95" s="370"/>
      <c r="BS95" s="370"/>
      <c r="BT95" s="370"/>
      <c r="BU95" s="370"/>
      <c r="BV95" s="370"/>
    </row>
    <row r="96" spans="63:74" x14ac:dyDescent="0.25">
      <c r="BK96" s="370"/>
      <c r="BL96" s="370"/>
      <c r="BM96" s="370"/>
      <c r="BN96" s="370"/>
      <c r="BO96" s="370"/>
      <c r="BP96" s="370"/>
      <c r="BQ96" s="370"/>
      <c r="BR96" s="370"/>
      <c r="BS96" s="370"/>
      <c r="BT96" s="370"/>
      <c r="BU96" s="370"/>
      <c r="BV96" s="370"/>
    </row>
    <row r="97" spans="63:74" x14ac:dyDescent="0.25">
      <c r="BK97" s="370"/>
      <c r="BL97" s="370"/>
      <c r="BM97" s="370"/>
      <c r="BN97" s="370"/>
      <c r="BO97" s="370"/>
      <c r="BP97" s="370"/>
      <c r="BQ97" s="370"/>
      <c r="BR97" s="370"/>
      <c r="BS97" s="370"/>
      <c r="BT97" s="370"/>
      <c r="BU97" s="370"/>
      <c r="BV97" s="370"/>
    </row>
    <row r="98" spans="63:74" x14ac:dyDescent="0.25">
      <c r="BK98" s="370"/>
      <c r="BL98" s="370"/>
      <c r="BM98" s="370"/>
      <c r="BN98" s="370"/>
      <c r="BO98" s="370"/>
      <c r="BP98" s="370"/>
      <c r="BQ98" s="370"/>
      <c r="BR98" s="370"/>
      <c r="BS98" s="370"/>
      <c r="BT98" s="370"/>
      <c r="BU98" s="370"/>
      <c r="BV98" s="370"/>
    </row>
    <row r="99" spans="63:74" x14ac:dyDescent="0.25">
      <c r="BK99" s="370"/>
      <c r="BL99" s="370"/>
      <c r="BM99" s="370"/>
      <c r="BN99" s="370"/>
      <c r="BO99" s="370"/>
      <c r="BP99" s="370"/>
      <c r="BQ99" s="370"/>
      <c r="BR99" s="370"/>
      <c r="BS99" s="370"/>
      <c r="BT99" s="370"/>
      <c r="BU99" s="370"/>
      <c r="BV99" s="370"/>
    </row>
    <row r="100" spans="63:74" x14ac:dyDescent="0.25">
      <c r="BK100" s="370"/>
      <c r="BL100" s="370"/>
      <c r="BM100" s="370"/>
      <c r="BN100" s="370"/>
      <c r="BO100" s="370"/>
      <c r="BP100" s="370"/>
      <c r="BQ100" s="370"/>
      <c r="BR100" s="370"/>
      <c r="BS100" s="370"/>
      <c r="BT100" s="370"/>
      <c r="BU100" s="370"/>
      <c r="BV100" s="370"/>
    </row>
    <row r="101" spans="63:74" x14ac:dyDescent="0.25">
      <c r="BK101" s="370"/>
      <c r="BL101" s="370"/>
      <c r="BM101" s="370"/>
      <c r="BN101" s="370"/>
      <c r="BO101" s="370"/>
      <c r="BP101" s="370"/>
      <c r="BQ101" s="370"/>
      <c r="BR101" s="370"/>
      <c r="BS101" s="370"/>
      <c r="BT101" s="370"/>
      <c r="BU101" s="370"/>
      <c r="BV101" s="370"/>
    </row>
    <row r="102" spans="63:74" x14ac:dyDescent="0.25">
      <c r="BK102" s="370"/>
      <c r="BL102" s="370"/>
      <c r="BM102" s="370"/>
      <c r="BN102" s="370"/>
      <c r="BO102" s="370"/>
      <c r="BP102" s="370"/>
      <c r="BQ102" s="370"/>
      <c r="BR102" s="370"/>
      <c r="BS102" s="370"/>
      <c r="BT102" s="370"/>
      <c r="BU102" s="370"/>
      <c r="BV102" s="370"/>
    </row>
    <row r="103" spans="63:74" x14ac:dyDescent="0.25">
      <c r="BK103" s="370"/>
      <c r="BL103" s="370"/>
      <c r="BM103" s="370"/>
      <c r="BN103" s="370"/>
      <c r="BO103" s="370"/>
      <c r="BP103" s="370"/>
      <c r="BQ103" s="370"/>
      <c r="BR103" s="370"/>
      <c r="BS103" s="370"/>
      <c r="BT103" s="370"/>
      <c r="BU103" s="370"/>
      <c r="BV103" s="370"/>
    </row>
    <row r="104" spans="63:74" x14ac:dyDescent="0.25">
      <c r="BK104" s="370"/>
      <c r="BL104" s="370"/>
      <c r="BM104" s="370"/>
      <c r="BN104" s="370"/>
      <c r="BO104" s="370"/>
      <c r="BP104" s="370"/>
      <c r="BQ104" s="370"/>
      <c r="BR104" s="370"/>
      <c r="BS104" s="370"/>
      <c r="BT104" s="370"/>
      <c r="BU104" s="370"/>
      <c r="BV104" s="370"/>
    </row>
    <row r="105" spans="63:74" x14ac:dyDescent="0.25">
      <c r="BK105" s="370"/>
      <c r="BL105" s="370"/>
      <c r="BM105" s="370"/>
      <c r="BN105" s="370"/>
      <c r="BO105" s="370"/>
      <c r="BP105" s="370"/>
      <c r="BQ105" s="370"/>
      <c r="BR105" s="370"/>
      <c r="BS105" s="370"/>
      <c r="BT105" s="370"/>
      <c r="BU105" s="370"/>
      <c r="BV105" s="370"/>
    </row>
    <row r="106" spans="63:74" x14ac:dyDescent="0.25">
      <c r="BK106" s="370"/>
      <c r="BL106" s="370"/>
      <c r="BM106" s="370"/>
      <c r="BN106" s="370"/>
      <c r="BO106" s="370"/>
      <c r="BP106" s="370"/>
      <c r="BQ106" s="370"/>
      <c r="BR106" s="370"/>
      <c r="BS106" s="370"/>
      <c r="BT106" s="370"/>
      <c r="BU106" s="370"/>
      <c r="BV106" s="370"/>
    </row>
    <row r="107" spans="63:74" x14ac:dyDescent="0.25">
      <c r="BK107" s="370"/>
      <c r="BL107" s="370"/>
      <c r="BM107" s="370"/>
      <c r="BN107" s="370"/>
      <c r="BO107" s="370"/>
      <c r="BP107" s="370"/>
      <c r="BQ107" s="370"/>
      <c r="BR107" s="370"/>
      <c r="BS107" s="370"/>
      <c r="BT107" s="370"/>
      <c r="BU107" s="370"/>
      <c r="BV107" s="370"/>
    </row>
    <row r="108" spans="63:74" x14ac:dyDescent="0.25">
      <c r="BK108" s="370"/>
      <c r="BL108" s="370"/>
      <c r="BM108" s="370"/>
      <c r="BN108" s="370"/>
      <c r="BO108" s="370"/>
      <c r="BP108" s="370"/>
      <c r="BQ108" s="370"/>
      <c r="BR108" s="370"/>
      <c r="BS108" s="370"/>
      <c r="BT108" s="370"/>
      <c r="BU108" s="370"/>
      <c r="BV108" s="370"/>
    </row>
    <row r="109" spans="63:74" x14ac:dyDescent="0.25">
      <c r="BK109" s="370"/>
      <c r="BL109" s="370"/>
      <c r="BM109" s="370"/>
      <c r="BN109" s="370"/>
      <c r="BO109" s="370"/>
      <c r="BP109" s="370"/>
      <c r="BQ109" s="370"/>
      <c r="BR109" s="370"/>
      <c r="BS109" s="370"/>
      <c r="BT109" s="370"/>
      <c r="BU109" s="370"/>
      <c r="BV109" s="370"/>
    </row>
    <row r="110" spans="63:74" x14ac:dyDescent="0.25">
      <c r="BK110" s="370"/>
      <c r="BL110" s="370"/>
      <c r="BM110" s="370"/>
      <c r="BN110" s="370"/>
      <c r="BO110" s="370"/>
      <c r="BP110" s="370"/>
      <c r="BQ110" s="370"/>
      <c r="BR110" s="370"/>
      <c r="BS110" s="370"/>
      <c r="BT110" s="370"/>
      <c r="BU110" s="370"/>
      <c r="BV110" s="370"/>
    </row>
    <row r="111" spans="63:74" x14ac:dyDescent="0.25">
      <c r="BK111" s="370"/>
      <c r="BL111" s="370"/>
      <c r="BM111" s="370"/>
      <c r="BN111" s="370"/>
      <c r="BO111" s="370"/>
      <c r="BP111" s="370"/>
      <c r="BQ111" s="370"/>
      <c r="BR111" s="370"/>
      <c r="BS111" s="370"/>
      <c r="BT111" s="370"/>
      <c r="BU111" s="370"/>
      <c r="BV111" s="370"/>
    </row>
    <row r="112" spans="63:74" x14ac:dyDescent="0.25">
      <c r="BK112" s="370"/>
      <c r="BL112" s="370"/>
      <c r="BM112" s="370"/>
      <c r="BN112" s="370"/>
      <c r="BO112" s="370"/>
      <c r="BP112" s="370"/>
      <c r="BQ112" s="370"/>
      <c r="BR112" s="370"/>
      <c r="BS112" s="370"/>
      <c r="BT112" s="370"/>
      <c r="BU112" s="370"/>
      <c r="BV112" s="370"/>
    </row>
    <row r="113" spans="63:74" x14ac:dyDescent="0.25">
      <c r="BK113" s="370"/>
      <c r="BL113" s="370"/>
      <c r="BM113" s="370"/>
      <c r="BN113" s="370"/>
      <c r="BO113" s="370"/>
      <c r="BP113" s="370"/>
      <c r="BQ113" s="370"/>
      <c r="BR113" s="370"/>
      <c r="BS113" s="370"/>
      <c r="BT113" s="370"/>
      <c r="BU113" s="370"/>
      <c r="BV113" s="370"/>
    </row>
    <row r="114" spans="63:74" x14ac:dyDescent="0.25">
      <c r="BK114" s="370"/>
      <c r="BL114" s="370"/>
      <c r="BM114" s="370"/>
      <c r="BN114" s="370"/>
      <c r="BO114" s="370"/>
      <c r="BP114" s="370"/>
      <c r="BQ114" s="370"/>
      <c r="BR114" s="370"/>
      <c r="BS114" s="370"/>
      <c r="BT114" s="370"/>
      <c r="BU114" s="370"/>
      <c r="BV114" s="370"/>
    </row>
    <row r="115" spans="63:74" x14ac:dyDescent="0.25">
      <c r="BK115" s="370"/>
      <c r="BL115" s="370"/>
      <c r="BM115" s="370"/>
      <c r="BN115" s="370"/>
      <c r="BO115" s="370"/>
      <c r="BP115" s="370"/>
      <c r="BQ115" s="370"/>
      <c r="BR115" s="370"/>
      <c r="BS115" s="370"/>
      <c r="BT115" s="370"/>
      <c r="BU115" s="370"/>
      <c r="BV115" s="370"/>
    </row>
    <row r="116" spans="63:74" x14ac:dyDescent="0.25">
      <c r="BK116" s="370"/>
      <c r="BL116" s="370"/>
      <c r="BM116" s="370"/>
      <c r="BN116" s="370"/>
      <c r="BO116" s="370"/>
      <c r="BP116" s="370"/>
      <c r="BQ116" s="370"/>
      <c r="BR116" s="370"/>
      <c r="BS116" s="370"/>
      <c r="BT116" s="370"/>
      <c r="BU116" s="370"/>
      <c r="BV116" s="370"/>
    </row>
    <row r="117" spans="63:74" x14ac:dyDescent="0.25">
      <c r="BK117" s="370"/>
      <c r="BL117" s="370"/>
      <c r="BM117" s="370"/>
      <c r="BN117" s="370"/>
      <c r="BO117" s="370"/>
      <c r="BP117" s="370"/>
      <c r="BQ117" s="370"/>
      <c r="BR117" s="370"/>
      <c r="BS117" s="370"/>
      <c r="BT117" s="370"/>
      <c r="BU117" s="370"/>
      <c r="BV117" s="370"/>
    </row>
    <row r="118" spans="63:74" x14ac:dyDescent="0.25">
      <c r="BK118" s="370"/>
      <c r="BL118" s="370"/>
      <c r="BM118" s="370"/>
      <c r="BN118" s="370"/>
      <c r="BO118" s="370"/>
      <c r="BP118" s="370"/>
      <c r="BQ118" s="370"/>
      <c r="BR118" s="370"/>
      <c r="BS118" s="370"/>
      <c r="BT118" s="370"/>
      <c r="BU118" s="370"/>
      <c r="BV118" s="370"/>
    </row>
    <row r="119" spans="63:74" x14ac:dyDescent="0.25">
      <c r="BK119" s="370"/>
      <c r="BL119" s="370"/>
      <c r="BM119" s="370"/>
      <c r="BN119" s="370"/>
      <c r="BO119" s="370"/>
      <c r="BP119" s="370"/>
      <c r="BQ119" s="370"/>
      <c r="BR119" s="370"/>
      <c r="BS119" s="370"/>
      <c r="BT119" s="370"/>
      <c r="BU119" s="370"/>
      <c r="BV119" s="370"/>
    </row>
    <row r="120" spans="63:74" x14ac:dyDescent="0.25">
      <c r="BK120" s="370"/>
      <c r="BL120" s="370"/>
      <c r="BM120" s="370"/>
      <c r="BN120" s="370"/>
      <c r="BO120" s="370"/>
      <c r="BP120" s="370"/>
      <c r="BQ120" s="370"/>
      <c r="BR120" s="370"/>
      <c r="BS120" s="370"/>
      <c r="BT120" s="370"/>
      <c r="BU120" s="370"/>
      <c r="BV120" s="370"/>
    </row>
    <row r="121" spans="63:74" x14ac:dyDescent="0.25">
      <c r="BK121" s="370"/>
      <c r="BL121" s="370"/>
      <c r="BM121" s="370"/>
      <c r="BN121" s="370"/>
      <c r="BO121" s="370"/>
      <c r="BP121" s="370"/>
      <c r="BQ121" s="370"/>
      <c r="BR121" s="370"/>
      <c r="BS121" s="370"/>
      <c r="BT121" s="370"/>
      <c r="BU121" s="370"/>
      <c r="BV121" s="370"/>
    </row>
    <row r="122" spans="63:74" x14ac:dyDescent="0.25">
      <c r="BK122" s="370"/>
      <c r="BL122" s="370"/>
      <c r="BM122" s="370"/>
      <c r="BN122" s="370"/>
      <c r="BO122" s="370"/>
      <c r="BP122" s="370"/>
      <c r="BQ122" s="370"/>
      <c r="BR122" s="370"/>
      <c r="BS122" s="370"/>
      <c r="BT122" s="370"/>
      <c r="BU122" s="370"/>
      <c r="BV122" s="370"/>
    </row>
    <row r="123" spans="63:74" x14ac:dyDescent="0.25">
      <c r="BK123" s="370"/>
      <c r="BL123" s="370"/>
      <c r="BM123" s="370"/>
      <c r="BN123" s="370"/>
      <c r="BO123" s="370"/>
      <c r="BP123" s="370"/>
      <c r="BQ123" s="370"/>
      <c r="BR123" s="370"/>
      <c r="BS123" s="370"/>
      <c r="BT123" s="370"/>
      <c r="BU123" s="370"/>
      <c r="BV123" s="370"/>
    </row>
    <row r="124" spans="63:74" x14ac:dyDescent="0.25">
      <c r="BK124" s="370"/>
      <c r="BL124" s="370"/>
      <c r="BM124" s="370"/>
      <c r="BN124" s="370"/>
      <c r="BO124" s="370"/>
      <c r="BP124" s="370"/>
      <c r="BQ124" s="370"/>
      <c r="BR124" s="370"/>
      <c r="BS124" s="370"/>
      <c r="BT124" s="370"/>
      <c r="BU124" s="370"/>
      <c r="BV124" s="370"/>
    </row>
    <row r="125" spans="63:74" x14ac:dyDescent="0.25">
      <c r="BK125" s="370"/>
      <c r="BL125" s="370"/>
      <c r="BM125" s="370"/>
      <c r="BN125" s="370"/>
      <c r="BO125" s="370"/>
      <c r="BP125" s="370"/>
      <c r="BQ125" s="370"/>
      <c r="BR125" s="370"/>
      <c r="BS125" s="370"/>
      <c r="BT125" s="370"/>
      <c r="BU125" s="370"/>
      <c r="BV125" s="370"/>
    </row>
    <row r="126" spans="63:74" x14ac:dyDescent="0.25">
      <c r="BK126" s="370"/>
      <c r="BL126" s="370"/>
      <c r="BM126" s="370"/>
      <c r="BN126" s="370"/>
      <c r="BO126" s="370"/>
      <c r="BP126" s="370"/>
      <c r="BQ126" s="370"/>
      <c r="BR126" s="370"/>
      <c r="BS126" s="370"/>
      <c r="BT126" s="370"/>
      <c r="BU126" s="370"/>
      <c r="BV126" s="370"/>
    </row>
  </sheetData>
  <mergeCells count="17">
    <mergeCell ref="AM3:AX3"/>
    <mergeCell ref="AY3:BJ3"/>
    <mergeCell ref="BK3:BV3"/>
    <mergeCell ref="B1:AL1"/>
    <mergeCell ref="C3:N3"/>
    <mergeCell ref="O3:Z3"/>
    <mergeCell ref="AA3:AL3"/>
    <mergeCell ref="B37:Q37"/>
    <mergeCell ref="B36:Q36"/>
    <mergeCell ref="B38:P38"/>
    <mergeCell ref="B40:Q40"/>
    <mergeCell ref="A1:A2"/>
    <mergeCell ref="B44:Q44"/>
    <mergeCell ref="B41:Q41"/>
    <mergeCell ref="B39:Q39"/>
    <mergeCell ref="B42:Q42"/>
    <mergeCell ref="B43:Q43"/>
  </mergeCells>
  <phoneticPr fontId="3" type="noConversion"/>
  <hyperlinks>
    <hyperlink ref="A1:A2" location="Contents!A1" display="Table of Contents"/>
  </hyperlinks>
  <pageMargins left="0.25" right="0.25" top="0.25" bottom="0.25" header="0.5" footer="0.5"/>
  <pageSetup scale="39"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BV40"/>
  <sheetViews>
    <sheetView workbookViewId="0">
      <pane xSplit="2" ySplit="4" topLeftCell="AX5" activePane="bottomRight" state="frozen"/>
      <selection activeCell="BF63" sqref="BF63"/>
      <selection pane="topRight" activeCell="BF63" sqref="BF63"/>
      <selection pane="bottomLeft" activeCell="BF63" sqref="BF63"/>
      <selection pane="bottomRight" activeCell="B1" sqref="B1:BV1"/>
    </sheetView>
  </sheetViews>
  <sheetFormatPr defaultColWidth="8.54296875" defaultRowHeight="10.5" x14ac:dyDescent="0.25"/>
  <cols>
    <col min="1" max="1" width="11.54296875" style="159" customWidth="1"/>
    <col min="2" max="2" width="35.81640625" style="152" customWidth="1"/>
    <col min="3" max="50" width="6.54296875" style="152" customWidth="1"/>
    <col min="51" max="55" width="6.54296875" style="445" customWidth="1"/>
    <col min="56" max="58" width="6.54296875" style="572" customWidth="1"/>
    <col min="59" max="62" width="6.54296875" style="445" customWidth="1"/>
    <col min="63" max="74" width="6.54296875" style="152" customWidth="1"/>
    <col min="75" max="16384" width="8.54296875" style="152"/>
  </cols>
  <sheetData>
    <row r="1" spans="1:74" ht="12.75" customHeight="1" x14ac:dyDescent="0.3">
      <c r="A1" s="734" t="s">
        <v>792</v>
      </c>
      <c r="B1" s="784" t="s">
        <v>1342</v>
      </c>
      <c r="C1" s="784"/>
      <c r="D1" s="784"/>
      <c r="E1" s="784"/>
      <c r="F1" s="784"/>
      <c r="G1" s="784"/>
      <c r="H1" s="784"/>
      <c r="I1" s="784"/>
      <c r="J1" s="784"/>
      <c r="K1" s="784"/>
      <c r="L1" s="784"/>
      <c r="M1" s="784"/>
      <c r="N1" s="784"/>
      <c r="O1" s="784"/>
      <c r="P1" s="784"/>
      <c r="Q1" s="784"/>
      <c r="R1" s="784"/>
      <c r="S1" s="784"/>
      <c r="T1" s="784"/>
      <c r="U1" s="784"/>
      <c r="V1" s="784"/>
      <c r="W1" s="784"/>
      <c r="X1" s="784"/>
      <c r="Y1" s="784"/>
      <c r="Z1" s="784"/>
      <c r="AA1" s="784"/>
      <c r="AB1" s="784"/>
      <c r="AC1" s="784"/>
      <c r="AD1" s="784"/>
      <c r="AE1" s="784"/>
      <c r="AF1" s="784"/>
      <c r="AG1" s="784"/>
      <c r="AH1" s="784"/>
      <c r="AI1" s="784"/>
      <c r="AJ1" s="784"/>
      <c r="AK1" s="784"/>
      <c r="AL1" s="784"/>
      <c r="AM1" s="784"/>
      <c r="AN1" s="784"/>
      <c r="AO1" s="784"/>
      <c r="AP1" s="784"/>
      <c r="AQ1" s="784"/>
      <c r="AR1" s="784"/>
      <c r="AS1" s="784"/>
      <c r="AT1" s="784"/>
      <c r="AU1" s="784"/>
      <c r="AV1" s="784"/>
      <c r="AW1" s="784"/>
      <c r="AX1" s="784"/>
      <c r="AY1" s="784"/>
      <c r="AZ1" s="784"/>
      <c r="BA1" s="784"/>
      <c r="BB1" s="784"/>
      <c r="BC1" s="784"/>
      <c r="BD1" s="784"/>
      <c r="BE1" s="784"/>
      <c r="BF1" s="784"/>
      <c r="BG1" s="784"/>
      <c r="BH1" s="784"/>
      <c r="BI1" s="784"/>
      <c r="BJ1" s="784"/>
      <c r="BK1" s="784"/>
      <c r="BL1" s="784"/>
      <c r="BM1" s="784"/>
      <c r="BN1" s="784"/>
      <c r="BO1" s="784"/>
      <c r="BP1" s="784"/>
      <c r="BQ1" s="784"/>
      <c r="BR1" s="784"/>
      <c r="BS1" s="784"/>
      <c r="BT1" s="784"/>
      <c r="BU1" s="784"/>
      <c r="BV1" s="784"/>
    </row>
    <row r="2" spans="1:74" ht="12.75" customHeight="1" x14ac:dyDescent="0.25">
      <c r="A2" s="735"/>
      <c r="B2" s="486" t="str">
        <f>"U.S. Energy Information Administration  |  Short-Term Energy Outlook  - "&amp;Dates!D1</f>
        <v>U.S. Energy Information Administration  |  Short-Term Energy Outlook  - June 2022</v>
      </c>
      <c r="C2" s="487"/>
      <c r="D2" s="487"/>
      <c r="E2" s="487"/>
      <c r="F2" s="487"/>
      <c r="G2" s="487"/>
      <c r="H2" s="546"/>
      <c r="I2" s="546"/>
      <c r="J2" s="547"/>
      <c r="K2" s="547"/>
      <c r="L2" s="547"/>
      <c r="M2" s="547"/>
      <c r="N2" s="547"/>
      <c r="O2" s="547"/>
      <c r="P2" s="547"/>
      <c r="Q2" s="547"/>
      <c r="R2" s="547"/>
      <c r="S2" s="547"/>
      <c r="T2" s="547"/>
      <c r="U2" s="547"/>
      <c r="V2" s="547"/>
      <c r="W2" s="547"/>
      <c r="X2" s="547"/>
      <c r="Y2" s="547"/>
      <c r="Z2" s="547"/>
      <c r="AA2" s="547"/>
      <c r="AB2" s="547"/>
      <c r="AC2" s="547"/>
      <c r="AD2" s="547"/>
      <c r="AE2" s="547"/>
      <c r="AF2" s="547"/>
      <c r="AG2" s="547"/>
      <c r="AH2" s="547"/>
      <c r="AI2" s="547"/>
      <c r="AJ2" s="547"/>
      <c r="AK2" s="547"/>
      <c r="AL2" s="547"/>
      <c r="AM2" s="548"/>
      <c r="AN2" s="548"/>
      <c r="AO2" s="548"/>
      <c r="AP2" s="548"/>
      <c r="AQ2" s="548"/>
      <c r="AR2" s="548"/>
      <c r="AS2" s="548"/>
      <c r="AT2" s="548"/>
      <c r="AU2" s="548"/>
      <c r="AV2" s="548"/>
      <c r="AW2" s="548"/>
      <c r="AX2" s="548"/>
      <c r="AY2" s="549"/>
      <c r="AZ2" s="549"/>
      <c r="BA2" s="549"/>
      <c r="BB2" s="549"/>
      <c r="BC2" s="549"/>
      <c r="BD2" s="583"/>
      <c r="BE2" s="583"/>
      <c r="BF2" s="583"/>
      <c r="BG2" s="549"/>
      <c r="BH2" s="549"/>
      <c r="BI2" s="549"/>
      <c r="BJ2" s="549"/>
      <c r="BK2" s="548"/>
      <c r="BL2" s="548"/>
      <c r="BM2" s="548"/>
      <c r="BN2" s="548"/>
      <c r="BO2" s="548"/>
      <c r="BP2" s="548"/>
      <c r="BQ2" s="548"/>
      <c r="BR2" s="548"/>
      <c r="BS2" s="548"/>
      <c r="BT2" s="548"/>
      <c r="BU2" s="548"/>
      <c r="BV2" s="550"/>
    </row>
    <row r="3" spans="1:74" ht="13" x14ac:dyDescent="0.3">
      <c r="B3" s="432"/>
      <c r="C3" s="738">
        <f>Dates!D3</f>
        <v>2018</v>
      </c>
      <c r="D3" s="739"/>
      <c r="E3" s="739"/>
      <c r="F3" s="739"/>
      <c r="G3" s="739"/>
      <c r="H3" s="739"/>
      <c r="I3" s="739"/>
      <c r="J3" s="739"/>
      <c r="K3" s="739"/>
      <c r="L3" s="739"/>
      <c r="M3" s="739"/>
      <c r="N3" s="740"/>
      <c r="O3" s="738">
        <f>C3+1</f>
        <v>2019</v>
      </c>
      <c r="P3" s="741"/>
      <c r="Q3" s="741"/>
      <c r="R3" s="741"/>
      <c r="S3" s="741"/>
      <c r="T3" s="741"/>
      <c r="U3" s="741"/>
      <c r="V3" s="741"/>
      <c r="W3" s="741"/>
      <c r="X3" s="739"/>
      <c r="Y3" s="739"/>
      <c r="Z3" s="740"/>
      <c r="AA3" s="742">
        <f>O3+1</f>
        <v>2020</v>
      </c>
      <c r="AB3" s="739"/>
      <c r="AC3" s="739"/>
      <c r="AD3" s="739"/>
      <c r="AE3" s="739"/>
      <c r="AF3" s="739"/>
      <c r="AG3" s="739"/>
      <c r="AH3" s="739"/>
      <c r="AI3" s="739"/>
      <c r="AJ3" s="739"/>
      <c r="AK3" s="739"/>
      <c r="AL3" s="740"/>
      <c r="AM3" s="742">
        <f>AA3+1</f>
        <v>2021</v>
      </c>
      <c r="AN3" s="739"/>
      <c r="AO3" s="739"/>
      <c r="AP3" s="739"/>
      <c r="AQ3" s="739"/>
      <c r="AR3" s="739"/>
      <c r="AS3" s="739"/>
      <c r="AT3" s="739"/>
      <c r="AU3" s="739"/>
      <c r="AV3" s="739"/>
      <c r="AW3" s="739"/>
      <c r="AX3" s="740"/>
      <c r="AY3" s="742">
        <f>AM3+1</f>
        <v>2022</v>
      </c>
      <c r="AZ3" s="743"/>
      <c r="BA3" s="743"/>
      <c r="BB3" s="743"/>
      <c r="BC3" s="743"/>
      <c r="BD3" s="743"/>
      <c r="BE3" s="743"/>
      <c r="BF3" s="743"/>
      <c r="BG3" s="743"/>
      <c r="BH3" s="743"/>
      <c r="BI3" s="743"/>
      <c r="BJ3" s="744"/>
      <c r="BK3" s="742">
        <f>AY3+1</f>
        <v>2023</v>
      </c>
      <c r="BL3" s="739"/>
      <c r="BM3" s="739"/>
      <c r="BN3" s="739"/>
      <c r="BO3" s="739"/>
      <c r="BP3" s="739"/>
      <c r="BQ3" s="739"/>
      <c r="BR3" s="739"/>
      <c r="BS3" s="739"/>
      <c r="BT3" s="739"/>
      <c r="BU3" s="739"/>
      <c r="BV3" s="740"/>
    </row>
    <row r="4" spans="1:74" x14ac:dyDescent="0.25">
      <c r="B4" s="433"/>
      <c r="C4" s="18" t="s">
        <v>470</v>
      </c>
      <c r="D4" s="18" t="s">
        <v>471</v>
      </c>
      <c r="E4" s="18" t="s">
        <v>472</v>
      </c>
      <c r="F4" s="18" t="s">
        <v>473</v>
      </c>
      <c r="G4" s="18" t="s">
        <v>474</v>
      </c>
      <c r="H4" s="18" t="s">
        <v>475</v>
      </c>
      <c r="I4" s="18" t="s">
        <v>476</v>
      </c>
      <c r="J4" s="18" t="s">
        <v>477</v>
      </c>
      <c r="K4" s="18" t="s">
        <v>478</v>
      </c>
      <c r="L4" s="18" t="s">
        <v>479</v>
      </c>
      <c r="M4" s="18" t="s">
        <v>480</v>
      </c>
      <c r="N4" s="18" t="s">
        <v>481</v>
      </c>
      <c r="O4" s="18" t="s">
        <v>470</v>
      </c>
      <c r="P4" s="18" t="s">
        <v>471</v>
      </c>
      <c r="Q4" s="18" t="s">
        <v>472</v>
      </c>
      <c r="R4" s="18" t="s">
        <v>473</v>
      </c>
      <c r="S4" s="18" t="s">
        <v>474</v>
      </c>
      <c r="T4" s="18" t="s">
        <v>475</v>
      </c>
      <c r="U4" s="18" t="s">
        <v>476</v>
      </c>
      <c r="V4" s="18" t="s">
        <v>477</v>
      </c>
      <c r="W4" s="18" t="s">
        <v>478</v>
      </c>
      <c r="X4" s="18" t="s">
        <v>479</v>
      </c>
      <c r="Y4" s="18" t="s">
        <v>480</v>
      </c>
      <c r="Z4" s="18" t="s">
        <v>481</v>
      </c>
      <c r="AA4" s="18" t="s">
        <v>470</v>
      </c>
      <c r="AB4" s="18" t="s">
        <v>471</v>
      </c>
      <c r="AC4" s="18" t="s">
        <v>472</v>
      </c>
      <c r="AD4" s="18" t="s">
        <v>473</v>
      </c>
      <c r="AE4" s="18" t="s">
        <v>474</v>
      </c>
      <c r="AF4" s="18" t="s">
        <v>475</v>
      </c>
      <c r="AG4" s="18" t="s">
        <v>476</v>
      </c>
      <c r="AH4" s="18" t="s">
        <v>477</v>
      </c>
      <c r="AI4" s="18" t="s">
        <v>478</v>
      </c>
      <c r="AJ4" s="18" t="s">
        <v>479</v>
      </c>
      <c r="AK4" s="18" t="s">
        <v>480</v>
      </c>
      <c r="AL4" s="18" t="s">
        <v>481</v>
      </c>
      <c r="AM4" s="18" t="s">
        <v>470</v>
      </c>
      <c r="AN4" s="18" t="s">
        <v>471</v>
      </c>
      <c r="AO4" s="18" t="s">
        <v>472</v>
      </c>
      <c r="AP4" s="18" t="s">
        <v>473</v>
      </c>
      <c r="AQ4" s="18" t="s">
        <v>474</v>
      </c>
      <c r="AR4" s="18" t="s">
        <v>475</v>
      </c>
      <c r="AS4" s="18" t="s">
        <v>476</v>
      </c>
      <c r="AT4" s="18" t="s">
        <v>477</v>
      </c>
      <c r="AU4" s="18" t="s">
        <v>478</v>
      </c>
      <c r="AV4" s="18" t="s">
        <v>479</v>
      </c>
      <c r="AW4" s="18" t="s">
        <v>480</v>
      </c>
      <c r="AX4" s="18" t="s">
        <v>481</v>
      </c>
      <c r="AY4" s="18" t="s">
        <v>470</v>
      </c>
      <c r="AZ4" s="18" t="s">
        <v>471</v>
      </c>
      <c r="BA4" s="18" t="s">
        <v>472</v>
      </c>
      <c r="BB4" s="18" t="s">
        <v>473</v>
      </c>
      <c r="BC4" s="18" t="s">
        <v>474</v>
      </c>
      <c r="BD4" s="18" t="s">
        <v>475</v>
      </c>
      <c r="BE4" s="18" t="s">
        <v>476</v>
      </c>
      <c r="BF4" s="18" t="s">
        <v>477</v>
      </c>
      <c r="BG4" s="18" t="s">
        <v>478</v>
      </c>
      <c r="BH4" s="18" t="s">
        <v>479</v>
      </c>
      <c r="BI4" s="18" t="s">
        <v>480</v>
      </c>
      <c r="BJ4" s="18" t="s">
        <v>481</v>
      </c>
      <c r="BK4" s="18" t="s">
        <v>470</v>
      </c>
      <c r="BL4" s="18" t="s">
        <v>471</v>
      </c>
      <c r="BM4" s="18" t="s">
        <v>472</v>
      </c>
      <c r="BN4" s="18" t="s">
        <v>473</v>
      </c>
      <c r="BO4" s="18" t="s">
        <v>474</v>
      </c>
      <c r="BP4" s="18" t="s">
        <v>475</v>
      </c>
      <c r="BQ4" s="18" t="s">
        <v>476</v>
      </c>
      <c r="BR4" s="18" t="s">
        <v>477</v>
      </c>
      <c r="BS4" s="18" t="s">
        <v>478</v>
      </c>
      <c r="BT4" s="18" t="s">
        <v>479</v>
      </c>
      <c r="BU4" s="18" t="s">
        <v>480</v>
      </c>
      <c r="BV4" s="18" t="s">
        <v>481</v>
      </c>
    </row>
    <row r="5" spans="1:74" ht="11.15" customHeight="1" x14ac:dyDescent="0.25">
      <c r="AY5" s="152"/>
      <c r="BG5" s="572"/>
      <c r="BH5" s="572"/>
      <c r="BI5" s="572"/>
    </row>
    <row r="6" spans="1:74" ht="11.15" customHeight="1" x14ac:dyDescent="0.25">
      <c r="A6" s="159" t="s">
        <v>592</v>
      </c>
      <c r="B6" s="169" t="s">
        <v>232</v>
      </c>
      <c r="C6" s="244">
        <v>24.920854286000001</v>
      </c>
      <c r="D6" s="244">
        <v>24.147500013999998</v>
      </c>
      <c r="E6" s="244">
        <v>25.075848317999998</v>
      </c>
      <c r="F6" s="244">
        <v>24.359859490000002</v>
      </c>
      <c r="G6" s="244">
        <v>24.74095135</v>
      </c>
      <c r="H6" s="244">
        <v>25.253943156999998</v>
      </c>
      <c r="I6" s="244">
        <v>25.267152608</v>
      </c>
      <c r="J6" s="244">
        <v>25.921622544000002</v>
      </c>
      <c r="K6" s="244">
        <v>24.709547823000001</v>
      </c>
      <c r="L6" s="244">
        <v>25.410829672999999</v>
      </c>
      <c r="M6" s="244">
        <v>25.303152823000001</v>
      </c>
      <c r="N6" s="244">
        <v>24.480582189</v>
      </c>
      <c r="O6" s="244">
        <v>25.143364371000001</v>
      </c>
      <c r="P6" s="244">
        <v>24.948373370999999</v>
      </c>
      <c r="Q6" s="244">
        <v>24.565579370999998</v>
      </c>
      <c r="R6" s="244">
        <v>24.832524371000002</v>
      </c>
      <c r="S6" s="244">
        <v>24.901976371</v>
      </c>
      <c r="T6" s="244">
        <v>25.364424370999998</v>
      </c>
      <c r="U6" s="244">
        <v>25.499196371</v>
      </c>
      <c r="V6" s="244">
        <v>26.020218370999999</v>
      </c>
      <c r="W6" s="244">
        <v>24.865485370999998</v>
      </c>
      <c r="X6" s="244">
        <v>25.284124371000001</v>
      </c>
      <c r="Y6" s="244">
        <v>25.253156370999999</v>
      </c>
      <c r="Z6" s="244">
        <v>24.980943370999999</v>
      </c>
      <c r="AA6" s="244">
        <v>24.299284</v>
      </c>
      <c r="AB6" s="244">
        <v>24.680202000000001</v>
      </c>
      <c r="AC6" s="244">
        <v>22.669423999999999</v>
      </c>
      <c r="AD6" s="244">
        <v>17.827082999999998</v>
      </c>
      <c r="AE6" s="244">
        <v>19.510093000000001</v>
      </c>
      <c r="AF6" s="244">
        <v>21.388127999999998</v>
      </c>
      <c r="AG6" s="244">
        <v>22.186712</v>
      </c>
      <c r="AH6" s="244">
        <v>22.353397999999999</v>
      </c>
      <c r="AI6" s="244">
        <v>22.269469000000001</v>
      </c>
      <c r="AJ6" s="244">
        <v>22.446027000000001</v>
      </c>
      <c r="AK6" s="244">
        <v>22.695709999999998</v>
      </c>
      <c r="AL6" s="244">
        <v>22.662203000000002</v>
      </c>
      <c r="AM6" s="244">
        <v>22.384091000000002</v>
      </c>
      <c r="AN6" s="244">
        <v>21.268923999999998</v>
      </c>
      <c r="AO6" s="244">
        <v>23.252452000000002</v>
      </c>
      <c r="AP6" s="244">
        <v>23.201913000000001</v>
      </c>
      <c r="AQ6" s="244">
        <v>23.924572999999999</v>
      </c>
      <c r="AR6" s="244">
        <v>24.630220000000001</v>
      </c>
      <c r="AS6" s="244">
        <v>24.076121000000001</v>
      </c>
      <c r="AT6" s="244">
        <v>24.616795</v>
      </c>
      <c r="AU6" s="244">
        <v>24.247682999999999</v>
      </c>
      <c r="AV6" s="244">
        <v>23.801527</v>
      </c>
      <c r="AW6" s="244">
        <v>24.814540999999998</v>
      </c>
      <c r="AX6" s="244">
        <v>25.013586</v>
      </c>
      <c r="AY6" s="244">
        <v>23.720736998</v>
      </c>
      <c r="AZ6" s="244">
        <v>24.513441998000001</v>
      </c>
      <c r="BA6" s="244">
        <v>24.522301448</v>
      </c>
      <c r="BB6" s="244">
        <v>24.028572213</v>
      </c>
      <c r="BC6" s="244">
        <v>24.475178542999998</v>
      </c>
      <c r="BD6" s="368">
        <v>24.749230215000001</v>
      </c>
      <c r="BE6" s="368">
        <v>24.8226133</v>
      </c>
      <c r="BF6" s="368">
        <v>25.046002260000002</v>
      </c>
      <c r="BG6" s="368">
        <v>24.447598166999999</v>
      </c>
      <c r="BH6" s="368">
        <v>24.848588360000001</v>
      </c>
      <c r="BI6" s="368">
        <v>25.168142311</v>
      </c>
      <c r="BJ6" s="368">
        <v>25.092988926</v>
      </c>
      <c r="BK6" s="368">
        <v>24.281511276</v>
      </c>
      <c r="BL6" s="368">
        <v>24.458366375000001</v>
      </c>
      <c r="BM6" s="368">
        <v>24.730644478999999</v>
      </c>
      <c r="BN6" s="368">
        <v>24.462659378000001</v>
      </c>
      <c r="BO6" s="368">
        <v>24.712686719000001</v>
      </c>
      <c r="BP6" s="368">
        <v>25.036006119</v>
      </c>
      <c r="BQ6" s="368">
        <v>25.036632904000001</v>
      </c>
      <c r="BR6" s="368">
        <v>25.279047289000001</v>
      </c>
      <c r="BS6" s="368">
        <v>24.753126634000001</v>
      </c>
      <c r="BT6" s="368">
        <v>25.038544831999999</v>
      </c>
      <c r="BU6" s="368">
        <v>25.133974766000001</v>
      </c>
      <c r="BV6" s="368">
        <v>25.267125541999999</v>
      </c>
    </row>
    <row r="7" spans="1:74" ht="11.15" customHeight="1" x14ac:dyDescent="0.25">
      <c r="A7" s="159" t="s">
        <v>278</v>
      </c>
      <c r="B7" s="170" t="s">
        <v>336</v>
      </c>
      <c r="C7" s="244">
        <v>2.4491290323000001</v>
      </c>
      <c r="D7" s="244">
        <v>2.4758571428999998</v>
      </c>
      <c r="E7" s="244">
        <v>2.3255161289999999</v>
      </c>
      <c r="F7" s="244">
        <v>2.3452999999999999</v>
      </c>
      <c r="G7" s="244">
        <v>2.4980645160999999</v>
      </c>
      <c r="H7" s="244">
        <v>2.4637666667000002</v>
      </c>
      <c r="I7" s="244">
        <v>2.6372258065</v>
      </c>
      <c r="J7" s="244">
        <v>2.6274838709999999</v>
      </c>
      <c r="K7" s="244">
        <v>2.6825999999999999</v>
      </c>
      <c r="L7" s="244">
        <v>2.7259677418999999</v>
      </c>
      <c r="M7" s="244">
        <v>2.6073666666999999</v>
      </c>
      <c r="N7" s="244">
        <v>2.3981935484000001</v>
      </c>
      <c r="O7" s="244">
        <v>2.6348029999999998</v>
      </c>
      <c r="P7" s="244">
        <v>2.6977530000000001</v>
      </c>
      <c r="Q7" s="244">
        <v>2.5169410000000001</v>
      </c>
      <c r="R7" s="244">
        <v>2.3422670000000001</v>
      </c>
      <c r="S7" s="244">
        <v>2.5472929999999998</v>
      </c>
      <c r="T7" s="244">
        <v>2.6244679999999998</v>
      </c>
      <c r="U7" s="244">
        <v>2.6890610000000001</v>
      </c>
      <c r="V7" s="244">
        <v>2.847248</v>
      </c>
      <c r="W7" s="244">
        <v>2.7249430000000001</v>
      </c>
      <c r="X7" s="244">
        <v>2.6739999999999999</v>
      </c>
      <c r="Y7" s="244">
        <v>2.6416080000000002</v>
      </c>
      <c r="Z7" s="244">
        <v>2.611872</v>
      </c>
      <c r="AA7" s="244">
        <v>2.5146950000000001</v>
      </c>
      <c r="AB7" s="244">
        <v>2.6685400000000001</v>
      </c>
      <c r="AC7" s="244">
        <v>2.3580920000000001</v>
      </c>
      <c r="AD7" s="244">
        <v>1.902633</v>
      </c>
      <c r="AE7" s="244">
        <v>2.0819450000000002</v>
      </c>
      <c r="AF7" s="244">
        <v>2.3124180000000001</v>
      </c>
      <c r="AG7" s="244">
        <v>2.2922220000000002</v>
      </c>
      <c r="AH7" s="244">
        <v>2.308297</v>
      </c>
      <c r="AI7" s="244">
        <v>2.3360569999999998</v>
      </c>
      <c r="AJ7" s="244">
        <v>2.2575409999999998</v>
      </c>
      <c r="AK7" s="244">
        <v>2.428299</v>
      </c>
      <c r="AL7" s="244">
        <v>2.196844</v>
      </c>
      <c r="AM7" s="244">
        <v>2.2412550000000002</v>
      </c>
      <c r="AN7" s="244">
        <v>2.2327129999999999</v>
      </c>
      <c r="AO7" s="244">
        <v>2.3137099999999999</v>
      </c>
      <c r="AP7" s="244">
        <v>2.1216719999999998</v>
      </c>
      <c r="AQ7" s="244">
        <v>2.1704639999999999</v>
      </c>
      <c r="AR7" s="244">
        <v>2.427241</v>
      </c>
      <c r="AS7" s="244">
        <v>2.537706</v>
      </c>
      <c r="AT7" s="244">
        <v>2.513401</v>
      </c>
      <c r="AU7" s="244">
        <v>2.4500489999999999</v>
      </c>
      <c r="AV7" s="244">
        <v>2.342578</v>
      </c>
      <c r="AW7" s="244">
        <v>2.4687730000000001</v>
      </c>
      <c r="AX7" s="244">
        <v>2.4055420000000001</v>
      </c>
      <c r="AY7" s="244">
        <v>2.3613360000000001</v>
      </c>
      <c r="AZ7" s="244">
        <v>2.348608</v>
      </c>
      <c r="BA7" s="244">
        <v>2.3619181849999999</v>
      </c>
      <c r="BB7" s="244">
        <v>2.3186120649999999</v>
      </c>
      <c r="BC7" s="244">
        <v>2.3889724530000001</v>
      </c>
      <c r="BD7" s="368">
        <v>2.4468405820000001</v>
      </c>
      <c r="BE7" s="368">
        <v>2.489200275</v>
      </c>
      <c r="BF7" s="368">
        <v>2.5487733490000002</v>
      </c>
      <c r="BG7" s="368">
        <v>2.4979567839999999</v>
      </c>
      <c r="BH7" s="368">
        <v>2.471996979</v>
      </c>
      <c r="BI7" s="368">
        <v>2.4966402749999999</v>
      </c>
      <c r="BJ7" s="368">
        <v>2.4991776890000001</v>
      </c>
      <c r="BK7" s="368">
        <v>2.4783064619999999</v>
      </c>
      <c r="BL7" s="368">
        <v>2.525545251</v>
      </c>
      <c r="BM7" s="368">
        <v>2.4161646449999998</v>
      </c>
      <c r="BN7" s="368">
        <v>2.35717373</v>
      </c>
      <c r="BO7" s="368">
        <v>2.4179416420000002</v>
      </c>
      <c r="BP7" s="368">
        <v>2.4789855589999998</v>
      </c>
      <c r="BQ7" s="368">
        <v>2.500117371</v>
      </c>
      <c r="BR7" s="368">
        <v>2.5583203769999998</v>
      </c>
      <c r="BS7" s="368">
        <v>2.5090816299999998</v>
      </c>
      <c r="BT7" s="368">
        <v>2.4825042110000002</v>
      </c>
      <c r="BU7" s="368">
        <v>2.5047472860000002</v>
      </c>
      <c r="BV7" s="368">
        <v>2.51019535</v>
      </c>
    </row>
    <row r="8" spans="1:74" ht="11.15" customHeight="1" x14ac:dyDescent="0.25">
      <c r="A8" s="159" t="s">
        <v>593</v>
      </c>
      <c r="B8" s="170" t="s">
        <v>337</v>
      </c>
      <c r="C8" s="244">
        <v>1.8973870968</v>
      </c>
      <c r="D8" s="244">
        <v>1.9685357143</v>
      </c>
      <c r="E8" s="244">
        <v>2.0091290323000002</v>
      </c>
      <c r="F8" s="244">
        <v>1.9662333332999999</v>
      </c>
      <c r="G8" s="244">
        <v>1.9817096774</v>
      </c>
      <c r="H8" s="244">
        <v>2.0099333332999998</v>
      </c>
      <c r="I8" s="244">
        <v>1.9485806452000001</v>
      </c>
      <c r="J8" s="244">
        <v>1.9280645161000001</v>
      </c>
      <c r="K8" s="244">
        <v>1.9328666667000001</v>
      </c>
      <c r="L8" s="244">
        <v>1.8890967742</v>
      </c>
      <c r="M8" s="244">
        <v>1.9116</v>
      </c>
      <c r="N8" s="244">
        <v>1.7449354839</v>
      </c>
      <c r="O8" s="244">
        <v>1.8837390000000001</v>
      </c>
      <c r="P8" s="244">
        <v>1.956912</v>
      </c>
      <c r="Q8" s="244">
        <v>1.862552</v>
      </c>
      <c r="R8" s="244">
        <v>2.1478169999999999</v>
      </c>
      <c r="S8" s="244">
        <v>1.9577560000000001</v>
      </c>
      <c r="T8" s="244">
        <v>2.0761379999999998</v>
      </c>
      <c r="U8" s="244">
        <v>2.0657220000000001</v>
      </c>
      <c r="V8" s="244">
        <v>2.0052180000000002</v>
      </c>
      <c r="W8" s="244">
        <v>1.88222</v>
      </c>
      <c r="X8" s="244">
        <v>1.8862989999999999</v>
      </c>
      <c r="Y8" s="244">
        <v>1.8655569999999999</v>
      </c>
      <c r="Z8" s="244">
        <v>1.916363</v>
      </c>
      <c r="AA8" s="244">
        <v>1.842203</v>
      </c>
      <c r="AB8" s="244">
        <v>1.8704160000000001</v>
      </c>
      <c r="AC8" s="244">
        <v>1.839494</v>
      </c>
      <c r="AD8" s="244">
        <v>1.3669469999999999</v>
      </c>
      <c r="AE8" s="244">
        <v>1.340965</v>
      </c>
      <c r="AF8" s="244">
        <v>1.4886539999999999</v>
      </c>
      <c r="AG8" s="244">
        <v>1.504421</v>
      </c>
      <c r="AH8" s="244">
        <v>1.478227</v>
      </c>
      <c r="AI8" s="244">
        <v>1.509584</v>
      </c>
      <c r="AJ8" s="244">
        <v>1.5658380000000001</v>
      </c>
      <c r="AK8" s="244">
        <v>1.515895</v>
      </c>
      <c r="AL8" s="244">
        <v>1.6546700000000001</v>
      </c>
      <c r="AM8" s="244">
        <v>1.5383530000000001</v>
      </c>
      <c r="AN8" s="244">
        <v>1.582927</v>
      </c>
      <c r="AO8" s="244">
        <v>1.7258279999999999</v>
      </c>
      <c r="AP8" s="244">
        <v>1.6117939999999999</v>
      </c>
      <c r="AQ8" s="244">
        <v>1.651384</v>
      </c>
      <c r="AR8" s="244">
        <v>1.656738</v>
      </c>
      <c r="AS8" s="244">
        <v>1.6353200000000001</v>
      </c>
      <c r="AT8" s="244">
        <v>1.583728</v>
      </c>
      <c r="AU8" s="244">
        <v>1.5650120000000001</v>
      </c>
      <c r="AV8" s="244">
        <v>1.5582739999999999</v>
      </c>
      <c r="AW8" s="244">
        <v>1.742065</v>
      </c>
      <c r="AX8" s="244">
        <v>1.8345549999999999</v>
      </c>
      <c r="AY8" s="244">
        <v>1.6199619999999999</v>
      </c>
      <c r="AZ8" s="244">
        <v>1.7207669999999999</v>
      </c>
      <c r="BA8" s="244">
        <v>1.6400802649999999</v>
      </c>
      <c r="BB8" s="244">
        <v>1.6352288989999999</v>
      </c>
      <c r="BC8" s="244">
        <v>1.643740905</v>
      </c>
      <c r="BD8" s="368">
        <v>1.6695406349999999</v>
      </c>
      <c r="BE8" s="368">
        <v>1.6626840270000001</v>
      </c>
      <c r="BF8" s="368">
        <v>1.6446599129999999</v>
      </c>
      <c r="BG8" s="368">
        <v>1.611312385</v>
      </c>
      <c r="BH8" s="368">
        <v>1.6277023829999999</v>
      </c>
      <c r="BI8" s="368">
        <v>1.607113038</v>
      </c>
      <c r="BJ8" s="368">
        <v>1.7024222389999999</v>
      </c>
      <c r="BK8" s="368">
        <v>1.5881798149999999</v>
      </c>
      <c r="BL8" s="368">
        <v>1.6396861250000001</v>
      </c>
      <c r="BM8" s="368">
        <v>1.6306648349999999</v>
      </c>
      <c r="BN8" s="368">
        <v>1.627000649</v>
      </c>
      <c r="BO8" s="368">
        <v>1.6369500779999999</v>
      </c>
      <c r="BP8" s="368">
        <v>1.6628755609999999</v>
      </c>
      <c r="BQ8" s="368">
        <v>1.659090534</v>
      </c>
      <c r="BR8" s="368">
        <v>1.645001913</v>
      </c>
      <c r="BS8" s="368">
        <v>1.616840005</v>
      </c>
      <c r="BT8" s="368">
        <v>1.634195622</v>
      </c>
      <c r="BU8" s="368">
        <v>1.617972481</v>
      </c>
      <c r="BV8" s="368">
        <v>1.712955193</v>
      </c>
    </row>
    <row r="9" spans="1:74" ht="11.15" customHeight="1" x14ac:dyDescent="0.25">
      <c r="A9" s="159" t="s">
        <v>276</v>
      </c>
      <c r="B9" s="170" t="s">
        <v>338</v>
      </c>
      <c r="C9" s="244">
        <v>20.564366</v>
      </c>
      <c r="D9" s="244">
        <v>19.693135000000002</v>
      </c>
      <c r="E9" s="244">
        <v>20.731231000000001</v>
      </c>
      <c r="F9" s="244">
        <v>20.038354000000002</v>
      </c>
      <c r="G9" s="244">
        <v>20.251204999999999</v>
      </c>
      <c r="H9" s="244">
        <v>20.770271000000001</v>
      </c>
      <c r="I9" s="244">
        <v>20.671374</v>
      </c>
      <c r="J9" s="244">
        <v>21.356102</v>
      </c>
      <c r="K9" s="244">
        <v>20.084109000000002</v>
      </c>
      <c r="L9" s="244">
        <v>20.785793000000002</v>
      </c>
      <c r="M9" s="244">
        <v>20.774214000000001</v>
      </c>
      <c r="N9" s="244">
        <v>20.327480999999999</v>
      </c>
      <c r="O9" s="244">
        <v>20.614982999999999</v>
      </c>
      <c r="P9" s="244">
        <v>20.283868999999999</v>
      </c>
      <c r="Q9" s="244">
        <v>20.176247</v>
      </c>
      <c r="R9" s="244">
        <v>20.332601</v>
      </c>
      <c r="S9" s="244">
        <v>20.387087999999999</v>
      </c>
      <c r="T9" s="244">
        <v>20.653979</v>
      </c>
      <c r="U9" s="244">
        <v>20.734573999999999</v>
      </c>
      <c r="V9" s="244">
        <v>21.157913000000001</v>
      </c>
      <c r="W9" s="244">
        <v>20.248483</v>
      </c>
      <c r="X9" s="244">
        <v>20.713985999999998</v>
      </c>
      <c r="Y9" s="244">
        <v>20.736152000000001</v>
      </c>
      <c r="Z9" s="244">
        <v>20.442869000000002</v>
      </c>
      <c r="AA9" s="244">
        <v>19.933385999999999</v>
      </c>
      <c r="AB9" s="244">
        <v>20.132245999999999</v>
      </c>
      <c r="AC9" s="244">
        <v>18.462838000000001</v>
      </c>
      <c r="AD9" s="244">
        <v>14.548503</v>
      </c>
      <c r="AE9" s="244">
        <v>16.078182999999999</v>
      </c>
      <c r="AF9" s="244">
        <v>17.578056</v>
      </c>
      <c r="AG9" s="244">
        <v>18.381069</v>
      </c>
      <c r="AH9" s="244">
        <v>18.557874000000002</v>
      </c>
      <c r="AI9" s="244">
        <v>18.414828</v>
      </c>
      <c r="AJ9" s="244">
        <v>18.613648000000001</v>
      </c>
      <c r="AK9" s="244">
        <v>18.742515999999998</v>
      </c>
      <c r="AL9" s="244">
        <v>18.801689</v>
      </c>
      <c r="AM9" s="244">
        <v>18.595396000000001</v>
      </c>
      <c r="AN9" s="244">
        <v>17.444196999999999</v>
      </c>
      <c r="AO9" s="244">
        <v>19.203827</v>
      </c>
      <c r="AP9" s="244">
        <v>19.45936</v>
      </c>
      <c r="AQ9" s="244">
        <v>20.093637999999999</v>
      </c>
      <c r="AR9" s="244">
        <v>20.537154000000001</v>
      </c>
      <c r="AS9" s="244">
        <v>19.894007999999999</v>
      </c>
      <c r="AT9" s="244">
        <v>20.510579</v>
      </c>
      <c r="AU9" s="244">
        <v>20.223534999999998</v>
      </c>
      <c r="AV9" s="244">
        <v>19.891587999999999</v>
      </c>
      <c r="AW9" s="244">
        <v>20.594615999999998</v>
      </c>
      <c r="AX9" s="244">
        <v>20.764402</v>
      </c>
      <c r="AY9" s="244">
        <v>19.731010000000001</v>
      </c>
      <c r="AZ9" s="244">
        <v>20.435638000000001</v>
      </c>
      <c r="BA9" s="244">
        <v>20.511873999999999</v>
      </c>
      <c r="BB9" s="244">
        <v>20.066302251</v>
      </c>
      <c r="BC9" s="244">
        <v>20.434036187</v>
      </c>
      <c r="BD9" s="368">
        <v>20.624420000000001</v>
      </c>
      <c r="BE9" s="368">
        <v>20.662299999999998</v>
      </c>
      <c r="BF9" s="368">
        <v>20.844139999999999</v>
      </c>
      <c r="BG9" s="368">
        <v>20.329899999999999</v>
      </c>
      <c r="BH9" s="368">
        <v>20.740459999999999</v>
      </c>
      <c r="BI9" s="368">
        <v>21.055959999999999</v>
      </c>
      <c r="BJ9" s="368">
        <v>20.882960000000001</v>
      </c>
      <c r="BK9" s="368">
        <v>20.205359999999999</v>
      </c>
      <c r="BL9" s="368">
        <v>20.283470000000001</v>
      </c>
      <c r="BM9" s="368">
        <v>20.674150000000001</v>
      </c>
      <c r="BN9" s="368">
        <v>20.468820000000001</v>
      </c>
      <c r="BO9" s="368">
        <v>20.648129999999998</v>
      </c>
      <c r="BP9" s="368">
        <v>20.88448</v>
      </c>
      <c r="BQ9" s="368">
        <v>20.867760000000001</v>
      </c>
      <c r="BR9" s="368">
        <v>21.06606</v>
      </c>
      <c r="BS9" s="368">
        <v>20.617540000000002</v>
      </c>
      <c r="BT9" s="368">
        <v>20.912179999999999</v>
      </c>
      <c r="BU9" s="368">
        <v>21.00159</v>
      </c>
      <c r="BV9" s="368">
        <v>21.034310000000001</v>
      </c>
    </row>
    <row r="10" spans="1:74" ht="11.15" customHeight="1" x14ac:dyDescent="0.2">
      <c r="AY10" s="152"/>
      <c r="AZ10" s="152"/>
      <c r="BA10" s="152"/>
      <c r="BB10" s="152"/>
      <c r="BC10" s="152"/>
      <c r="BD10" s="445"/>
      <c r="BE10" s="445"/>
      <c r="BF10" s="445"/>
      <c r="BJ10" s="152"/>
    </row>
    <row r="11" spans="1:74" ht="11.15" customHeight="1" x14ac:dyDescent="0.25">
      <c r="A11" s="159" t="s">
        <v>594</v>
      </c>
      <c r="B11" s="169" t="s">
        <v>378</v>
      </c>
      <c r="C11" s="244">
        <v>6.6682818057000004</v>
      </c>
      <c r="D11" s="244">
        <v>6.9640821915000002</v>
      </c>
      <c r="E11" s="244">
        <v>6.9926768783000002</v>
      </c>
      <c r="F11" s="244">
        <v>7.0531833884999999</v>
      </c>
      <c r="G11" s="244">
        <v>6.9186671832000002</v>
      </c>
      <c r="H11" s="244">
        <v>7.1047856661999997</v>
      </c>
      <c r="I11" s="244">
        <v>7.0951291754000003</v>
      </c>
      <c r="J11" s="244">
        <v>7.1329224586000004</v>
      </c>
      <c r="K11" s="244">
        <v>7.1541240205000003</v>
      </c>
      <c r="L11" s="244">
        <v>7.0880177777000002</v>
      </c>
      <c r="M11" s="244">
        <v>6.9815397889000002</v>
      </c>
      <c r="N11" s="244">
        <v>7.0816297743999996</v>
      </c>
      <c r="O11" s="244">
        <v>6.5765386278999998</v>
      </c>
      <c r="P11" s="244">
        <v>6.8845816257000001</v>
      </c>
      <c r="Q11" s="244">
        <v>6.9125213740999998</v>
      </c>
      <c r="R11" s="244">
        <v>6.9940838437000004</v>
      </c>
      <c r="S11" s="244">
        <v>6.8531398729999999</v>
      </c>
      <c r="T11" s="244">
        <v>7.0252806323000003</v>
      </c>
      <c r="U11" s="244">
        <v>7.0582270893999999</v>
      </c>
      <c r="V11" s="244">
        <v>7.0733220790000004</v>
      </c>
      <c r="W11" s="244">
        <v>7.0797917093000002</v>
      </c>
      <c r="X11" s="244">
        <v>7.0512066102000004</v>
      </c>
      <c r="Y11" s="244">
        <v>6.9862544393999997</v>
      </c>
      <c r="Z11" s="244">
        <v>7.0521388921000003</v>
      </c>
      <c r="AA11" s="244">
        <v>5.3881493300000001</v>
      </c>
      <c r="AB11" s="244">
        <v>5.6329837700000001</v>
      </c>
      <c r="AC11" s="244">
        <v>5.714363852</v>
      </c>
      <c r="AD11" s="244">
        <v>5.5651383353000003</v>
      </c>
      <c r="AE11" s="244">
        <v>5.5021004972999998</v>
      </c>
      <c r="AF11" s="244">
        <v>5.6829079742999999</v>
      </c>
      <c r="AG11" s="244">
        <v>5.6689131133000004</v>
      </c>
      <c r="AH11" s="244">
        <v>5.6971664419000003</v>
      </c>
      <c r="AI11" s="244">
        <v>5.7591780032999997</v>
      </c>
      <c r="AJ11" s="244">
        <v>5.8635794895000002</v>
      </c>
      <c r="AK11" s="244">
        <v>5.7270457886999999</v>
      </c>
      <c r="AL11" s="244">
        <v>5.7676755334000003</v>
      </c>
      <c r="AM11" s="244">
        <v>5.6249707603000001</v>
      </c>
      <c r="AN11" s="244">
        <v>5.9531769406999997</v>
      </c>
      <c r="AO11" s="244">
        <v>6.0616381344999999</v>
      </c>
      <c r="AP11" s="244">
        <v>6.0031061873000002</v>
      </c>
      <c r="AQ11" s="244">
        <v>5.9686447888999998</v>
      </c>
      <c r="AR11" s="244">
        <v>6.0888946270000002</v>
      </c>
      <c r="AS11" s="244">
        <v>6.1743908742000002</v>
      </c>
      <c r="AT11" s="244">
        <v>6.2599103864999996</v>
      </c>
      <c r="AU11" s="244">
        <v>6.2926265453000001</v>
      </c>
      <c r="AV11" s="244">
        <v>6.4026782409000003</v>
      </c>
      <c r="AW11" s="244">
        <v>6.302398814</v>
      </c>
      <c r="AX11" s="244">
        <v>6.3772129292999997</v>
      </c>
      <c r="AY11" s="244">
        <v>5.9644519917999999</v>
      </c>
      <c r="AZ11" s="244">
        <v>6.2464766824</v>
      </c>
      <c r="BA11" s="244">
        <v>6.2965875059999998</v>
      </c>
      <c r="BB11" s="244">
        <v>6.2063954680000002</v>
      </c>
      <c r="BC11" s="244">
        <v>6.1672417749999999</v>
      </c>
      <c r="BD11" s="368">
        <v>6.3243106459999998</v>
      </c>
      <c r="BE11" s="368">
        <v>6.3111711379999997</v>
      </c>
      <c r="BF11" s="368">
        <v>6.3518472250000002</v>
      </c>
      <c r="BG11" s="368">
        <v>6.3752586200000003</v>
      </c>
      <c r="BH11" s="368">
        <v>6.4073815969999997</v>
      </c>
      <c r="BI11" s="368">
        <v>6.2876986649999997</v>
      </c>
      <c r="BJ11" s="368">
        <v>6.3748768169999996</v>
      </c>
      <c r="BK11" s="368">
        <v>6.0285947310000001</v>
      </c>
      <c r="BL11" s="368">
        <v>6.2958850650000002</v>
      </c>
      <c r="BM11" s="368">
        <v>6.344862719</v>
      </c>
      <c r="BN11" s="368">
        <v>6.3536245149999999</v>
      </c>
      <c r="BO11" s="368">
        <v>6.2703410289999999</v>
      </c>
      <c r="BP11" s="368">
        <v>6.4367092619999999</v>
      </c>
      <c r="BQ11" s="368">
        <v>6.4340417299999997</v>
      </c>
      <c r="BR11" s="368">
        <v>6.4596676779999997</v>
      </c>
      <c r="BS11" s="368">
        <v>6.4865106270000004</v>
      </c>
      <c r="BT11" s="368">
        <v>6.4353577780000002</v>
      </c>
      <c r="BU11" s="368">
        <v>6.32293708</v>
      </c>
      <c r="BV11" s="368">
        <v>6.4359232960000003</v>
      </c>
    </row>
    <row r="12" spans="1:74" ht="11.15" customHeight="1" x14ac:dyDescent="0.25">
      <c r="A12" s="159" t="s">
        <v>595</v>
      </c>
      <c r="B12" s="170" t="s">
        <v>340</v>
      </c>
      <c r="C12" s="244">
        <v>2.8387408911000001</v>
      </c>
      <c r="D12" s="244">
        <v>3.0328339010000001</v>
      </c>
      <c r="E12" s="244">
        <v>3.0843078362999998</v>
      </c>
      <c r="F12" s="244">
        <v>3.0561634100999999</v>
      </c>
      <c r="G12" s="244">
        <v>2.9948149551999999</v>
      </c>
      <c r="H12" s="244">
        <v>3.0948219085000002</v>
      </c>
      <c r="I12" s="244">
        <v>3.0735801920000001</v>
      </c>
      <c r="J12" s="244">
        <v>3.137031506</v>
      </c>
      <c r="K12" s="244">
        <v>3.1854060002</v>
      </c>
      <c r="L12" s="244">
        <v>3.1880975290000002</v>
      </c>
      <c r="M12" s="244">
        <v>3.0774676087000001</v>
      </c>
      <c r="N12" s="244">
        <v>3.1056117017</v>
      </c>
      <c r="O12" s="244">
        <v>2.8896883123000001</v>
      </c>
      <c r="P12" s="244">
        <v>3.0899474199000001</v>
      </c>
      <c r="Q12" s="244">
        <v>3.1445580545</v>
      </c>
      <c r="R12" s="244">
        <v>3.1179546533</v>
      </c>
      <c r="S12" s="244">
        <v>3.0576078127000001</v>
      </c>
      <c r="T12" s="244">
        <v>3.1625046105000001</v>
      </c>
      <c r="U12" s="244">
        <v>3.1436096721000002</v>
      </c>
      <c r="V12" s="244">
        <v>3.2115513682999999</v>
      </c>
      <c r="W12" s="244">
        <v>3.2642893596999998</v>
      </c>
      <c r="X12" s="244">
        <v>3.2705209880999999</v>
      </c>
      <c r="Y12" s="244">
        <v>3.1610685031000001</v>
      </c>
      <c r="Z12" s="244">
        <v>3.1937643707999999</v>
      </c>
      <c r="AA12" s="244">
        <v>2.5654507294000002</v>
      </c>
      <c r="AB12" s="244">
        <v>2.7432397565</v>
      </c>
      <c r="AC12" s="244">
        <v>2.7917228027999998</v>
      </c>
      <c r="AD12" s="244">
        <v>2.7681044372999999</v>
      </c>
      <c r="AE12" s="244">
        <v>2.7145288161000001</v>
      </c>
      <c r="AF12" s="244">
        <v>2.8076556648</v>
      </c>
      <c r="AG12" s="244">
        <v>2.7908808337000002</v>
      </c>
      <c r="AH12" s="244">
        <v>2.8511991293999999</v>
      </c>
      <c r="AI12" s="244">
        <v>2.8980196524999999</v>
      </c>
      <c r="AJ12" s="244">
        <v>2.9035520608000001</v>
      </c>
      <c r="AK12" s="244">
        <v>2.8063806959000002</v>
      </c>
      <c r="AL12" s="244">
        <v>2.8354079226</v>
      </c>
      <c r="AM12" s="244">
        <v>2.605601295</v>
      </c>
      <c r="AN12" s="244">
        <v>2.840971439</v>
      </c>
      <c r="AO12" s="244">
        <v>2.9214395070000001</v>
      </c>
      <c r="AP12" s="244">
        <v>2.8941674669999999</v>
      </c>
      <c r="AQ12" s="244">
        <v>2.8424340770000001</v>
      </c>
      <c r="AR12" s="244">
        <v>2.9580468409999998</v>
      </c>
      <c r="AS12" s="244">
        <v>2.9344631489999999</v>
      </c>
      <c r="AT12" s="244">
        <v>3.0397669989999998</v>
      </c>
      <c r="AU12" s="244">
        <v>3.0897330630000002</v>
      </c>
      <c r="AV12" s="244">
        <v>3.1765705130000002</v>
      </c>
      <c r="AW12" s="244">
        <v>3.0753515550000001</v>
      </c>
      <c r="AX12" s="244">
        <v>3.1050408639999998</v>
      </c>
      <c r="AY12" s="244">
        <v>2.7649829860000001</v>
      </c>
      <c r="AZ12" s="244">
        <v>2.9701596490000002</v>
      </c>
      <c r="BA12" s="244">
        <v>3.027811979</v>
      </c>
      <c r="BB12" s="244">
        <v>2.9341541109999998</v>
      </c>
      <c r="BC12" s="244">
        <v>2.8758058960000001</v>
      </c>
      <c r="BD12" s="368">
        <v>2.9810628540000002</v>
      </c>
      <c r="BE12" s="368">
        <v>2.9477174879999999</v>
      </c>
      <c r="BF12" s="368">
        <v>3.0178121779999998</v>
      </c>
      <c r="BG12" s="368">
        <v>3.0704758929999998</v>
      </c>
      <c r="BH12" s="368">
        <v>3.0772513479999999</v>
      </c>
      <c r="BI12" s="368">
        <v>2.9675099610000002</v>
      </c>
      <c r="BJ12" s="368">
        <v>2.996612689</v>
      </c>
      <c r="BK12" s="368">
        <v>2.786055036</v>
      </c>
      <c r="BL12" s="368">
        <v>2.9741174949999998</v>
      </c>
      <c r="BM12" s="368">
        <v>3.0225199890000001</v>
      </c>
      <c r="BN12" s="368">
        <v>2.9930326909999998</v>
      </c>
      <c r="BO12" s="368">
        <v>2.9309561450000001</v>
      </c>
      <c r="BP12" s="368">
        <v>3.0264337050000001</v>
      </c>
      <c r="BQ12" s="368">
        <v>3.0033162529999999</v>
      </c>
      <c r="BR12" s="368">
        <v>3.0628240089999998</v>
      </c>
      <c r="BS12" s="368">
        <v>3.1074694190000001</v>
      </c>
      <c r="BT12" s="368">
        <v>3.1073333270000001</v>
      </c>
      <c r="BU12" s="368">
        <v>2.9963654750000002</v>
      </c>
      <c r="BV12" s="368">
        <v>3.0208260990000002</v>
      </c>
    </row>
    <row r="13" spans="1:74" ht="11.15" customHeight="1" x14ac:dyDescent="0.2">
      <c r="AY13" s="152"/>
      <c r="AZ13" s="152"/>
      <c r="BA13" s="152"/>
      <c r="BB13" s="152"/>
      <c r="BC13" s="152"/>
      <c r="BD13" s="445"/>
      <c r="BE13" s="445"/>
      <c r="BF13" s="445"/>
      <c r="BJ13" s="152"/>
    </row>
    <row r="14" spans="1:74" ht="11.15" customHeight="1" x14ac:dyDescent="0.25">
      <c r="A14" s="159" t="s">
        <v>596</v>
      </c>
      <c r="B14" s="169" t="s">
        <v>379</v>
      </c>
      <c r="C14" s="244">
        <v>14.107999469999999</v>
      </c>
      <c r="D14" s="244">
        <v>15.369646669</v>
      </c>
      <c r="E14" s="244">
        <v>15.04662781</v>
      </c>
      <c r="F14" s="244">
        <v>15.012902846999999</v>
      </c>
      <c r="G14" s="244">
        <v>14.851081262999999</v>
      </c>
      <c r="H14" s="244">
        <v>15.188214287999999</v>
      </c>
      <c r="I14" s="244">
        <v>15.604942943999999</v>
      </c>
      <c r="J14" s="244">
        <v>15.505654534</v>
      </c>
      <c r="K14" s="244">
        <v>15.268101089</v>
      </c>
      <c r="L14" s="244">
        <v>15.388989437999999</v>
      </c>
      <c r="M14" s="244">
        <v>14.959617749</v>
      </c>
      <c r="N14" s="244">
        <v>14.380315083999999</v>
      </c>
      <c r="O14" s="244">
        <v>14.726112575</v>
      </c>
      <c r="P14" s="244">
        <v>15.114330617</v>
      </c>
      <c r="Q14" s="244">
        <v>14.675813997000001</v>
      </c>
      <c r="R14" s="244">
        <v>15.268117022</v>
      </c>
      <c r="S14" s="244">
        <v>14.776117454</v>
      </c>
      <c r="T14" s="244">
        <v>15.018859973</v>
      </c>
      <c r="U14" s="244">
        <v>15.780994210999999</v>
      </c>
      <c r="V14" s="244">
        <v>15.372818183</v>
      </c>
      <c r="W14" s="244">
        <v>15.394705406</v>
      </c>
      <c r="X14" s="244">
        <v>15.386203886000001</v>
      </c>
      <c r="Y14" s="244">
        <v>14.840187883</v>
      </c>
      <c r="Z14" s="244">
        <v>14.512322086999999</v>
      </c>
      <c r="AA14" s="244">
        <v>14.05114889</v>
      </c>
      <c r="AB14" s="244">
        <v>14.608667787</v>
      </c>
      <c r="AC14" s="244">
        <v>13.431921553</v>
      </c>
      <c r="AD14" s="244">
        <v>11.054276601</v>
      </c>
      <c r="AE14" s="244">
        <v>11.413029852999999</v>
      </c>
      <c r="AF14" s="244">
        <v>12.720753345</v>
      </c>
      <c r="AG14" s="244">
        <v>13.705280233</v>
      </c>
      <c r="AH14" s="244">
        <v>13.157936239</v>
      </c>
      <c r="AI14" s="244">
        <v>13.913612877</v>
      </c>
      <c r="AJ14" s="244">
        <v>13.677948896</v>
      </c>
      <c r="AK14" s="244">
        <v>13.054812803000001</v>
      </c>
      <c r="AL14" s="244">
        <v>12.946442777</v>
      </c>
      <c r="AM14" s="244">
        <v>11.952570011000001</v>
      </c>
      <c r="AN14" s="244">
        <v>12.757729259</v>
      </c>
      <c r="AO14" s="244">
        <v>13.253171656999999</v>
      </c>
      <c r="AP14" s="244">
        <v>13.044509659999999</v>
      </c>
      <c r="AQ14" s="244">
        <v>12.897983017</v>
      </c>
      <c r="AR14" s="244">
        <v>14.155550043</v>
      </c>
      <c r="AS14" s="244">
        <v>14.463355674000001</v>
      </c>
      <c r="AT14" s="244">
        <v>14.357962338</v>
      </c>
      <c r="AU14" s="244">
        <v>14.898702270999999</v>
      </c>
      <c r="AV14" s="244">
        <v>14.878638789</v>
      </c>
      <c r="AW14" s="244">
        <v>14.568970851</v>
      </c>
      <c r="AX14" s="244">
        <v>14.474844053</v>
      </c>
      <c r="AY14" s="244">
        <v>13.116547840000001</v>
      </c>
      <c r="AZ14" s="244">
        <v>14.287577588</v>
      </c>
      <c r="BA14" s="244">
        <v>14.032323066</v>
      </c>
      <c r="BB14" s="244">
        <v>14.038971544000001</v>
      </c>
      <c r="BC14" s="244">
        <v>13.743960227000001</v>
      </c>
      <c r="BD14" s="368">
        <v>14.249574063000001</v>
      </c>
      <c r="BE14" s="368">
        <v>14.325860746</v>
      </c>
      <c r="BF14" s="368">
        <v>14.164441326</v>
      </c>
      <c r="BG14" s="368">
        <v>14.548564465</v>
      </c>
      <c r="BH14" s="368">
        <v>14.353636191</v>
      </c>
      <c r="BI14" s="368">
        <v>14.011256476</v>
      </c>
      <c r="BJ14" s="368">
        <v>13.779074398000001</v>
      </c>
      <c r="BK14" s="368">
        <v>13.678810090000001</v>
      </c>
      <c r="BL14" s="368">
        <v>14.182220098</v>
      </c>
      <c r="BM14" s="368">
        <v>13.900236393</v>
      </c>
      <c r="BN14" s="368">
        <v>13.970740634</v>
      </c>
      <c r="BO14" s="368">
        <v>13.670366523</v>
      </c>
      <c r="BP14" s="368">
        <v>14.207607803</v>
      </c>
      <c r="BQ14" s="368">
        <v>14.31463488</v>
      </c>
      <c r="BR14" s="368">
        <v>14.18448845</v>
      </c>
      <c r="BS14" s="368">
        <v>14.568700027</v>
      </c>
      <c r="BT14" s="368">
        <v>14.444241413</v>
      </c>
      <c r="BU14" s="368">
        <v>14.007966152</v>
      </c>
      <c r="BV14" s="368">
        <v>13.911663462</v>
      </c>
    </row>
    <row r="15" spans="1:74" ht="11.15" customHeight="1" x14ac:dyDescent="0.2">
      <c r="AY15" s="152"/>
      <c r="AZ15" s="152"/>
      <c r="BA15" s="152"/>
      <c r="BB15" s="152"/>
      <c r="BC15" s="152"/>
      <c r="BD15" s="445"/>
      <c r="BE15" s="445"/>
      <c r="BF15" s="445"/>
      <c r="BJ15" s="152"/>
    </row>
    <row r="16" spans="1:74" ht="11.15" customHeight="1" x14ac:dyDescent="0.25">
      <c r="A16" s="159" t="s">
        <v>597</v>
      </c>
      <c r="B16" s="169" t="s">
        <v>917</v>
      </c>
      <c r="C16" s="244">
        <v>4.3535071494000004</v>
      </c>
      <c r="D16" s="244">
        <v>4.5790283111000001</v>
      </c>
      <c r="E16" s="244">
        <v>4.4749265949000003</v>
      </c>
      <c r="F16" s="244">
        <v>4.4048061725999998</v>
      </c>
      <c r="G16" s="244">
        <v>4.5358103864999997</v>
      </c>
      <c r="H16" s="244">
        <v>4.7270117885999996</v>
      </c>
      <c r="I16" s="244">
        <v>4.7884905850999999</v>
      </c>
      <c r="J16" s="244">
        <v>4.9027316737</v>
      </c>
      <c r="K16" s="244">
        <v>4.8137947691000003</v>
      </c>
      <c r="L16" s="244">
        <v>4.6444464872999998</v>
      </c>
      <c r="M16" s="244">
        <v>4.7086539064000004</v>
      </c>
      <c r="N16" s="244">
        <v>4.7513663665000001</v>
      </c>
      <c r="O16" s="244">
        <v>4.5786484302000003</v>
      </c>
      <c r="P16" s="244">
        <v>4.8195788091000002</v>
      </c>
      <c r="Q16" s="244">
        <v>4.7083709349999996</v>
      </c>
      <c r="R16" s="244">
        <v>4.6331211392</v>
      </c>
      <c r="S16" s="244">
        <v>4.7730783834999997</v>
      </c>
      <c r="T16" s="244">
        <v>4.9773403930000004</v>
      </c>
      <c r="U16" s="244">
        <v>5.0428944439999999</v>
      </c>
      <c r="V16" s="244">
        <v>5.1649399380999998</v>
      </c>
      <c r="W16" s="244">
        <v>5.0699349216999998</v>
      </c>
      <c r="X16" s="244">
        <v>4.8887872842000002</v>
      </c>
      <c r="Y16" s="244">
        <v>4.9573845537999999</v>
      </c>
      <c r="Z16" s="244">
        <v>5.0030319758999999</v>
      </c>
      <c r="AA16" s="244">
        <v>4.2212710838999996</v>
      </c>
      <c r="AB16" s="244">
        <v>4.4621690240999996</v>
      </c>
      <c r="AC16" s="244">
        <v>4.3546813627000001</v>
      </c>
      <c r="AD16" s="244">
        <v>4.3396585741999996</v>
      </c>
      <c r="AE16" s="244">
        <v>4.4663721010000001</v>
      </c>
      <c r="AF16" s="244">
        <v>4.6678928549999998</v>
      </c>
      <c r="AG16" s="244">
        <v>4.7401196615999996</v>
      </c>
      <c r="AH16" s="244">
        <v>4.8568882784999996</v>
      </c>
      <c r="AI16" s="244">
        <v>4.7772006002999996</v>
      </c>
      <c r="AJ16" s="244">
        <v>4.6792010597000004</v>
      </c>
      <c r="AK16" s="244">
        <v>4.7257513544999998</v>
      </c>
      <c r="AL16" s="244">
        <v>4.7268680239999998</v>
      </c>
      <c r="AM16" s="244">
        <v>4.5568664500000002</v>
      </c>
      <c r="AN16" s="244">
        <v>4.7794314819999997</v>
      </c>
      <c r="AO16" s="244">
        <v>4.6530357359999996</v>
      </c>
      <c r="AP16" s="244">
        <v>4.5784749749999998</v>
      </c>
      <c r="AQ16" s="244">
        <v>4.7131484329999997</v>
      </c>
      <c r="AR16" s="244">
        <v>4.9125855539999996</v>
      </c>
      <c r="AS16" s="244">
        <v>5.0561691189999998</v>
      </c>
      <c r="AT16" s="244">
        <v>5.1508788680000004</v>
      </c>
      <c r="AU16" s="244">
        <v>5.0690156909999997</v>
      </c>
      <c r="AV16" s="244">
        <v>4.8989627330000003</v>
      </c>
      <c r="AW16" s="244">
        <v>4.901628563</v>
      </c>
      <c r="AX16" s="244">
        <v>5.040671025</v>
      </c>
      <c r="AY16" s="244">
        <v>4.4501040109999996</v>
      </c>
      <c r="AZ16" s="244">
        <v>4.6614044750000003</v>
      </c>
      <c r="BA16" s="244">
        <v>4.2917696589999998</v>
      </c>
      <c r="BB16" s="244">
        <v>4.1873347110000001</v>
      </c>
      <c r="BC16" s="244">
        <v>4.2892195920000002</v>
      </c>
      <c r="BD16" s="368">
        <v>4.469846005</v>
      </c>
      <c r="BE16" s="368">
        <v>4.6233411670000004</v>
      </c>
      <c r="BF16" s="368">
        <v>4.7227001499999997</v>
      </c>
      <c r="BG16" s="368">
        <v>4.6587989639999998</v>
      </c>
      <c r="BH16" s="368">
        <v>4.5042718600000002</v>
      </c>
      <c r="BI16" s="368">
        <v>4.6219018670000001</v>
      </c>
      <c r="BJ16" s="368">
        <v>4.6788959590000001</v>
      </c>
      <c r="BK16" s="368">
        <v>4.1500014150000002</v>
      </c>
      <c r="BL16" s="368">
        <v>4.3981520700000001</v>
      </c>
      <c r="BM16" s="368">
        <v>4.2885508860000003</v>
      </c>
      <c r="BN16" s="368">
        <v>4.2715875429999999</v>
      </c>
      <c r="BO16" s="368">
        <v>4.4031002770000001</v>
      </c>
      <c r="BP16" s="368">
        <v>4.6110519999999999</v>
      </c>
      <c r="BQ16" s="368">
        <v>4.6858916959999997</v>
      </c>
      <c r="BR16" s="368">
        <v>4.8069954990000001</v>
      </c>
      <c r="BS16" s="368">
        <v>4.7257061299999998</v>
      </c>
      <c r="BT16" s="368">
        <v>4.6228956500000002</v>
      </c>
      <c r="BU16" s="368">
        <v>4.672627544</v>
      </c>
      <c r="BV16" s="368">
        <v>4.6765820140000001</v>
      </c>
    </row>
    <row r="17" spans="1:74" ht="11.15" customHeight="1" x14ac:dyDescent="0.25">
      <c r="A17" s="159" t="s">
        <v>598</v>
      </c>
      <c r="B17" s="170" t="s">
        <v>366</v>
      </c>
      <c r="C17" s="244">
        <v>3.1841774075</v>
      </c>
      <c r="D17" s="244">
        <v>3.4096756801999999</v>
      </c>
      <c r="E17" s="244">
        <v>3.3052615511000001</v>
      </c>
      <c r="F17" s="244">
        <v>3.2280954009</v>
      </c>
      <c r="G17" s="244">
        <v>3.3590712025</v>
      </c>
      <c r="H17" s="244">
        <v>3.5501692596000001</v>
      </c>
      <c r="I17" s="244">
        <v>3.6095477924999999</v>
      </c>
      <c r="J17" s="244">
        <v>3.7236330773000001</v>
      </c>
      <c r="K17" s="244">
        <v>3.6345297423999998</v>
      </c>
      <c r="L17" s="244">
        <v>3.4576770586999999</v>
      </c>
      <c r="M17" s="244">
        <v>3.521793212</v>
      </c>
      <c r="N17" s="244">
        <v>3.5646667010000002</v>
      </c>
      <c r="O17" s="244">
        <v>3.4014925370000002</v>
      </c>
      <c r="P17" s="244">
        <v>3.6424025257000001</v>
      </c>
      <c r="Q17" s="244">
        <v>3.5308750874000001</v>
      </c>
      <c r="R17" s="244">
        <v>3.4484561325</v>
      </c>
      <c r="S17" s="244">
        <v>3.5883903752999999</v>
      </c>
      <c r="T17" s="244">
        <v>3.7925519068</v>
      </c>
      <c r="U17" s="244">
        <v>3.8560007321000001</v>
      </c>
      <c r="V17" s="244">
        <v>3.9778915927999998</v>
      </c>
      <c r="W17" s="244">
        <v>3.8827210183999998</v>
      </c>
      <c r="X17" s="244">
        <v>3.6938100268</v>
      </c>
      <c r="Y17" s="244">
        <v>3.7623204109000001</v>
      </c>
      <c r="Z17" s="244">
        <v>3.8081378817</v>
      </c>
      <c r="AA17" s="244">
        <v>3.1041883999</v>
      </c>
      <c r="AB17" s="244">
        <v>3.3240418860999998</v>
      </c>
      <c r="AC17" s="244">
        <v>3.2222623947</v>
      </c>
      <c r="AD17" s="244">
        <v>3.1470471882000002</v>
      </c>
      <c r="AE17" s="244">
        <v>3.2747506149999999</v>
      </c>
      <c r="AF17" s="244">
        <v>3.4610676069999999</v>
      </c>
      <c r="AG17" s="244">
        <v>3.5189707495999998</v>
      </c>
      <c r="AH17" s="244">
        <v>3.6302078584999999</v>
      </c>
      <c r="AI17" s="244">
        <v>3.5433555753000001</v>
      </c>
      <c r="AJ17" s="244">
        <v>3.3709561646999999</v>
      </c>
      <c r="AK17" s="244">
        <v>3.4334784654999999</v>
      </c>
      <c r="AL17" s="244">
        <v>3.4752913049999998</v>
      </c>
      <c r="AM17" s="244">
        <v>3.3063813209999999</v>
      </c>
      <c r="AN17" s="244">
        <v>3.5423082780000001</v>
      </c>
      <c r="AO17" s="244">
        <v>3.4360317669999998</v>
      </c>
      <c r="AP17" s="244">
        <v>3.3609475689999999</v>
      </c>
      <c r="AQ17" s="244">
        <v>3.507938019</v>
      </c>
      <c r="AR17" s="244">
        <v>3.712770554</v>
      </c>
      <c r="AS17" s="244">
        <v>3.767969619</v>
      </c>
      <c r="AT17" s="244">
        <v>3.8888594240000001</v>
      </c>
      <c r="AU17" s="244">
        <v>3.7932108859999998</v>
      </c>
      <c r="AV17" s="244">
        <v>3.6171309580000002</v>
      </c>
      <c r="AW17" s="244">
        <v>3.6206355870000002</v>
      </c>
      <c r="AX17" s="244">
        <v>3.7507222420000002</v>
      </c>
      <c r="AY17" s="244">
        <v>3.2328638600000001</v>
      </c>
      <c r="AZ17" s="244">
        <v>3.4612359829999999</v>
      </c>
      <c r="BA17" s="244">
        <v>3.1506987460000002</v>
      </c>
      <c r="BB17" s="244">
        <v>3.0505786420000001</v>
      </c>
      <c r="BC17" s="244">
        <v>3.1619881489999999</v>
      </c>
      <c r="BD17" s="368">
        <v>3.347529282</v>
      </c>
      <c r="BE17" s="368">
        <v>3.405728077</v>
      </c>
      <c r="BF17" s="368">
        <v>3.5230540229999998</v>
      </c>
      <c r="BG17" s="368">
        <v>3.4441656730000001</v>
      </c>
      <c r="BH17" s="368">
        <v>3.2812080520000002</v>
      </c>
      <c r="BI17" s="368">
        <v>3.3938766149999999</v>
      </c>
      <c r="BJ17" s="368">
        <v>3.439532845</v>
      </c>
      <c r="BK17" s="368">
        <v>3.021558186</v>
      </c>
      <c r="BL17" s="368">
        <v>3.2491025790000001</v>
      </c>
      <c r="BM17" s="368">
        <v>3.1453489000000001</v>
      </c>
      <c r="BN17" s="368">
        <v>3.0689576440000002</v>
      </c>
      <c r="BO17" s="368">
        <v>3.201582562</v>
      </c>
      <c r="BP17" s="368">
        <v>3.3945822520000002</v>
      </c>
      <c r="BQ17" s="368">
        <v>3.4553091849999999</v>
      </c>
      <c r="BR17" s="368">
        <v>3.570972641</v>
      </c>
      <c r="BS17" s="368">
        <v>3.4825940630000001</v>
      </c>
      <c r="BT17" s="368">
        <v>3.306097581</v>
      </c>
      <c r="BU17" s="368">
        <v>3.3715820320000001</v>
      </c>
      <c r="BV17" s="368">
        <v>3.415734595</v>
      </c>
    </row>
    <row r="18" spans="1:74" ht="11.15" customHeight="1" x14ac:dyDescent="0.2">
      <c r="AY18" s="152"/>
      <c r="AZ18" s="152"/>
      <c r="BA18" s="152"/>
      <c r="BB18" s="152"/>
      <c r="BC18" s="152"/>
      <c r="BD18" s="445"/>
      <c r="BE18" s="445"/>
      <c r="BF18" s="445"/>
      <c r="BJ18" s="152"/>
    </row>
    <row r="19" spans="1:74" ht="11.15" customHeight="1" x14ac:dyDescent="0.25">
      <c r="A19" s="159" t="s">
        <v>599</v>
      </c>
      <c r="B19" s="169" t="s">
        <v>380</v>
      </c>
      <c r="C19" s="244">
        <v>8.6281048604000006</v>
      </c>
      <c r="D19" s="244">
        <v>8.5761274551</v>
      </c>
      <c r="E19" s="244">
        <v>8.5865928653000001</v>
      </c>
      <c r="F19" s="244">
        <v>8.6832411878000002</v>
      </c>
      <c r="G19" s="244">
        <v>9.2730522602000001</v>
      </c>
      <c r="H19" s="244">
        <v>9.6703635926999993</v>
      </c>
      <c r="I19" s="244">
        <v>9.5990144042000001</v>
      </c>
      <c r="J19" s="244">
        <v>9.6584446034999996</v>
      </c>
      <c r="K19" s="244">
        <v>9.4139936285000001</v>
      </c>
      <c r="L19" s="244">
        <v>9.2591541985999992</v>
      </c>
      <c r="M19" s="244">
        <v>8.8527923437999991</v>
      </c>
      <c r="N19" s="244">
        <v>8.8170096878000006</v>
      </c>
      <c r="O19" s="244">
        <v>8.5056037623999998</v>
      </c>
      <c r="P19" s="244">
        <v>8.4571168220999997</v>
      </c>
      <c r="Q19" s="244">
        <v>8.4675309306000006</v>
      </c>
      <c r="R19" s="244">
        <v>8.5658084672000001</v>
      </c>
      <c r="S19" s="244">
        <v>9.1375705431000007</v>
      </c>
      <c r="T19" s="244">
        <v>9.5300554606999999</v>
      </c>
      <c r="U19" s="244">
        <v>9.4560822225999992</v>
      </c>
      <c r="V19" s="244">
        <v>9.5127964419000008</v>
      </c>
      <c r="W19" s="244">
        <v>9.3044394642999997</v>
      </c>
      <c r="X19" s="244">
        <v>9.1033080734999992</v>
      </c>
      <c r="Y19" s="244">
        <v>8.7061400306000003</v>
      </c>
      <c r="Z19" s="244">
        <v>8.6634597191000005</v>
      </c>
      <c r="AA19" s="244">
        <v>8.2406753394999992</v>
      </c>
      <c r="AB19" s="244">
        <v>8.2326914118999994</v>
      </c>
      <c r="AC19" s="244">
        <v>7.9011240773000004</v>
      </c>
      <c r="AD19" s="244">
        <v>7.4502045027000001</v>
      </c>
      <c r="AE19" s="244">
        <v>8.1797868204000004</v>
      </c>
      <c r="AF19" s="244">
        <v>8.7496966805999996</v>
      </c>
      <c r="AG19" s="244">
        <v>8.6796102225999991</v>
      </c>
      <c r="AH19" s="244">
        <v>8.7803366427</v>
      </c>
      <c r="AI19" s="244">
        <v>8.6285994943999995</v>
      </c>
      <c r="AJ19" s="244">
        <v>8.3273149965000002</v>
      </c>
      <c r="AK19" s="244">
        <v>8.3149296201999991</v>
      </c>
      <c r="AL19" s="244">
        <v>8.4713966869000004</v>
      </c>
      <c r="AM19" s="244">
        <v>8.2134331202999995</v>
      </c>
      <c r="AN19" s="244">
        <v>8.0860027162999994</v>
      </c>
      <c r="AO19" s="244">
        <v>7.9323697568</v>
      </c>
      <c r="AP19" s="244">
        <v>7.9949275093000001</v>
      </c>
      <c r="AQ19" s="244">
        <v>8.4791655427000006</v>
      </c>
      <c r="AR19" s="244">
        <v>9.0148282623</v>
      </c>
      <c r="AS19" s="244">
        <v>9.0297338341</v>
      </c>
      <c r="AT19" s="244">
        <v>9.0768529916999992</v>
      </c>
      <c r="AU19" s="244">
        <v>8.9839766067000006</v>
      </c>
      <c r="AV19" s="244">
        <v>8.780299608</v>
      </c>
      <c r="AW19" s="244">
        <v>8.7044051116999999</v>
      </c>
      <c r="AX19" s="244">
        <v>8.8349382940000005</v>
      </c>
      <c r="AY19" s="244">
        <v>8.9782859269999999</v>
      </c>
      <c r="AZ19" s="244">
        <v>8.8228976739</v>
      </c>
      <c r="BA19" s="244">
        <v>8.5227887679999998</v>
      </c>
      <c r="BB19" s="244">
        <v>8.5443789209999998</v>
      </c>
      <c r="BC19" s="244">
        <v>9.2106342290000001</v>
      </c>
      <c r="BD19" s="368">
        <v>9.5119214079999992</v>
      </c>
      <c r="BE19" s="368">
        <v>9.5441581929999995</v>
      </c>
      <c r="BF19" s="368">
        <v>9.5512476050000004</v>
      </c>
      <c r="BG19" s="368">
        <v>9.3794124219999997</v>
      </c>
      <c r="BH19" s="368">
        <v>8.9670847259999995</v>
      </c>
      <c r="BI19" s="368">
        <v>8.5583683429999997</v>
      </c>
      <c r="BJ19" s="368">
        <v>8.7162257289999996</v>
      </c>
      <c r="BK19" s="368">
        <v>9.2106431860000004</v>
      </c>
      <c r="BL19" s="368">
        <v>9.040655331</v>
      </c>
      <c r="BM19" s="368">
        <v>8.7351054710000007</v>
      </c>
      <c r="BN19" s="368">
        <v>8.6535396210000002</v>
      </c>
      <c r="BO19" s="368">
        <v>9.222880494</v>
      </c>
      <c r="BP19" s="368">
        <v>9.7715825330000001</v>
      </c>
      <c r="BQ19" s="368">
        <v>9.7615578119999995</v>
      </c>
      <c r="BR19" s="368">
        <v>9.83012804</v>
      </c>
      <c r="BS19" s="368">
        <v>9.6248899249999997</v>
      </c>
      <c r="BT19" s="368">
        <v>9.2144427580000006</v>
      </c>
      <c r="BU19" s="368">
        <v>8.9664051100000002</v>
      </c>
      <c r="BV19" s="368">
        <v>9.2077553549999998</v>
      </c>
    </row>
    <row r="20" spans="1:74" ht="11.15" customHeight="1" x14ac:dyDescent="0.2">
      <c r="AY20" s="152"/>
      <c r="AZ20" s="152"/>
      <c r="BA20" s="152"/>
      <c r="BB20" s="152"/>
      <c r="BC20" s="152"/>
      <c r="BD20" s="445"/>
      <c r="BE20" s="445"/>
      <c r="BF20" s="445"/>
      <c r="BJ20" s="152"/>
    </row>
    <row r="21" spans="1:74" ht="11.15" customHeight="1" x14ac:dyDescent="0.25">
      <c r="A21" s="159" t="s">
        <v>600</v>
      </c>
      <c r="B21" s="169" t="s">
        <v>381</v>
      </c>
      <c r="C21" s="244">
        <v>35.202336782000003</v>
      </c>
      <c r="D21" s="244">
        <v>35.866824657999999</v>
      </c>
      <c r="E21" s="244">
        <v>35.514741225999998</v>
      </c>
      <c r="F21" s="244">
        <v>35.191500179000002</v>
      </c>
      <c r="G21" s="244">
        <v>35.091181271000004</v>
      </c>
      <c r="H21" s="244">
        <v>34.466441345</v>
      </c>
      <c r="I21" s="244">
        <v>34.537531305000002</v>
      </c>
      <c r="J21" s="244">
        <v>34.115410738999998</v>
      </c>
      <c r="K21" s="244">
        <v>34.598479275000003</v>
      </c>
      <c r="L21" s="244">
        <v>34.073070446999999</v>
      </c>
      <c r="M21" s="244">
        <v>35.395987439000002</v>
      </c>
      <c r="N21" s="244">
        <v>36.402652132</v>
      </c>
      <c r="O21" s="244">
        <v>35.607822534</v>
      </c>
      <c r="P21" s="244">
        <v>35.962787726000002</v>
      </c>
      <c r="Q21" s="244">
        <v>35.696865289999998</v>
      </c>
      <c r="R21" s="244">
        <v>35.658766802999999</v>
      </c>
      <c r="S21" s="244">
        <v>35.303034349000001</v>
      </c>
      <c r="T21" s="244">
        <v>34.800995483999998</v>
      </c>
      <c r="U21" s="244">
        <v>35.053865913999999</v>
      </c>
      <c r="V21" s="244">
        <v>34.674166374000002</v>
      </c>
      <c r="W21" s="244">
        <v>34.884086859</v>
      </c>
      <c r="X21" s="244">
        <v>34.375450567000001</v>
      </c>
      <c r="Y21" s="244">
        <v>36.117128555999997</v>
      </c>
      <c r="Z21" s="244">
        <v>37.048691462999997</v>
      </c>
      <c r="AA21" s="244">
        <v>35.170090960000003</v>
      </c>
      <c r="AB21" s="244">
        <v>35.897952044999997</v>
      </c>
      <c r="AC21" s="244">
        <v>34.005003633999998</v>
      </c>
      <c r="AD21" s="244">
        <v>31.658378707000001</v>
      </c>
      <c r="AE21" s="244">
        <v>32.88585175</v>
      </c>
      <c r="AF21" s="244">
        <v>33.303470185000002</v>
      </c>
      <c r="AG21" s="244">
        <v>33.101939086000002</v>
      </c>
      <c r="AH21" s="244">
        <v>32.390898356000001</v>
      </c>
      <c r="AI21" s="244">
        <v>33.706381292000003</v>
      </c>
      <c r="AJ21" s="244">
        <v>33.371455163999997</v>
      </c>
      <c r="AK21" s="244">
        <v>35.380445100000003</v>
      </c>
      <c r="AL21" s="244">
        <v>35.93273318</v>
      </c>
      <c r="AM21" s="244">
        <v>35.661894830999998</v>
      </c>
      <c r="AN21" s="244">
        <v>36.845444759000003</v>
      </c>
      <c r="AO21" s="244">
        <v>36.370358101999997</v>
      </c>
      <c r="AP21" s="244">
        <v>36.004776245999999</v>
      </c>
      <c r="AQ21" s="244">
        <v>34.947581560000003</v>
      </c>
      <c r="AR21" s="244">
        <v>35.200171404000002</v>
      </c>
      <c r="AS21" s="244">
        <v>34.931478146000003</v>
      </c>
      <c r="AT21" s="244">
        <v>34.05596774</v>
      </c>
      <c r="AU21" s="244">
        <v>35.509962795</v>
      </c>
      <c r="AV21" s="244">
        <v>35.223274828999998</v>
      </c>
      <c r="AW21" s="244">
        <v>36.574153129999999</v>
      </c>
      <c r="AX21" s="244">
        <v>38.329867587000003</v>
      </c>
      <c r="AY21" s="244">
        <v>36.812893199000001</v>
      </c>
      <c r="AZ21" s="244">
        <v>37.494540172000001</v>
      </c>
      <c r="BA21" s="244">
        <v>36.453904043999998</v>
      </c>
      <c r="BB21" s="244">
        <v>36.205988931</v>
      </c>
      <c r="BC21" s="244">
        <v>36.249909522999999</v>
      </c>
      <c r="BD21" s="368">
        <v>36.100336724999998</v>
      </c>
      <c r="BE21" s="368">
        <v>36.049315487000001</v>
      </c>
      <c r="BF21" s="368">
        <v>35.671344386000001</v>
      </c>
      <c r="BG21" s="368">
        <v>36.438829523000003</v>
      </c>
      <c r="BH21" s="368">
        <v>35.847388827000003</v>
      </c>
      <c r="BI21" s="368">
        <v>37.493534687999997</v>
      </c>
      <c r="BJ21" s="368">
        <v>38.577109845999999</v>
      </c>
      <c r="BK21" s="368">
        <v>38.232094382</v>
      </c>
      <c r="BL21" s="368">
        <v>39.355783410999997</v>
      </c>
      <c r="BM21" s="368">
        <v>38.736989719999997</v>
      </c>
      <c r="BN21" s="368">
        <v>38.213996164999998</v>
      </c>
      <c r="BO21" s="368">
        <v>37.768719093000001</v>
      </c>
      <c r="BP21" s="368">
        <v>37.327103735000001</v>
      </c>
      <c r="BQ21" s="368">
        <v>36.760169216999998</v>
      </c>
      <c r="BR21" s="368">
        <v>36.198072754999998</v>
      </c>
      <c r="BS21" s="368">
        <v>36.853045156</v>
      </c>
      <c r="BT21" s="368">
        <v>35.911740557999998</v>
      </c>
      <c r="BU21" s="368">
        <v>37.476779319000002</v>
      </c>
      <c r="BV21" s="368">
        <v>38.451839581999998</v>
      </c>
    </row>
    <row r="22" spans="1:74" ht="11.15" customHeight="1" x14ac:dyDescent="0.25">
      <c r="A22" s="159" t="s">
        <v>285</v>
      </c>
      <c r="B22" s="170" t="s">
        <v>332</v>
      </c>
      <c r="C22" s="244">
        <v>13.304669275</v>
      </c>
      <c r="D22" s="244">
        <v>13.709808061</v>
      </c>
      <c r="E22" s="244">
        <v>13.628812722999999</v>
      </c>
      <c r="F22" s="244">
        <v>13.914890753</v>
      </c>
      <c r="G22" s="244">
        <v>13.716845307</v>
      </c>
      <c r="H22" s="244">
        <v>13.564693568999999</v>
      </c>
      <c r="I22" s="244">
        <v>13.514036000999999</v>
      </c>
      <c r="J22" s="244">
        <v>13.102617687</v>
      </c>
      <c r="K22" s="244">
        <v>13.81715434</v>
      </c>
      <c r="L22" s="244">
        <v>13.011278959</v>
      </c>
      <c r="M22" s="244">
        <v>13.831271048</v>
      </c>
      <c r="N22" s="244">
        <v>14.221636654999999</v>
      </c>
      <c r="O22" s="244">
        <v>13.704991006</v>
      </c>
      <c r="P22" s="244">
        <v>14.120673123</v>
      </c>
      <c r="Q22" s="244">
        <v>14.035805472</v>
      </c>
      <c r="R22" s="244">
        <v>14.328593092</v>
      </c>
      <c r="S22" s="244">
        <v>14.122900502</v>
      </c>
      <c r="T22" s="244">
        <v>13.964273497000001</v>
      </c>
      <c r="U22" s="244">
        <v>13.909941541</v>
      </c>
      <c r="V22" s="244">
        <v>13.484106424</v>
      </c>
      <c r="W22" s="244">
        <v>14.217042127999999</v>
      </c>
      <c r="X22" s="244">
        <v>13.384847556</v>
      </c>
      <c r="Y22" s="244">
        <v>14.225982901</v>
      </c>
      <c r="Z22" s="244">
        <v>14.6247317</v>
      </c>
      <c r="AA22" s="244">
        <v>14.123592500000001</v>
      </c>
      <c r="AB22" s="244">
        <v>14.54933686</v>
      </c>
      <c r="AC22" s="244">
        <v>14.4599881</v>
      </c>
      <c r="AD22" s="244">
        <v>14.76031465</v>
      </c>
      <c r="AE22" s="244">
        <v>14.547680250000001</v>
      </c>
      <c r="AF22" s="244">
        <v>14.384131979999999</v>
      </c>
      <c r="AG22" s="244">
        <v>14.32863038</v>
      </c>
      <c r="AH22" s="244">
        <v>13.89098559</v>
      </c>
      <c r="AI22" s="244">
        <v>14.647758319999999</v>
      </c>
      <c r="AJ22" s="244">
        <v>13.792656689999999</v>
      </c>
      <c r="AK22" s="244">
        <v>14.66209574</v>
      </c>
      <c r="AL22" s="244">
        <v>15.076364180000001</v>
      </c>
      <c r="AM22" s="244">
        <v>15.008369460000001</v>
      </c>
      <c r="AN22" s="244">
        <v>15.45765213</v>
      </c>
      <c r="AO22" s="244">
        <v>15.366317840000001</v>
      </c>
      <c r="AP22" s="244">
        <v>15.682498710000001</v>
      </c>
      <c r="AQ22" s="244">
        <v>15.460296960000001</v>
      </c>
      <c r="AR22" s="244">
        <v>15.288697470000001</v>
      </c>
      <c r="AS22" s="244">
        <v>15.079133000000001</v>
      </c>
      <c r="AT22" s="244">
        <v>14.542068710000001</v>
      </c>
      <c r="AU22" s="244">
        <v>15.35926591</v>
      </c>
      <c r="AV22" s="244">
        <v>14.54076871</v>
      </c>
      <c r="AW22" s="244">
        <v>15.43034581</v>
      </c>
      <c r="AX22" s="244">
        <v>16.021974950000001</v>
      </c>
      <c r="AY22" s="244">
        <v>15.349558010000001</v>
      </c>
      <c r="AZ22" s="244">
        <v>15.541726430000001</v>
      </c>
      <c r="BA22" s="244">
        <v>14.88221575</v>
      </c>
      <c r="BB22" s="244">
        <v>15.18158661</v>
      </c>
      <c r="BC22" s="244">
        <v>15.35670245</v>
      </c>
      <c r="BD22" s="368">
        <v>15.33405194</v>
      </c>
      <c r="BE22" s="368">
        <v>15.480639630000001</v>
      </c>
      <c r="BF22" s="368">
        <v>15.026006369999999</v>
      </c>
      <c r="BG22" s="368">
        <v>15.891535859999999</v>
      </c>
      <c r="BH22" s="368">
        <v>14.976059080000001</v>
      </c>
      <c r="BI22" s="368">
        <v>15.96086798</v>
      </c>
      <c r="BJ22" s="368">
        <v>16.441028230000001</v>
      </c>
      <c r="BK22" s="368">
        <v>16.18608768</v>
      </c>
      <c r="BL22" s="368">
        <v>16.552558529999999</v>
      </c>
      <c r="BM22" s="368">
        <v>16.348443240000002</v>
      </c>
      <c r="BN22" s="368">
        <v>16.574824329999998</v>
      </c>
      <c r="BO22" s="368">
        <v>16.23297839</v>
      </c>
      <c r="BP22" s="368">
        <v>15.94478339</v>
      </c>
      <c r="BQ22" s="368">
        <v>15.77547629</v>
      </c>
      <c r="BR22" s="368">
        <v>15.182685709999999</v>
      </c>
      <c r="BS22" s="368">
        <v>15.910799949999999</v>
      </c>
      <c r="BT22" s="368">
        <v>14.854792509999999</v>
      </c>
      <c r="BU22" s="368">
        <v>15.70624559</v>
      </c>
      <c r="BV22" s="368">
        <v>16.053413849999998</v>
      </c>
    </row>
    <row r="23" spans="1:74" ht="11.15" customHeight="1" x14ac:dyDescent="0.25">
      <c r="A23" s="159" t="s">
        <v>280</v>
      </c>
      <c r="B23" s="170" t="s">
        <v>601</v>
      </c>
      <c r="C23" s="244">
        <v>4.3147419354999998</v>
      </c>
      <c r="D23" s="244">
        <v>4.6193928571000002</v>
      </c>
      <c r="E23" s="244">
        <v>4.0893548387000003</v>
      </c>
      <c r="F23" s="244">
        <v>3.6787666667000001</v>
      </c>
      <c r="G23" s="244">
        <v>3.5092580645</v>
      </c>
      <c r="H23" s="244">
        <v>3.3130999999999999</v>
      </c>
      <c r="I23" s="244">
        <v>3.5772580645000001</v>
      </c>
      <c r="J23" s="244">
        <v>3.6720322580999998</v>
      </c>
      <c r="K23" s="244">
        <v>3.5715333333000001</v>
      </c>
      <c r="L23" s="244">
        <v>3.6959677419000001</v>
      </c>
      <c r="M23" s="244">
        <v>3.9367000000000001</v>
      </c>
      <c r="N23" s="244">
        <v>4.2710322581</v>
      </c>
      <c r="O23" s="244">
        <v>4.1328064515999996</v>
      </c>
      <c r="P23" s="244">
        <v>4.3856428570999997</v>
      </c>
      <c r="Q23" s="244">
        <v>3.8961935483999999</v>
      </c>
      <c r="R23" s="244">
        <v>3.6628333333</v>
      </c>
      <c r="S23" s="244">
        <v>3.3946774193999998</v>
      </c>
      <c r="T23" s="244">
        <v>3.3889666667</v>
      </c>
      <c r="U23" s="244">
        <v>3.4789677419</v>
      </c>
      <c r="V23" s="244">
        <v>3.5126451613</v>
      </c>
      <c r="W23" s="244">
        <v>3.5642333332999998</v>
      </c>
      <c r="X23" s="244">
        <v>3.4368387096999999</v>
      </c>
      <c r="Y23" s="244">
        <v>3.8273999999999999</v>
      </c>
      <c r="Z23" s="244">
        <v>4.2364193547999998</v>
      </c>
      <c r="AA23" s="244">
        <v>3.7972903225999999</v>
      </c>
      <c r="AB23" s="244">
        <v>4.0369655171999996</v>
      </c>
      <c r="AC23" s="244">
        <v>3.5134516129</v>
      </c>
      <c r="AD23" s="244">
        <v>3.1180333333000001</v>
      </c>
      <c r="AE23" s="244">
        <v>2.7664516129000001</v>
      </c>
      <c r="AF23" s="244">
        <v>2.9001333332999999</v>
      </c>
      <c r="AG23" s="244">
        <v>3.0198387097000001</v>
      </c>
      <c r="AH23" s="244">
        <v>3.0756129032000001</v>
      </c>
      <c r="AI23" s="244">
        <v>3.0994000000000002</v>
      </c>
      <c r="AJ23" s="244">
        <v>3.1923870968000001</v>
      </c>
      <c r="AK23" s="244">
        <v>3.4763666667000002</v>
      </c>
      <c r="AL23" s="244">
        <v>3.9333225806000001</v>
      </c>
      <c r="AM23" s="244">
        <v>3.7788064515999999</v>
      </c>
      <c r="AN23" s="244">
        <v>3.8343928571000001</v>
      </c>
      <c r="AO23" s="244">
        <v>3.5816129031999999</v>
      </c>
      <c r="AP23" s="244">
        <v>3.2586333333000002</v>
      </c>
      <c r="AQ23" s="244">
        <v>2.9289354839000001</v>
      </c>
      <c r="AR23" s="244">
        <v>3.0648666667</v>
      </c>
      <c r="AS23" s="244">
        <v>3.1248387097000001</v>
      </c>
      <c r="AT23" s="244">
        <v>3.1122903225999998</v>
      </c>
      <c r="AU23" s="244">
        <v>3.3207333333000002</v>
      </c>
      <c r="AV23" s="244">
        <v>3.3458709676999998</v>
      </c>
      <c r="AW23" s="244">
        <v>3.5219999999999998</v>
      </c>
      <c r="AX23" s="244">
        <v>4.1403548387000004</v>
      </c>
      <c r="AY23" s="244">
        <v>3.8035161290000001</v>
      </c>
      <c r="AZ23" s="244">
        <v>3.8721071429</v>
      </c>
      <c r="BA23" s="244">
        <v>3.6374971390000002</v>
      </c>
      <c r="BB23" s="244">
        <v>3.281686117</v>
      </c>
      <c r="BC23" s="244">
        <v>3.0236494540000001</v>
      </c>
      <c r="BD23" s="368">
        <v>3.0450905599999998</v>
      </c>
      <c r="BE23" s="368">
        <v>3.1620313260000001</v>
      </c>
      <c r="BF23" s="368">
        <v>3.246150563</v>
      </c>
      <c r="BG23" s="368">
        <v>3.150913955</v>
      </c>
      <c r="BH23" s="368">
        <v>3.1869090710000001</v>
      </c>
      <c r="BI23" s="368">
        <v>3.425509296</v>
      </c>
      <c r="BJ23" s="368">
        <v>3.930423148</v>
      </c>
      <c r="BK23" s="368">
        <v>3.735982591</v>
      </c>
      <c r="BL23" s="368">
        <v>3.9756701329999999</v>
      </c>
      <c r="BM23" s="368">
        <v>3.6542552640000001</v>
      </c>
      <c r="BN23" s="368">
        <v>3.3014995300000001</v>
      </c>
      <c r="BO23" s="368">
        <v>3.0254615459999998</v>
      </c>
      <c r="BP23" s="368">
        <v>3.0453602540000002</v>
      </c>
      <c r="BQ23" s="368">
        <v>3.1169941049999998</v>
      </c>
      <c r="BR23" s="368">
        <v>3.2074329979999998</v>
      </c>
      <c r="BS23" s="368">
        <v>3.1191760710000001</v>
      </c>
      <c r="BT23" s="368">
        <v>3.1392932130000002</v>
      </c>
      <c r="BU23" s="368">
        <v>3.3720990369999999</v>
      </c>
      <c r="BV23" s="368">
        <v>3.8516135039999999</v>
      </c>
    </row>
    <row r="24" spans="1:74" ht="11.15" customHeight="1" x14ac:dyDescent="0.25">
      <c r="A24" s="159" t="s">
        <v>602</v>
      </c>
      <c r="B24" s="170" t="s">
        <v>333</v>
      </c>
      <c r="C24" s="244">
        <v>4.6749830129000003</v>
      </c>
      <c r="D24" s="244">
        <v>4.5485707915000004</v>
      </c>
      <c r="E24" s="244">
        <v>5.0089035553999999</v>
      </c>
      <c r="F24" s="244">
        <v>4.7826346396000003</v>
      </c>
      <c r="G24" s="244">
        <v>5.0147277859999999</v>
      </c>
      <c r="H24" s="244">
        <v>4.7749219944999997</v>
      </c>
      <c r="I24" s="244">
        <v>4.6792045530999999</v>
      </c>
      <c r="J24" s="244">
        <v>4.575178137</v>
      </c>
      <c r="K24" s="244">
        <v>4.5029898024000001</v>
      </c>
      <c r="L24" s="244">
        <v>4.7758909778999996</v>
      </c>
      <c r="M24" s="244">
        <v>4.8152435259999997</v>
      </c>
      <c r="N24" s="244">
        <v>5.0322898154000004</v>
      </c>
      <c r="O24" s="244">
        <v>4.8844874107000003</v>
      </c>
      <c r="P24" s="244">
        <v>4.6242921737999998</v>
      </c>
      <c r="Q24" s="244">
        <v>5.1224878866000001</v>
      </c>
      <c r="R24" s="244">
        <v>4.9618800252000002</v>
      </c>
      <c r="S24" s="244">
        <v>5.1908159221999997</v>
      </c>
      <c r="T24" s="244">
        <v>4.8472405622999997</v>
      </c>
      <c r="U24" s="244">
        <v>4.9484695876</v>
      </c>
      <c r="V24" s="244">
        <v>4.8253587684000001</v>
      </c>
      <c r="W24" s="244">
        <v>4.5003654439999998</v>
      </c>
      <c r="X24" s="244">
        <v>4.8402535671000004</v>
      </c>
      <c r="Y24" s="244">
        <v>5.1132527171</v>
      </c>
      <c r="Z24" s="244">
        <v>5.1825605475999996</v>
      </c>
      <c r="AA24" s="244">
        <v>5.0227399999999998</v>
      </c>
      <c r="AB24" s="244">
        <v>5.1598139999999999</v>
      </c>
      <c r="AC24" s="244">
        <v>4.328106</v>
      </c>
      <c r="AD24" s="244">
        <v>2.766499</v>
      </c>
      <c r="AE24" s="244">
        <v>4.0712089999999996</v>
      </c>
      <c r="AF24" s="244">
        <v>4.4417429999999998</v>
      </c>
      <c r="AG24" s="244">
        <v>4.2130178589999998</v>
      </c>
      <c r="AH24" s="244">
        <v>3.9304807249999998</v>
      </c>
      <c r="AI24" s="244">
        <v>4.2783305399999998</v>
      </c>
      <c r="AJ24" s="244">
        <v>4.7839737529999997</v>
      </c>
      <c r="AK24" s="244">
        <v>5.3975161399999996</v>
      </c>
      <c r="AL24" s="244">
        <v>4.9675487470000004</v>
      </c>
      <c r="AM24" s="244">
        <v>4.8143563110000001</v>
      </c>
      <c r="AN24" s="244">
        <v>5.010537341</v>
      </c>
      <c r="AO24" s="244">
        <v>4.9946783080000001</v>
      </c>
      <c r="AP24" s="244">
        <v>4.633173695</v>
      </c>
      <c r="AQ24" s="244">
        <v>4.0288800650000001</v>
      </c>
      <c r="AR24" s="244">
        <v>4.4543230759999997</v>
      </c>
      <c r="AS24" s="244">
        <v>4.5236594129999999</v>
      </c>
      <c r="AT24" s="244">
        <v>4.214148496</v>
      </c>
      <c r="AU24" s="244">
        <v>4.5036885120000001</v>
      </c>
      <c r="AV24" s="244">
        <v>4.8221631739999999</v>
      </c>
      <c r="AW24" s="244">
        <v>4.8167187580000004</v>
      </c>
      <c r="AX24" s="244">
        <v>4.9735346399999996</v>
      </c>
      <c r="AY24" s="244">
        <v>4.7883958560000002</v>
      </c>
      <c r="AZ24" s="244">
        <v>5.2502180039999997</v>
      </c>
      <c r="BA24" s="244">
        <v>5.2084152850000001</v>
      </c>
      <c r="BB24" s="244">
        <v>5.1765438489999998</v>
      </c>
      <c r="BC24" s="244">
        <v>5.1387365239999996</v>
      </c>
      <c r="BD24" s="368">
        <v>5.0587303920000002</v>
      </c>
      <c r="BE24" s="368">
        <v>4.8054188790000003</v>
      </c>
      <c r="BF24" s="368">
        <v>4.6959290649999996</v>
      </c>
      <c r="BG24" s="368">
        <v>4.7725544360000001</v>
      </c>
      <c r="BH24" s="368">
        <v>4.8999383989999998</v>
      </c>
      <c r="BI24" s="368">
        <v>5.1010797019999998</v>
      </c>
      <c r="BJ24" s="368">
        <v>5.155895729</v>
      </c>
      <c r="BK24" s="368">
        <v>5.0390104640000004</v>
      </c>
      <c r="BL24" s="368">
        <v>5.4062729989999996</v>
      </c>
      <c r="BM24" s="368">
        <v>5.401649076</v>
      </c>
      <c r="BN24" s="368">
        <v>5.3219943189999999</v>
      </c>
      <c r="BO24" s="368">
        <v>5.4010589319999998</v>
      </c>
      <c r="BP24" s="368">
        <v>5.3143168950000002</v>
      </c>
      <c r="BQ24" s="368">
        <v>5.0391750010000003</v>
      </c>
      <c r="BR24" s="368">
        <v>4.9271203019999996</v>
      </c>
      <c r="BS24" s="368">
        <v>5.0117733070000003</v>
      </c>
      <c r="BT24" s="368">
        <v>5.145080181</v>
      </c>
      <c r="BU24" s="368">
        <v>5.361750732</v>
      </c>
      <c r="BV24" s="368">
        <v>5.4234822769999997</v>
      </c>
    </row>
    <row r="25" spans="1:74" ht="11.15" customHeight="1" x14ac:dyDescent="0.2">
      <c r="AY25" s="152"/>
      <c r="AZ25" s="152"/>
      <c r="BA25" s="152"/>
      <c r="BB25" s="152"/>
      <c r="BC25" s="152"/>
      <c r="BD25" s="445"/>
      <c r="BE25" s="445"/>
      <c r="BF25" s="445"/>
      <c r="BJ25" s="152"/>
    </row>
    <row r="26" spans="1:74" ht="11.15" customHeight="1" x14ac:dyDescent="0.25">
      <c r="A26" s="159" t="s">
        <v>603</v>
      </c>
      <c r="B26" s="169" t="s">
        <v>382</v>
      </c>
      <c r="C26" s="244">
        <v>4.3242581242</v>
      </c>
      <c r="D26" s="244">
        <v>4.3204382093999998</v>
      </c>
      <c r="E26" s="244">
        <v>4.3215088518</v>
      </c>
      <c r="F26" s="244">
        <v>4.3199333925000003</v>
      </c>
      <c r="G26" s="244">
        <v>4.3266880921000004</v>
      </c>
      <c r="H26" s="244">
        <v>4.3362022998</v>
      </c>
      <c r="I26" s="244">
        <v>4.2717520567999996</v>
      </c>
      <c r="J26" s="244">
        <v>4.2864250179000001</v>
      </c>
      <c r="K26" s="244">
        <v>4.2786407254999999</v>
      </c>
      <c r="L26" s="244">
        <v>4.3216140005000003</v>
      </c>
      <c r="M26" s="244">
        <v>4.3433492379</v>
      </c>
      <c r="N26" s="244">
        <v>4.3588104860000003</v>
      </c>
      <c r="O26" s="244">
        <v>4.4292677060000001</v>
      </c>
      <c r="P26" s="244">
        <v>4.4248710151999999</v>
      </c>
      <c r="Q26" s="244">
        <v>4.4263299087999997</v>
      </c>
      <c r="R26" s="244">
        <v>4.4240862664999998</v>
      </c>
      <c r="S26" s="244">
        <v>4.4319401399</v>
      </c>
      <c r="T26" s="244">
        <v>4.4421666739000001</v>
      </c>
      <c r="U26" s="244">
        <v>4.3734945854999996</v>
      </c>
      <c r="V26" s="244">
        <v>4.3901878994999999</v>
      </c>
      <c r="W26" s="244">
        <v>4.3812143094999998</v>
      </c>
      <c r="X26" s="244">
        <v>4.4259894033</v>
      </c>
      <c r="Y26" s="244">
        <v>4.4500522940999998</v>
      </c>
      <c r="Z26" s="244">
        <v>4.4663148124000003</v>
      </c>
      <c r="AA26" s="244">
        <v>4.1204288128000002</v>
      </c>
      <c r="AB26" s="244">
        <v>4.1783919296000001</v>
      </c>
      <c r="AC26" s="244">
        <v>4.1641731785999996</v>
      </c>
      <c r="AD26" s="244">
        <v>4.0219592499000001</v>
      </c>
      <c r="AE26" s="244">
        <v>3.9817647375999998</v>
      </c>
      <c r="AF26" s="244">
        <v>4.0929222787999997</v>
      </c>
      <c r="AG26" s="244">
        <v>4.0727972565000004</v>
      </c>
      <c r="AH26" s="244">
        <v>4.0979576555000001</v>
      </c>
      <c r="AI26" s="244">
        <v>4.1511502568000003</v>
      </c>
      <c r="AJ26" s="244">
        <v>4.2043096310000001</v>
      </c>
      <c r="AK26" s="244">
        <v>4.27250804</v>
      </c>
      <c r="AL26" s="244">
        <v>4.2779535043000001</v>
      </c>
      <c r="AM26" s="244">
        <v>4.3102385569999999</v>
      </c>
      <c r="AN26" s="244">
        <v>4.3815050879999999</v>
      </c>
      <c r="AO26" s="244">
        <v>4.3791330979999996</v>
      </c>
      <c r="AP26" s="244">
        <v>4.383485415</v>
      </c>
      <c r="AQ26" s="244">
        <v>4.3483156440000004</v>
      </c>
      <c r="AR26" s="244">
        <v>4.3968484849999996</v>
      </c>
      <c r="AS26" s="244">
        <v>4.2103659220000003</v>
      </c>
      <c r="AT26" s="244">
        <v>4.2794690129999999</v>
      </c>
      <c r="AU26" s="244">
        <v>4.3489509200000001</v>
      </c>
      <c r="AV26" s="244">
        <v>4.4994556450000003</v>
      </c>
      <c r="AW26" s="244">
        <v>4.5359875000000001</v>
      </c>
      <c r="AX26" s="244">
        <v>4.3623421410000001</v>
      </c>
      <c r="AY26" s="244">
        <v>4.4814769459999999</v>
      </c>
      <c r="AZ26" s="244">
        <v>4.5822147830000004</v>
      </c>
      <c r="BA26" s="244">
        <v>4.5183192679999999</v>
      </c>
      <c r="BB26" s="244">
        <v>4.5159689600000004</v>
      </c>
      <c r="BC26" s="244">
        <v>4.4815934559999997</v>
      </c>
      <c r="BD26" s="368">
        <v>4.5631619199999998</v>
      </c>
      <c r="BE26" s="368">
        <v>4.4126647800000001</v>
      </c>
      <c r="BF26" s="368">
        <v>4.421610673</v>
      </c>
      <c r="BG26" s="368">
        <v>4.4920187389999997</v>
      </c>
      <c r="BH26" s="368">
        <v>4.6322601109999999</v>
      </c>
      <c r="BI26" s="368">
        <v>4.6805808940000002</v>
      </c>
      <c r="BJ26" s="368">
        <v>4.5893033360000004</v>
      </c>
      <c r="BK26" s="368">
        <v>4.5584624439999999</v>
      </c>
      <c r="BL26" s="368">
        <v>4.663555777</v>
      </c>
      <c r="BM26" s="368">
        <v>4.6406710980000003</v>
      </c>
      <c r="BN26" s="368">
        <v>4.6501900899999997</v>
      </c>
      <c r="BO26" s="368">
        <v>4.5925408030000003</v>
      </c>
      <c r="BP26" s="368">
        <v>4.6650609750000003</v>
      </c>
      <c r="BQ26" s="368">
        <v>4.4984156049999999</v>
      </c>
      <c r="BR26" s="368">
        <v>4.5392929789999998</v>
      </c>
      <c r="BS26" s="368">
        <v>4.6183447690000001</v>
      </c>
      <c r="BT26" s="368">
        <v>4.6435076390000001</v>
      </c>
      <c r="BU26" s="368">
        <v>4.7434295009999996</v>
      </c>
      <c r="BV26" s="368">
        <v>4.7588563429999997</v>
      </c>
    </row>
    <row r="27" spans="1:74" ht="11.15" customHeight="1" x14ac:dyDescent="0.2">
      <c r="AY27" s="152"/>
      <c r="AZ27" s="152"/>
      <c r="BA27" s="152"/>
      <c r="BB27" s="152"/>
      <c r="BC27" s="152"/>
      <c r="BD27" s="445"/>
      <c r="BE27" s="445"/>
      <c r="BF27" s="445"/>
      <c r="BJ27" s="152"/>
    </row>
    <row r="28" spans="1:74" ht="11.15" customHeight="1" x14ac:dyDescent="0.25">
      <c r="A28" s="159" t="s">
        <v>282</v>
      </c>
      <c r="B28" s="169" t="s">
        <v>530</v>
      </c>
      <c r="C28" s="244">
        <v>47.391382468000003</v>
      </c>
      <c r="D28" s="244">
        <v>48.234169217000002</v>
      </c>
      <c r="E28" s="244">
        <v>48.127320365000003</v>
      </c>
      <c r="F28" s="244">
        <v>46.972063839</v>
      </c>
      <c r="G28" s="244">
        <v>47.058419534999999</v>
      </c>
      <c r="H28" s="244">
        <v>47.681694110999999</v>
      </c>
      <c r="I28" s="244">
        <v>48.342946452</v>
      </c>
      <c r="J28" s="244">
        <v>48.993330864999997</v>
      </c>
      <c r="K28" s="244">
        <v>47.328573112999997</v>
      </c>
      <c r="L28" s="244">
        <v>48.145262387000002</v>
      </c>
      <c r="M28" s="244">
        <v>48.063748160000003</v>
      </c>
      <c r="N28" s="244">
        <v>47.105597606000003</v>
      </c>
      <c r="O28" s="244">
        <v>48.076149295</v>
      </c>
      <c r="P28" s="244">
        <v>48.443758942999999</v>
      </c>
      <c r="Q28" s="244">
        <v>46.938717068000003</v>
      </c>
      <c r="R28" s="244">
        <v>47.622604434000003</v>
      </c>
      <c r="S28" s="244">
        <v>46.798166858000002</v>
      </c>
      <c r="T28" s="244">
        <v>47.494658459999997</v>
      </c>
      <c r="U28" s="244">
        <v>48.645146773999997</v>
      </c>
      <c r="V28" s="244">
        <v>48.899873908000004</v>
      </c>
      <c r="W28" s="244">
        <v>47.523012545</v>
      </c>
      <c r="X28" s="244">
        <v>47.888533219000003</v>
      </c>
      <c r="Y28" s="244">
        <v>47.981585031999998</v>
      </c>
      <c r="Z28" s="244">
        <v>47.855862311999999</v>
      </c>
      <c r="AA28" s="244">
        <v>46.175938387999999</v>
      </c>
      <c r="AB28" s="244">
        <v>47.322343863999997</v>
      </c>
      <c r="AC28" s="244">
        <v>43.377461052999998</v>
      </c>
      <c r="AD28" s="244">
        <v>35.100024445000003</v>
      </c>
      <c r="AE28" s="244">
        <v>37.261765975000003</v>
      </c>
      <c r="AF28" s="244">
        <v>40.475577270000002</v>
      </c>
      <c r="AG28" s="244">
        <v>42.293423019999999</v>
      </c>
      <c r="AH28" s="244">
        <v>41.955247219</v>
      </c>
      <c r="AI28" s="244">
        <v>42.774582066000001</v>
      </c>
      <c r="AJ28" s="244">
        <v>42.881282788999997</v>
      </c>
      <c r="AK28" s="244">
        <v>42.905213916999998</v>
      </c>
      <c r="AL28" s="244">
        <v>43.217754077999999</v>
      </c>
      <c r="AM28" s="244">
        <v>41.643958787999999</v>
      </c>
      <c r="AN28" s="244">
        <v>41.755512799000002</v>
      </c>
      <c r="AO28" s="244">
        <v>43.890730816000001</v>
      </c>
      <c r="AP28" s="244">
        <v>43.118581423999998</v>
      </c>
      <c r="AQ28" s="244">
        <v>43.472356541000003</v>
      </c>
      <c r="AR28" s="244">
        <v>45.671110597999999</v>
      </c>
      <c r="AS28" s="244">
        <v>45.416041272999998</v>
      </c>
      <c r="AT28" s="244">
        <v>45.793328604000003</v>
      </c>
      <c r="AU28" s="244">
        <v>46.266815698000002</v>
      </c>
      <c r="AV28" s="244">
        <v>45.781020943999998</v>
      </c>
      <c r="AW28" s="244">
        <v>46.817746647</v>
      </c>
      <c r="AX28" s="244">
        <v>47.809019436</v>
      </c>
      <c r="AY28" s="244">
        <v>44.676470877</v>
      </c>
      <c r="AZ28" s="244">
        <v>46.718237690000002</v>
      </c>
      <c r="BA28" s="244">
        <v>46.181724420000002</v>
      </c>
      <c r="BB28" s="244">
        <v>45.056860438999998</v>
      </c>
      <c r="BC28" s="244">
        <v>45.089379198000003</v>
      </c>
      <c r="BD28" s="368">
        <v>45.854802030999998</v>
      </c>
      <c r="BE28" s="368">
        <v>46.103305583999997</v>
      </c>
      <c r="BF28" s="368">
        <v>46.368512566</v>
      </c>
      <c r="BG28" s="368">
        <v>45.941615536999997</v>
      </c>
      <c r="BH28" s="368">
        <v>46.267327022000003</v>
      </c>
      <c r="BI28" s="368">
        <v>46.659688809000002</v>
      </c>
      <c r="BJ28" s="368">
        <v>46.852613361000003</v>
      </c>
      <c r="BK28" s="368">
        <v>45.674360938</v>
      </c>
      <c r="BL28" s="368">
        <v>46.711427100000002</v>
      </c>
      <c r="BM28" s="368">
        <v>46.269837889000001</v>
      </c>
      <c r="BN28" s="368">
        <v>45.483087425999997</v>
      </c>
      <c r="BO28" s="368">
        <v>45.231172837000003</v>
      </c>
      <c r="BP28" s="368">
        <v>46.097160279000001</v>
      </c>
      <c r="BQ28" s="368">
        <v>46.260904940000003</v>
      </c>
      <c r="BR28" s="368">
        <v>46.555366685999999</v>
      </c>
      <c r="BS28" s="368">
        <v>46.227135083999997</v>
      </c>
      <c r="BT28" s="368">
        <v>46.446563783000002</v>
      </c>
      <c r="BU28" s="368">
        <v>46.519060787000001</v>
      </c>
      <c r="BV28" s="368">
        <v>47.072572252999997</v>
      </c>
    </row>
    <row r="29" spans="1:74" ht="11.15" customHeight="1" x14ac:dyDescent="0.25">
      <c r="A29" s="159" t="s">
        <v>288</v>
      </c>
      <c r="B29" s="169" t="s">
        <v>531</v>
      </c>
      <c r="C29" s="244">
        <v>50.813960010000002</v>
      </c>
      <c r="D29" s="244">
        <v>51.589478290999999</v>
      </c>
      <c r="E29" s="244">
        <v>51.885602179000003</v>
      </c>
      <c r="F29" s="244">
        <v>52.053362817999997</v>
      </c>
      <c r="G29" s="244">
        <v>52.679012270999998</v>
      </c>
      <c r="H29" s="244">
        <v>53.065268025000002</v>
      </c>
      <c r="I29" s="244">
        <v>52.821066627</v>
      </c>
      <c r="J29" s="244">
        <v>52.529880704999997</v>
      </c>
      <c r="K29" s="244">
        <v>52.908108218000002</v>
      </c>
      <c r="L29" s="244">
        <v>52.040859634999997</v>
      </c>
      <c r="M29" s="244">
        <v>52.481345128000001</v>
      </c>
      <c r="N29" s="244">
        <v>53.166768115000004</v>
      </c>
      <c r="O29" s="244">
        <v>51.491208712000002</v>
      </c>
      <c r="P29" s="244">
        <v>52.167881043000001</v>
      </c>
      <c r="Q29" s="244">
        <v>52.514294739</v>
      </c>
      <c r="R29" s="244">
        <v>52.753903479000002</v>
      </c>
      <c r="S29" s="244">
        <v>53.378690255999999</v>
      </c>
      <c r="T29" s="244">
        <v>53.664464528000003</v>
      </c>
      <c r="U29" s="244">
        <v>53.619608063999998</v>
      </c>
      <c r="V29" s="244">
        <v>53.308575378999997</v>
      </c>
      <c r="W29" s="244">
        <v>53.456645496</v>
      </c>
      <c r="X29" s="244">
        <v>52.626536977000001</v>
      </c>
      <c r="Y29" s="244">
        <v>53.328719096</v>
      </c>
      <c r="Z29" s="244">
        <v>53.871040008000001</v>
      </c>
      <c r="AA29" s="244">
        <v>49.315110027999999</v>
      </c>
      <c r="AB29" s="244">
        <v>50.370714104000001</v>
      </c>
      <c r="AC29" s="244">
        <v>48.863230604000002</v>
      </c>
      <c r="AD29" s="244">
        <v>46.816674525000003</v>
      </c>
      <c r="AE29" s="244">
        <v>48.677232783999997</v>
      </c>
      <c r="AF29" s="244">
        <v>50.130194049000004</v>
      </c>
      <c r="AG29" s="244">
        <v>49.861948554000001</v>
      </c>
      <c r="AH29" s="244">
        <v>49.379334393999997</v>
      </c>
      <c r="AI29" s="244">
        <v>50.431009457999998</v>
      </c>
      <c r="AJ29" s="244">
        <v>49.688553448</v>
      </c>
      <c r="AK29" s="244">
        <v>51.265988790000002</v>
      </c>
      <c r="AL29" s="244">
        <v>51.567518628000002</v>
      </c>
      <c r="AM29" s="244">
        <v>51.060105941000003</v>
      </c>
      <c r="AN29" s="244">
        <v>52.316701446000003</v>
      </c>
      <c r="AO29" s="244">
        <v>52.011427668000003</v>
      </c>
      <c r="AP29" s="244">
        <v>52.092611568999999</v>
      </c>
      <c r="AQ29" s="244">
        <v>51.807055444</v>
      </c>
      <c r="AR29" s="244">
        <v>52.727987777000003</v>
      </c>
      <c r="AS29" s="244">
        <v>52.525573295999997</v>
      </c>
      <c r="AT29" s="244">
        <v>52.004507732999997</v>
      </c>
      <c r="AU29" s="244">
        <v>53.084102131000002</v>
      </c>
      <c r="AV29" s="244">
        <v>52.703815900000002</v>
      </c>
      <c r="AW29" s="244">
        <v>53.584338322000001</v>
      </c>
      <c r="AX29" s="244">
        <v>54.624442594000001</v>
      </c>
      <c r="AY29" s="244">
        <v>52.848026036</v>
      </c>
      <c r="AZ29" s="244">
        <v>53.890315682000001</v>
      </c>
      <c r="BA29" s="244">
        <v>52.456269339000002</v>
      </c>
      <c r="BB29" s="244">
        <v>52.670750308999999</v>
      </c>
      <c r="BC29" s="244">
        <v>53.528358146999999</v>
      </c>
      <c r="BD29" s="368">
        <v>54.113578951000001</v>
      </c>
      <c r="BE29" s="368">
        <v>53.985819227</v>
      </c>
      <c r="BF29" s="368">
        <v>53.560681058999997</v>
      </c>
      <c r="BG29" s="368">
        <v>54.398865362999999</v>
      </c>
      <c r="BH29" s="368">
        <v>53.293284649999997</v>
      </c>
      <c r="BI29" s="368">
        <v>54.161794434999997</v>
      </c>
      <c r="BJ29" s="368">
        <v>54.955861650000003</v>
      </c>
      <c r="BK29" s="368">
        <v>54.465756585999998</v>
      </c>
      <c r="BL29" s="368">
        <v>55.683191026999999</v>
      </c>
      <c r="BM29" s="368">
        <v>55.107222876999998</v>
      </c>
      <c r="BN29" s="368">
        <v>55.093250519999998</v>
      </c>
      <c r="BO29" s="368">
        <v>55.409462101000003</v>
      </c>
      <c r="BP29" s="368">
        <v>55.957962148</v>
      </c>
      <c r="BQ29" s="368">
        <v>55.230438904000003</v>
      </c>
      <c r="BR29" s="368">
        <v>54.742326003999999</v>
      </c>
      <c r="BS29" s="368">
        <v>55.403188184000001</v>
      </c>
      <c r="BT29" s="368">
        <v>53.864166845</v>
      </c>
      <c r="BU29" s="368">
        <v>54.805058684999999</v>
      </c>
      <c r="BV29" s="368">
        <v>55.637173341</v>
      </c>
    </row>
    <row r="30" spans="1:74" ht="11.15" customHeight="1" x14ac:dyDescent="0.25">
      <c r="B30" s="169"/>
      <c r="AY30" s="152"/>
      <c r="AZ30" s="152"/>
      <c r="BA30" s="152"/>
      <c r="BB30" s="152"/>
      <c r="BC30" s="152"/>
      <c r="BD30" s="445"/>
      <c r="BE30" s="445"/>
      <c r="BF30" s="445"/>
      <c r="BJ30" s="152"/>
    </row>
    <row r="31" spans="1:74" ht="11.15" customHeight="1" x14ac:dyDescent="0.25">
      <c r="A31" s="159" t="s">
        <v>289</v>
      </c>
      <c r="B31" s="171" t="s">
        <v>532</v>
      </c>
      <c r="C31" s="245">
        <v>98.205342477000002</v>
      </c>
      <c r="D31" s="245">
        <v>99.823647507999993</v>
      </c>
      <c r="E31" s="245">
        <v>100.01292254000001</v>
      </c>
      <c r="F31" s="245">
        <v>99.025426656999997</v>
      </c>
      <c r="G31" s="245">
        <v>99.737431806000004</v>
      </c>
      <c r="H31" s="245">
        <v>100.74696213999999</v>
      </c>
      <c r="I31" s="245">
        <v>101.16401308</v>
      </c>
      <c r="J31" s="245">
        <v>101.52321157</v>
      </c>
      <c r="K31" s="245">
        <v>100.23668133</v>
      </c>
      <c r="L31" s="245">
        <v>100.18612202</v>
      </c>
      <c r="M31" s="245">
        <v>100.54509329</v>
      </c>
      <c r="N31" s="245">
        <v>100.27236572</v>
      </c>
      <c r="O31" s="245">
        <v>99.567358006999996</v>
      </c>
      <c r="P31" s="245">
        <v>100.61163999</v>
      </c>
      <c r="Q31" s="245">
        <v>99.453011806999996</v>
      </c>
      <c r="R31" s="245">
        <v>100.37650791</v>
      </c>
      <c r="S31" s="245">
        <v>100.17685711</v>
      </c>
      <c r="T31" s="245">
        <v>101.15912299</v>
      </c>
      <c r="U31" s="245">
        <v>102.26475483999999</v>
      </c>
      <c r="V31" s="245">
        <v>102.20844929</v>
      </c>
      <c r="W31" s="245">
        <v>100.97965804</v>
      </c>
      <c r="X31" s="245">
        <v>100.5150702</v>
      </c>
      <c r="Y31" s="245">
        <v>101.31030413000001</v>
      </c>
      <c r="Z31" s="245">
        <v>101.72690231999999</v>
      </c>
      <c r="AA31" s="245">
        <v>95.491048415999998</v>
      </c>
      <c r="AB31" s="245">
        <v>97.693057967000001</v>
      </c>
      <c r="AC31" s="245">
        <v>92.240691658000003</v>
      </c>
      <c r="AD31" s="245">
        <v>81.916698969999999</v>
      </c>
      <c r="AE31" s="245">
        <v>85.938998759</v>
      </c>
      <c r="AF31" s="245">
        <v>90.605771318999999</v>
      </c>
      <c r="AG31" s="245">
        <v>92.155371574</v>
      </c>
      <c r="AH31" s="245">
        <v>91.334581612999997</v>
      </c>
      <c r="AI31" s="245">
        <v>93.205591523999999</v>
      </c>
      <c r="AJ31" s="245">
        <v>92.569836237000004</v>
      </c>
      <c r="AK31" s="245">
        <v>94.171202706000003</v>
      </c>
      <c r="AL31" s="245">
        <v>94.785272706000001</v>
      </c>
      <c r="AM31" s="245">
        <v>92.704064728999995</v>
      </c>
      <c r="AN31" s="245">
        <v>94.072214244999998</v>
      </c>
      <c r="AO31" s="245">
        <v>95.902158483999997</v>
      </c>
      <c r="AP31" s="245">
        <v>95.211192992999997</v>
      </c>
      <c r="AQ31" s="245">
        <v>95.279411984999996</v>
      </c>
      <c r="AR31" s="245">
        <v>98.399098374999994</v>
      </c>
      <c r="AS31" s="245">
        <v>97.941614568999995</v>
      </c>
      <c r="AT31" s="245">
        <v>97.797836337000007</v>
      </c>
      <c r="AU31" s="245">
        <v>99.350917828999997</v>
      </c>
      <c r="AV31" s="245">
        <v>98.484836844</v>
      </c>
      <c r="AW31" s="245">
        <v>100.40208497</v>
      </c>
      <c r="AX31" s="245">
        <v>102.43346203</v>
      </c>
      <c r="AY31" s="245">
        <v>97.524496912999993</v>
      </c>
      <c r="AZ31" s="245">
        <v>100.60855337</v>
      </c>
      <c r="BA31" s="245">
        <v>98.637993758999997</v>
      </c>
      <c r="BB31" s="245">
        <v>97.727610748000004</v>
      </c>
      <c r="BC31" s="245">
        <v>98.617737344999995</v>
      </c>
      <c r="BD31" s="559">
        <v>99.968380981999999</v>
      </c>
      <c r="BE31" s="559">
        <v>100.08912481</v>
      </c>
      <c r="BF31" s="559">
        <v>99.929193624999996</v>
      </c>
      <c r="BG31" s="559">
        <v>100.3404809</v>
      </c>
      <c r="BH31" s="559">
        <v>99.560611671999993</v>
      </c>
      <c r="BI31" s="559">
        <v>100.82148324000001</v>
      </c>
      <c r="BJ31" s="559">
        <v>101.80847501</v>
      </c>
      <c r="BK31" s="559">
        <v>100.14011752</v>
      </c>
      <c r="BL31" s="559">
        <v>102.39461813</v>
      </c>
      <c r="BM31" s="559">
        <v>101.37706077</v>
      </c>
      <c r="BN31" s="559">
        <v>100.57633795</v>
      </c>
      <c r="BO31" s="559">
        <v>100.64063494</v>
      </c>
      <c r="BP31" s="559">
        <v>102.05512243</v>
      </c>
      <c r="BQ31" s="559">
        <v>101.49134384</v>
      </c>
      <c r="BR31" s="559">
        <v>101.29769269000001</v>
      </c>
      <c r="BS31" s="559">
        <v>101.63032327000001</v>
      </c>
      <c r="BT31" s="559">
        <v>100.31073062999999</v>
      </c>
      <c r="BU31" s="559">
        <v>101.32411947</v>
      </c>
      <c r="BV31" s="559">
        <v>102.70974559</v>
      </c>
    </row>
    <row r="32" spans="1:74" ht="12" customHeight="1" x14ac:dyDescent="0.25">
      <c r="B32" s="745" t="s">
        <v>808</v>
      </c>
      <c r="C32" s="737"/>
      <c r="D32" s="737"/>
      <c r="E32" s="737"/>
      <c r="F32" s="737"/>
      <c r="G32" s="737"/>
      <c r="H32" s="737"/>
      <c r="I32" s="737"/>
      <c r="J32" s="737"/>
      <c r="K32" s="737"/>
      <c r="L32" s="737"/>
      <c r="M32" s="737"/>
      <c r="N32" s="737"/>
      <c r="O32" s="737"/>
      <c r="P32" s="737"/>
      <c r="Q32" s="737"/>
      <c r="BD32" s="445"/>
      <c r="BE32" s="445"/>
      <c r="BF32" s="445"/>
    </row>
    <row r="33" spans="2:58" ht="12" customHeight="1" x14ac:dyDescent="0.2">
      <c r="B33" s="776" t="s">
        <v>645</v>
      </c>
      <c r="C33" s="755"/>
      <c r="D33" s="755"/>
      <c r="E33" s="755"/>
      <c r="F33" s="755"/>
      <c r="G33" s="755"/>
      <c r="H33" s="755"/>
      <c r="I33" s="755"/>
      <c r="J33" s="755"/>
      <c r="K33" s="755"/>
      <c r="L33" s="755"/>
      <c r="M33" s="755"/>
      <c r="N33" s="755"/>
      <c r="O33" s="755"/>
      <c r="P33" s="755"/>
      <c r="Q33" s="752"/>
      <c r="BD33" s="445"/>
      <c r="BE33" s="445"/>
      <c r="BF33" s="445"/>
    </row>
    <row r="34" spans="2:58" ht="12" customHeight="1" x14ac:dyDescent="0.2">
      <c r="B34" s="776" t="s">
        <v>1329</v>
      </c>
      <c r="C34" s="752"/>
      <c r="D34" s="752"/>
      <c r="E34" s="752"/>
      <c r="F34" s="752"/>
      <c r="G34" s="752"/>
      <c r="H34" s="752"/>
      <c r="I34" s="752"/>
      <c r="J34" s="752"/>
      <c r="K34" s="752"/>
      <c r="L34" s="752"/>
      <c r="M34" s="752"/>
      <c r="N34" s="752"/>
      <c r="O34" s="752"/>
      <c r="P34" s="752"/>
      <c r="Q34" s="752"/>
      <c r="BD34" s="445"/>
      <c r="BE34" s="445"/>
      <c r="BF34" s="445"/>
    </row>
    <row r="35" spans="2:58" ht="12" customHeight="1" x14ac:dyDescent="0.2">
      <c r="B35" s="776" t="s">
        <v>1328</v>
      </c>
      <c r="C35" s="752"/>
      <c r="D35" s="752"/>
      <c r="E35" s="752"/>
      <c r="F35" s="752"/>
      <c r="G35" s="752"/>
      <c r="H35" s="752"/>
      <c r="I35" s="752"/>
      <c r="J35" s="752"/>
      <c r="K35" s="752"/>
      <c r="L35" s="752"/>
      <c r="M35" s="752"/>
      <c r="N35" s="752"/>
      <c r="O35" s="752"/>
      <c r="P35" s="752"/>
      <c r="Q35" s="752"/>
      <c r="BD35" s="445"/>
      <c r="BE35" s="445"/>
      <c r="BF35" s="445"/>
    </row>
    <row r="36" spans="2:58" ht="12" customHeight="1" x14ac:dyDescent="0.25">
      <c r="B36" s="783" t="str">
        <f>"Notes: "&amp;"EIA completed modeling and analysis for this report on " &amp;Dates!D2&amp;"."</f>
        <v>Notes: EIA completed modeling and analysis for this report on Thursday June 2, 2022.</v>
      </c>
      <c r="C36" s="737"/>
      <c r="D36" s="737"/>
      <c r="E36" s="737"/>
      <c r="F36" s="737"/>
      <c r="G36" s="737"/>
      <c r="H36" s="737"/>
      <c r="I36" s="737"/>
      <c r="J36" s="737"/>
      <c r="K36" s="737"/>
      <c r="L36" s="737"/>
      <c r="M36" s="737"/>
      <c r="N36" s="737"/>
      <c r="O36" s="737"/>
      <c r="P36" s="737"/>
      <c r="Q36" s="737"/>
    </row>
    <row r="37" spans="2:58" ht="12" customHeight="1" x14ac:dyDescent="0.25">
      <c r="B37" s="763" t="s">
        <v>351</v>
      </c>
      <c r="C37" s="762"/>
      <c r="D37" s="762"/>
      <c r="E37" s="762"/>
      <c r="F37" s="762"/>
      <c r="G37" s="762"/>
      <c r="H37" s="762"/>
      <c r="I37" s="762"/>
      <c r="J37" s="762"/>
      <c r="K37" s="762"/>
      <c r="L37" s="762"/>
      <c r="M37" s="762"/>
      <c r="N37" s="762"/>
      <c r="O37" s="762"/>
      <c r="P37" s="762"/>
      <c r="Q37" s="762"/>
    </row>
    <row r="38" spans="2:58" ht="12" customHeight="1" x14ac:dyDescent="0.25">
      <c r="B38" s="772" t="s">
        <v>847</v>
      </c>
      <c r="C38" s="752"/>
      <c r="D38" s="752"/>
      <c r="E38" s="752"/>
      <c r="F38" s="752"/>
      <c r="G38" s="752"/>
      <c r="H38" s="752"/>
      <c r="I38" s="752"/>
      <c r="J38" s="752"/>
      <c r="K38" s="752"/>
      <c r="L38" s="752"/>
      <c r="M38" s="752"/>
      <c r="N38" s="752"/>
      <c r="O38" s="752"/>
      <c r="P38" s="752"/>
      <c r="Q38" s="752"/>
    </row>
    <row r="39" spans="2:58" ht="12" customHeight="1" x14ac:dyDescent="0.25">
      <c r="B39" s="758" t="s">
        <v>831</v>
      </c>
      <c r="C39" s="759"/>
      <c r="D39" s="759"/>
      <c r="E39" s="759"/>
      <c r="F39" s="759"/>
      <c r="G39" s="759"/>
      <c r="H39" s="759"/>
      <c r="I39" s="759"/>
      <c r="J39" s="759"/>
      <c r="K39" s="759"/>
      <c r="L39" s="759"/>
      <c r="M39" s="759"/>
      <c r="N39" s="759"/>
      <c r="O39" s="759"/>
      <c r="P39" s="759"/>
      <c r="Q39" s="752"/>
    </row>
    <row r="40" spans="2:58" ht="12" customHeight="1" x14ac:dyDescent="0.25">
      <c r="B40" s="764" t="s">
        <v>1362</v>
      </c>
      <c r="C40" s="752"/>
      <c r="D40" s="752"/>
      <c r="E40" s="752"/>
      <c r="F40" s="752"/>
      <c r="G40" s="752"/>
      <c r="H40" s="752"/>
      <c r="I40" s="752"/>
      <c r="J40" s="752"/>
      <c r="K40" s="752"/>
      <c r="L40" s="752"/>
      <c r="M40" s="752"/>
      <c r="N40" s="752"/>
      <c r="O40" s="752"/>
      <c r="P40" s="752"/>
      <c r="Q40" s="752"/>
    </row>
  </sheetData>
  <mergeCells count="17">
    <mergeCell ref="BK3:BV3"/>
    <mergeCell ref="B1:BV1"/>
    <mergeCell ref="C3:N3"/>
    <mergeCell ref="O3:Z3"/>
    <mergeCell ref="AA3:AL3"/>
    <mergeCell ref="AM3:AX3"/>
    <mergeCell ref="A1:A2"/>
    <mergeCell ref="AY3:BJ3"/>
    <mergeCell ref="B40:Q40"/>
    <mergeCell ref="B35:Q35"/>
    <mergeCell ref="B38:Q38"/>
    <mergeCell ref="B39:Q39"/>
    <mergeCell ref="B32:Q32"/>
    <mergeCell ref="B33:Q33"/>
    <mergeCell ref="B34:Q34"/>
    <mergeCell ref="B36:Q36"/>
    <mergeCell ref="B37:Q37"/>
  </mergeCells>
  <phoneticPr fontId="3" type="noConversion"/>
  <hyperlinks>
    <hyperlink ref="A1:A2" location="Contents!A1" display="Table of Contents"/>
  </hyperlinks>
  <pageMargins left="0.75" right="0.75" top="1" bottom="1" header="0.5" footer="0.5"/>
  <pageSetup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7">
    <pageSetUpPr fitToPage="1"/>
  </sheetPr>
  <dimension ref="A1:BV141"/>
  <sheetViews>
    <sheetView showGridLines="0" zoomScaleNormal="100" workbookViewId="0">
      <pane xSplit="2" ySplit="4" topLeftCell="AV5" activePane="bottomRight" state="frozen"/>
      <selection activeCell="BF63" sqref="BF63"/>
      <selection pane="topRight" activeCell="BF63" sqref="BF63"/>
      <selection pane="bottomLeft" activeCell="BF63" sqref="BF63"/>
      <selection pane="bottomRight" activeCell="B1" sqref="B1:AL1"/>
    </sheetView>
  </sheetViews>
  <sheetFormatPr defaultColWidth="9.54296875" defaultRowHeight="10.5" x14ac:dyDescent="0.25"/>
  <cols>
    <col min="1" max="1" width="14.54296875" style="70" customWidth="1"/>
    <col min="2" max="2" width="40" style="47" customWidth="1"/>
    <col min="3" max="50" width="6.54296875" style="47" customWidth="1"/>
    <col min="51" max="55" width="6.54296875" style="367" customWidth="1"/>
    <col min="56" max="58" width="6.54296875" style="584" customWidth="1"/>
    <col min="59" max="62" width="6.54296875" style="367" customWidth="1"/>
    <col min="63" max="74" width="6.54296875" style="47" customWidth="1"/>
    <col min="75" max="16384" width="9.54296875" style="47"/>
  </cols>
  <sheetData>
    <row r="1" spans="1:74" ht="13.4" customHeight="1" x14ac:dyDescent="0.3">
      <c r="A1" s="734" t="s">
        <v>792</v>
      </c>
      <c r="B1" s="789" t="s">
        <v>894</v>
      </c>
      <c r="C1" s="790"/>
      <c r="D1" s="790"/>
      <c r="E1" s="790"/>
      <c r="F1" s="790"/>
      <c r="G1" s="790"/>
      <c r="H1" s="790"/>
      <c r="I1" s="790"/>
      <c r="J1" s="790"/>
      <c r="K1" s="790"/>
      <c r="L1" s="790"/>
      <c r="M1" s="790"/>
      <c r="N1" s="790"/>
      <c r="O1" s="790"/>
      <c r="P1" s="790"/>
      <c r="Q1" s="790"/>
      <c r="R1" s="790"/>
      <c r="S1" s="790"/>
      <c r="T1" s="790"/>
      <c r="U1" s="790"/>
      <c r="V1" s="790"/>
      <c r="W1" s="790"/>
      <c r="X1" s="790"/>
      <c r="Y1" s="790"/>
      <c r="Z1" s="790"/>
      <c r="AA1" s="790"/>
      <c r="AB1" s="790"/>
      <c r="AC1" s="790"/>
      <c r="AD1" s="790"/>
      <c r="AE1" s="790"/>
      <c r="AF1" s="790"/>
      <c r="AG1" s="790"/>
      <c r="AH1" s="790"/>
      <c r="AI1" s="790"/>
      <c r="AJ1" s="790"/>
      <c r="AK1" s="790"/>
      <c r="AL1" s="790"/>
      <c r="AM1" s="275"/>
    </row>
    <row r="2" spans="1:74" ht="12.5" x14ac:dyDescent="0.25">
      <c r="A2" s="735"/>
      <c r="B2" s="486" t="str">
        <f>"U.S. Energy Information Administration  |  Short-Term Energy Outlook  - "&amp;Dates!D1</f>
        <v>U.S. Energy Information Administration  |  Short-Term Energy Outlook  - June 2022</v>
      </c>
      <c r="C2" s="487"/>
      <c r="D2" s="487"/>
      <c r="E2" s="487"/>
      <c r="F2" s="487"/>
      <c r="G2" s="487"/>
      <c r="H2" s="487"/>
      <c r="I2" s="487"/>
      <c r="J2" s="487"/>
      <c r="K2" s="487"/>
      <c r="L2" s="487"/>
      <c r="M2" s="487"/>
      <c r="N2" s="487"/>
      <c r="O2" s="487"/>
      <c r="P2" s="487"/>
      <c r="Q2" s="487"/>
      <c r="R2" s="487"/>
      <c r="S2" s="487"/>
      <c r="T2" s="487"/>
      <c r="U2" s="487"/>
      <c r="V2" s="487"/>
      <c r="W2" s="487"/>
      <c r="X2" s="487"/>
      <c r="Y2" s="487"/>
      <c r="Z2" s="487"/>
      <c r="AA2" s="487"/>
      <c r="AB2" s="487"/>
      <c r="AC2" s="487"/>
      <c r="AD2" s="487"/>
      <c r="AE2" s="487"/>
      <c r="AF2" s="487"/>
      <c r="AG2" s="487"/>
      <c r="AH2" s="487"/>
      <c r="AI2" s="487"/>
      <c r="AJ2" s="487"/>
      <c r="AK2" s="487"/>
      <c r="AL2" s="487"/>
      <c r="AM2" s="275"/>
    </row>
    <row r="3" spans="1:74" s="12" customFormat="1" ht="13" x14ac:dyDescent="0.3">
      <c r="A3" s="14"/>
      <c r="B3" s="15"/>
      <c r="C3" s="738">
        <f>Dates!D3</f>
        <v>2018</v>
      </c>
      <c r="D3" s="739"/>
      <c r="E3" s="739"/>
      <c r="F3" s="739"/>
      <c r="G3" s="739"/>
      <c r="H3" s="739"/>
      <c r="I3" s="739"/>
      <c r="J3" s="739"/>
      <c r="K3" s="739"/>
      <c r="L3" s="739"/>
      <c r="M3" s="739"/>
      <c r="N3" s="740"/>
      <c r="O3" s="738">
        <f>C3+1</f>
        <v>2019</v>
      </c>
      <c r="P3" s="741"/>
      <c r="Q3" s="741"/>
      <c r="R3" s="741"/>
      <c r="S3" s="741"/>
      <c r="T3" s="741"/>
      <c r="U3" s="741"/>
      <c r="V3" s="741"/>
      <c r="W3" s="741"/>
      <c r="X3" s="739"/>
      <c r="Y3" s="739"/>
      <c r="Z3" s="740"/>
      <c r="AA3" s="742">
        <f>O3+1</f>
        <v>2020</v>
      </c>
      <c r="AB3" s="739"/>
      <c r="AC3" s="739"/>
      <c r="AD3" s="739"/>
      <c r="AE3" s="739"/>
      <c r="AF3" s="739"/>
      <c r="AG3" s="739"/>
      <c r="AH3" s="739"/>
      <c r="AI3" s="739"/>
      <c r="AJ3" s="739"/>
      <c r="AK3" s="739"/>
      <c r="AL3" s="740"/>
      <c r="AM3" s="742">
        <f>AA3+1</f>
        <v>2021</v>
      </c>
      <c r="AN3" s="739"/>
      <c r="AO3" s="739"/>
      <c r="AP3" s="739"/>
      <c r="AQ3" s="739"/>
      <c r="AR3" s="739"/>
      <c r="AS3" s="739"/>
      <c r="AT3" s="739"/>
      <c r="AU3" s="739"/>
      <c r="AV3" s="739"/>
      <c r="AW3" s="739"/>
      <c r="AX3" s="740"/>
      <c r="AY3" s="742">
        <f>AM3+1</f>
        <v>2022</v>
      </c>
      <c r="AZ3" s="743"/>
      <c r="BA3" s="743"/>
      <c r="BB3" s="743"/>
      <c r="BC3" s="743"/>
      <c r="BD3" s="743"/>
      <c r="BE3" s="743"/>
      <c r="BF3" s="743"/>
      <c r="BG3" s="743"/>
      <c r="BH3" s="743"/>
      <c r="BI3" s="743"/>
      <c r="BJ3" s="744"/>
      <c r="BK3" s="742">
        <f>AY3+1</f>
        <v>2023</v>
      </c>
      <c r="BL3" s="739"/>
      <c r="BM3" s="739"/>
      <c r="BN3" s="739"/>
      <c r="BO3" s="739"/>
      <c r="BP3" s="739"/>
      <c r="BQ3" s="739"/>
      <c r="BR3" s="739"/>
      <c r="BS3" s="739"/>
      <c r="BT3" s="739"/>
      <c r="BU3" s="739"/>
      <c r="BV3" s="740"/>
    </row>
    <row r="4" spans="1:74" s="12" customFormat="1" x14ac:dyDescent="0.25">
      <c r="A4" s="16"/>
      <c r="B4" s="17"/>
      <c r="C4" s="18" t="s">
        <v>470</v>
      </c>
      <c r="D4" s="18" t="s">
        <v>471</v>
      </c>
      <c r="E4" s="18" t="s">
        <v>472</v>
      </c>
      <c r="F4" s="18" t="s">
        <v>473</v>
      </c>
      <c r="G4" s="18" t="s">
        <v>474</v>
      </c>
      <c r="H4" s="18" t="s">
        <v>475</v>
      </c>
      <c r="I4" s="18" t="s">
        <v>476</v>
      </c>
      <c r="J4" s="18" t="s">
        <v>477</v>
      </c>
      <c r="K4" s="18" t="s">
        <v>478</v>
      </c>
      <c r="L4" s="18" t="s">
        <v>479</v>
      </c>
      <c r="M4" s="18" t="s">
        <v>480</v>
      </c>
      <c r="N4" s="18" t="s">
        <v>481</v>
      </c>
      <c r="O4" s="18" t="s">
        <v>470</v>
      </c>
      <c r="P4" s="18" t="s">
        <v>471</v>
      </c>
      <c r="Q4" s="18" t="s">
        <v>472</v>
      </c>
      <c r="R4" s="18" t="s">
        <v>473</v>
      </c>
      <c r="S4" s="18" t="s">
        <v>474</v>
      </c>
      <c r="T4" s="18" t="s">
        <v>475</v>
      </c>
      <c r="U4" s="18" t="s">
        <v>476</v>
      </c>
      <c r="V4" s="18" t="s">
        <v>477</v>
      </c>
      <c r="W4" s="18" t="s">
        <v>478</v>
      </c>
      <c r="X4" s="18" t="s">
        <v>479</v>
      </c>
      <c r="Y4" s="18" t="s">
        <v>480</v>
      </c>
      <c r="Z4" s="18" t="s">
        <v>481</v>
      </c>
      <c r="AA4" s="18" t="s">
        <v>470</v>
      </c>
      <c r="AB4" s="18" t="s">
        <v>471</v>
      </c>
      <c r="AC4" s="18" t="s">
        <v>472</v>
      </c>
      <c r="AD4" s="18" t="s">
        <v>473</v>
      </c>
      <c r="AE4" s="18" t="s">
        <v>474</v>
      </c>
      <c r="AF4" s="18" t="s">
        <v>475</v>
      </c>
      <c r="AG4" s="18" t="s">
        <v>476</v>
      </c>
      <c r="AH4" s="18" t="s">
        <v>477</v>
      </c>
      <c r="AI4" s="18" t="s">
        <v>478</v>
      </c>
      <c r="AJ4" s="18" t="s">
        <v>479</v>
      </c>
      <c r="AK4" s="18" t="s">
        <v>480</v>
      </c>
      <c r="AL4" s="18" t="s">
        <v>481</v>
      </c>
      <c r="AM4" s="18" t="s">
        <v>470</v>
      </c>
      <c r="AN4" s="18" t="s">
        <v>471</v>
      </c>
      <c r="AO4" s="18" t="s">
        <v>472</v>
      </c>
      <c r="AP4" s="18" t="s">
        <v>473</v>
      </c>
      <c r="AQ4" s="18" t="s">
        <v>474</v>
      </c>
      <c r="AR4" s="18" t="s">
        <v>475</v>
      </c>
      <c r="AS4" s="18" t="s">
        <v>476</v>
      </c>
      <c r="AT4" s="18" t="s">
        <v>477</v>
      </c>
      <c r="AU4" s="18" t="s">
        <v>478</v>
      </c>
      <c r="AV4" s="18" t="s">
        <v>479</v>
      </c>
      <c r="AW4" s="18" t="s">
        <v>480</v>
      </c>
      <c r="AX4" s="18" t="s">
        <v>481</v>
      </c>
      <c r="AY4" s="18" t="s">
        <v>470</v>
      </c>
      <c r="AZ4" s="18" t="s">
        <v>471</v>
      </c>
      <c r="BA4" s="18" t="s">
        <v>472</v>
      </c>
      <c r="BB4" s="18" t="s">
        <v>473</v>
      </c>
      <c r="BC4" s="18" t="s">
        <v>474</v>
      </c>
      <c r="BD4" s="18" t="s">
        <v>475</v>
      </c>
      <c r="BE4" s="18" t="s">
        <v>476</v>
      </c>
      <c r="BF4" s="18" t="s">
        <v>477</v>
      </c>
      <c r="BG4" s="18" t="s">
        <v>478</v>
      </c>
      <c r="BH4" s="18" t="s">
        <v>479</v>
      </c>
      <c r="BI4" s="18" t="s">
        <v>480</v>
      </c>
      <c r="BJ4" s="18" t="s">
        <v>481</v>
      </c>
      <c r="BK4" s="18" t="s">
        <v>470</v>
      </c>
      <c r="BL4" s="18" t="s">
        <v>471</v>
      </c>
      <c r="BM4" s="18" t="s">
        <v>472</v>
      </c>
      <c r="BN4" s="18" t="s">
        <v>473</v>
      </c>
      <c r="BO4" s="18" t="s">
        <v>474</v>
      </c>
      <c r="BP4" s="18" t="s">
        <v>475</v>
      </c>
      <c r="BQ4" s="18" t="s">
        <v>476</v>
      </c>
      <c r="BR4" s="18" t="s">
        <v>477</v>
      </c>
      <c r="BS4" s="18" t="s">
        <v>478</v>
      </c>
      <c r="BT4" s="18" t="s">
        <v>479</v>
      </c>
      <c r="BU4" s="18" t="s">
        <v>480</v>
      </c>
      <c r="BV4" s="18" t="s">
        <v>481</v>
      </c>
    </row>
    <row r="5" spans="1:74" ht="11.15" customHeight="1" x14ac:dyDescent="0.25">
      <c r="A5" s="57"/>
      <c r="B5" s="59" t="s">
        <v>766</v>
      </c>
      <c r="C5" s="58"/>
      <c r="D5" s="58"/>
      <c r="E5" s="58"/>
      <c r="F5" s="58"/>
      <c r="G5" s="58"/>
      <c r="H5" s="58"/>
      <c r="I5" s="58"/>
      <c r="J5" s="58"/>
      <c r="K5" s="58"/>
      <c r="L5" s="58"/>
      <c r="M5" s="58"/>
      <c r="N5" s="58"/>
      <c r="O5" s="58"/>
      <c r="P5" s="58"/>
      <c r="Q5" s="58"/>
      <c r="R5" s="58"/>
      <c r="S5" s="58"/>
      <c r="T5" s="58"/>
      <c r="U5" s="58"/>
      <c r="V5" s="58"/>
      <c r="W5" s="58"/>
      <c r="X5" s="58"/>
      <c r="Y5" s="58"/>
      <c r="Z5" s="58"/>
      <c r="AA5" s="58"/>
      <c r="AB5" s="58"/>
      <c r="AC5" s="58"/>
      <c r="AD5" s="58"/>
      <c r="AE5" s="58"/>
      <c r="AF5" s="58"/>
      <c r="AG5" s="58"/>
      <c r="AH5" s="58"/>
      <c r="AI5" s="58"/>
      <c r="AJ5" s="58"/>
      <c r="AK5" s="58"/>
      <c r="AL5" s="58"/>
      <c r="AM5" s="58"/>
      <c r="AN5" s="58"/>
      <c r="AO5" s="58"/>
      <c r="AP5" s="58"/>
      <c r="AQ5" s="58"/>
      <c r="AR5" s="58"/>
      <c r="AS5" s="58"/>
      <c r="AT5" s="58"/>
      <c r="AU5" s="58"/>
      <c r="AV5" s="58"/>
      <c r="AW5" s="58"/>
      <c r="AX5" s="58"/>
      <c r="AY5" s="386"/>
      <c r="AZ5" s="386"/>
      <c r="BA5" s="386"/>
      <c r="BB5" s="386"/>
      <c r="BC5" s="386"/>
      <c r="BD5" s="58"/>
      <c r="BE5" s="58"/>
      <c r="BF5" s="58"/>
      <c r="BG5" s="58"/>
      <c r="BH5" s="386"/>
      <c r="BI5" s="386"/>
      <c r="BJ5" s="386"/>
      <c r="BK5" s="386"/>
      <c r="BL5" s="386"/>
      <c r="BM5" s="386"/>
      <c r="BN5" s="386"/>
      <c r="BO5" s="386"/>
      <c r="BP5" s="386"/>
      <c r="BQ5" s="386"/>
      <c r="BR5" s="386"/>
      <c r="BS5" s="386"/>
      <c r="BT5" s="386"/>
      <c r="BU5" s="386"/>
      <c r="BV5" s="386"/>
    </row>
    <row r="6" spans="1:74" ht="11.15" customHeight="1" x14ac:dyDescent="0.25">
      <c r="A6" s="57"/>
      <c r="B6" s="44" t="s">
        <v>735</v>
      </c>
      <c r="C6" s="60"/>
      <c r="D6" s="60"/>
      <c r="E6" s="60"/>
      <c r="F6" s="60"/>
      <c r="G6" s="60"/>
      <c r="H6" s="60"/>
      <c r="I6" s="60"/>
      <c r="J6" s="60"/>
      <c r="K6" s="60"/>
      <c r="L6" s="60"/>
      <c r="M6" s="60"/>
      <c r="N6" s="60"/>
      <c r="O6" s="60"/>
      <c r="P6" s="60"/>
      <c r="Q6" s="60"/>
      <c r="R6" s="60"/>
      <c r="S6" s="60"/>
      <c r="T6" s="60"/>
      <c r="U6" s="60"/>
      <c r="V6" s="60"/>
      <c r="W6" s="60"/>
      <c r="X6" s="60"/>
      <c r="Y6" s="60"/>
      <c r="Z6" s="60"/>
      <c r="AA6" s="60"/>
      <c r="AB6" s="60"/>
      <c r="AC6" s="60"/>
      <c r="AD6" s="60"/>
      <c r="AE6" s="60"/>
      <c r="AF6" s="60"/>
      <c r="AG6" s="60"/>
      <c r="AH6" s="60"/>
      <c r="AI6" s="60"/>
      <c r="AJ6" s="60"/>
      <c r="AK6" s="60"/>
      <c r="AL6" s="60"/>
      <c r="AM6" s="60"/>
      <c r="AN6" s="60"/>
      <c r="AO6" s="60"/>
      <c r="AP6" s="60"/>
      <c r="AQ6" s="60"/>
      <c r="AR6" s="60"/>
      <c r="AS6" s="60"/>
      <c r="AT6" s="60"/>
      <c r="AU6" s="60"/>
      <c r="AV6" s="60"/>
      <c r="AW6" s="60"/>
      <c r="AX6" s="670"/>
      <c r="AY6" s="670"/>
      <c r="AZ6" s="670"/>
      <c r="BA6" s="670"/>
      <c r="BB6" s="670"/>
      <c r="BC6" s="670"/>
      <c r="BD6" s="670"/>
      <c r="BE6" s="670"/>
      <c r="BF6" s="670"/>
      <c r="BG6" s="670"/>
      <c r="BH6" s="670"/>
      <c r="BI6" s="670"/>
      <c r="BJ6" s="670"/>
      <c r="BK6" s="670"/>
      <c r="BL6" s="670"/>
      <c r="BM6" s="670"/>
      <c r="BN6" s="670"/>
      <c r="BO6" s="670"/>
      <c r="BP6" s="670"/>
      <c r="BQ6" s="670"/>
      <c r="BR6" s="670"/>
      <c r="BS6" s="670"/>
      <c r="BT6" s="670"/>
      <c r="BU6" s="670"/>
      <c r="BV6" s="670"/>
    </row>
    <row r="7" spans="1:74" ht="11.15" customHeight="1" x14ac:dyDescent="0.25">
      <c r="A7" s="61" t="s">
        <v>497</v>
      </c>
      <c r="B7" s="172" t="s">
        <v>117</v>
      </c>
      <c r="C7" s="210">
        <v>9.9961610000000007</v>
      </c>
      <c r="D7" s="210">
        <v>10.275947</v>
      </c>
      <c r="E7" s="210">
        <v>10.461175000000001</v>
      </c>
      <c r="F7" s="210">
        <v>10.493442</v>
      </c>
      <c r="G7" s="210">
        <v>10.424486999999999</v>
      </c>
      <c r="H7" s="210">
        <v>10.627898999999999</v>
      </c>
      <c r="I7" s="210">
        <v>10.888398</v>
      </c>
      <c r="J7" s="210">
        <v>11.373371000000001</v>
      </c>
      <c r="K7" s="210">
        <v>11.422010999999999</v>
      </c>
      <c r="L7" s="210">
        <v>11.48831</v>
      </c>
      <c r="M7" s="210">
        <v>11.867607</v>
      </c>
      <c r="N7" s="210">
        <v>11.923994</v>
      </c>
      <c r="O7" s="210">
        <v>11.847951</v>
      </c>
      <c r="P7" s="210">
        <v>11.65258</v>
      </c>
      <c r="Q7" s="210">
        <v>11.898941000000001</v>
      </c>
      <c r="R7" s="210">
        <v>12.12458</v>
      </c>
      <c r="S7" s="210">
        <v>12.140713</v>
      </c>
      <c r="T7" s="210">
        <v>12.178872</v>
      </c>
      <c r="U7" s="210">
        <v>11.895645999999999</v>
      </c>
      <c r="V7" s="210">
        <v>12.475</v>
      </c>
      <c r="W7" s="210">
        <v>12.5723</v>
      </c>
      <c r="X7" s="210">
        <v>12.770961</v>
      </c>
      <c r="Y7" s="210">
        <v>12.966120999999999</v>
      </c>
      <c r="Z7" s="210">
        <v>12.910303000000001</v>
      </c>
      <c r="AA7" s="210">
        <v>12.784808999999999</v>
      </c>
      <c r="AB7" s="210">
        <v>12.825811</v>
      </c>
      <c r="AC7" s="210">
        <v>12.816057000000001</v>
      </c>
      <c r="AD7" s="210">
        <v>11.911472</v>
      </c>
      <c r="AE7" s="210">
        <v>9.7111169999999998</v>
      </c>
      <c r="AF7" s="210">
        <v>10.419767999999999</v>
      </c>
      <c r="AG7" s="210">
        <v>10.956484</v>
      </c>
      <c r="AH7" s="210">
        <v>10.557567000000001</v>
      </c>
      <c r="AI7" s="210">
        <v>10.868058</v>
      </c>
      <c r="AJ7" s="210">
        <v>10.413411999999999</v>
      </c>
      <c r="AK7" s="210">
        <v>11.120706999999999</v>
      </c>
      <c r="AL7" s="210">
        <v>11.083595000000001</v>
      </c>
      <c r="AM7" s="210">
        <v>11.056365</v>
      </c>
      <c r="AN7" s="210">
        <v>9.7730589999999999</v>
      </c>
      <c r="AO7" s="210">
        <v>11.159560000000001</v>
      </c>
      <c r="AP7" s="210">
        <v>11.230181</v>
      </c>
      <c r="AQ7" s="210">
        <v>11.333753</v>
      </c>
      <c r="AR7" s="210">
        <v>11.288152</v>
      </c>
      <c r="AS7" s="210">
        <v>11.329927</v>
      </c>
      <c r="AT7" s="210">
        <v>11.206238000000001</v>
      </c>
      <c r="AU7" s="210">
        <v>10.851266000000001</v>
      </c>
      <c r="AV7" s="210">
        <v>11.526268999999999</v>
      </c>
      <c r="AW7" s="210">
        <v>11.769166</v>
      </c>
      <c r="AX7" s="210">
        <v>11.603532</v>
      </c>
      <c r="AY7" s="210">
        <v>11.369338000000001</v>
      </c>
      <c r="AZ7" s="210">
        <v>11.306367</v>
      </c>
      <c r="BA7" s="210">
        <v>11.655214000000001</v>
      </c>
      <c r="BB7" s="210">
        <v>11.551482589000001</v>
      </c>
      <c r="BC7" s="210">
        <v>11.713175771</v>
      </c>
      <c r="BD7" s="299">
        <v>11.875450000000001</v>
      </c>
      <c r="BE7" s="299">
        <v>11.95074</v>
      </c>
      <c r="BF7" s="299">
        <v>12.081440000000001</v>
      </c>
      <c r="BG7" s="299">
        <v>12.22181</v>
      </c>
      <c r="BH7" s="299">
        <v>12.19984</v>
      </c>
      <c r="BI7" s="299">
        <v>12.504770000000001</v>
      </c>
      <c r="BJ7" s="299">
        <v>12.57573</v>
      </c>
      <c r="BK7" s="299">
        <v>12.58958</v>
      </c>
      <c r="BL7" s="299">
        <v>12.646660000000001</v>
      </c>
      <c r="BM7" s="299">
        <v>12.69599</v>
      </c>
      <c r="BN7" s="299">
        <v>12.774240000000001</v>
      </c>
      <c r="BO7" s="299">
        <v>12.79585</v>
      </c>
      <c r="BP7" s="299">
        <v>12.886799999999999</v>
      </c>
      <c r="BQ7" s="299">
        <v>12.970840000000001</v>
      </c>
      <c r="BR7" s="299">
        <v>13.09667</v>
      </c>
      <c r="BS7" s="299">
        <v>13.154769999999999</v>
      </c>
      <c r="BT7" s="299">
        <v>13.137040000000001</v>
      </c>
      <c r="BU7" s="299">
        <v>13.419460000000001</v>
      </c>
      <c r="BV7" s="299">
        <v>13.443809999999999</v>
      </c>
    </row>
    <row r="8" spans="1:74" ht="11.15" customHeight="1" x14ac:dyDescent="0.25">
      <c r="A8" s="61" t="s">
        <v>498</v>
      </c>
      <c r="B8" s="172" t="s">
        <v>391</v>
      </c>
      <c r="C8" s="210">
        <v>0.50769600000000004</v>
      </c>
      <c r="D8" s="210">
        <v>0.51309899999999997</v>
      </c>
      <c r="E8" s="210">
        <v>0.51219199999999998</v>
      </c>
      <c r="F8" s="210">
        <v>0.49740699999999999</v>
      </c>
      <c r="G8" s="210">
        <v>0.49571599999999999</v>
      </c>
      <c r="H8" s="210">
        <v>0.450706</v>
      </c>
      <c r="I8" s="210">
        <v>0.394735</v>
      </c>
      <c r="J8" s="210">
        <v>0.42770900000000001</v>
      </c>
      <c r="K8" s="210">
        <v>0.47146500000000002</v>
      </c>
      <c r="L8" s="210">
        <v>0.48655599999999999</v>
      </c>
      <c r="M8" s="210">
        <v>0.49729600000000002</v>
      </c>
      <c r="N8" s="210">
        <v>0.49566300000000002</v>
      </c>
      <c r="O8" s="210">
        <v>0.496226</v>
      </c>
      <c r="P8" s="210">
        <v>0.48759200000000003</v>
      </c>
      <c r="Q8" s="210">
        <v>0.48107100000000003</v>
      </c>
      <c r="R8" s="210">
        <v>0.47547200000000001</v>
      </c>
      <c r="S8" s="210">
        <v>0.47444999999999998</v>
      </c>
      <c r="T8" s="210">
        <v>0.45476499999999997</v>
      </c>
      <c r="U8" s="210">
        <v>0.44849899999999998</v>
      </c>
      <c r="V8" s="210">
        <v>0.381745</v>
      </c>
      <c r="W8" s="210">
        <v>0.44939299999999999</v>
      </c>
      <c r="X8" s="210">
        <v>0.47478399999999998</v>
      </c>
      <c r="Y8" s="210">
        <v>0.48411100000000001</v>
      </c>
      <c r="Z8" s="210">
        <v>0.48136899999999999</v>
      </c>
      <c r="AA8" s="210">
        <v>0.48244900000000002</v>
      </c>
      <c r="AB8" s="210">
        <v>0.47666599999999998</v>
      </c>
      <c r="AC8" s="210">
        <v>0.469553</v>
      </c>
      <c r="AD8" s="210">
        <v>0.46270299999999998</v>
      </c>
      <c r="AE8" s="210">
        <v>0.40412100000000001</v>
      </c>
      <c r="AF8" s="210">
        <v>0.36097499999999999</v>
      </c>
      <c r="AG8" s="210">
        <v>0.44400499999999998</v>
      </c>
      <c r="AH8" s="210">
        <v>0.44358199999999998</v>
      </c>
      <c r="AI8" s="210">
        <v>0.44173499999999999</v>
      </c>
      <c r="AJ8" s="210">
        <v>0.45936100000000002</v>
      </c>
      <c r="AK8" s="210">
        <v>0.463976</v>
      </c>
      <c r="AL8" s="210">
        <v>0.46295999999999998</v>
      </c>
      <c r="AM8" s="210">
        <v>0.45829399999999998</v>
      </c>
      <c r="AN8" s="210">
        <v>0.45663999999999999</v>
      </c>
      <c r="AO8" s="210">
        <v>0.45331399999999999</v>
      </c>
      <c r="AP8" s="210">
        <v>0.44633299999999998</v>
      </c>
      <c r="AQ8" s="210">
        <v>0.44333899999999998</v>
      </c>
      <c r="AR8" s="210">
        <v>0.439996</v>
      </c>
      <c r="AS8" s="210">
        <v>0.37998700000000002</v>
      </c>
      <c r="AT8" s="210">
        <v>0.40851500000000002</v>
      </c>
      <c r="AU8" s="210">
        <v>0.42968400000000001</v>
      </c>
      <c r="AV8" s="210">
        <v>0.43696400000000002</v>
      </c>
      <c r="AW8" s="210">
        <v>0.445967</v>
      </c>
      <c r="AX8" s="210">
        <v>0.45112400000000002</v>
      </c>
      <c r="AY8" s="210">
        <v>0.44961499999999999</v>
      </c>
      <c r="AZ8" s="210">
        <v>0.450264</v>
      </c>
      <c r="BA8" s="210">
        <v>0.43951899999999999</v>
      </c>
      <c r="BB8" s="210">
        <v>0.43240398448</v>
      </c>
      <c r="BC8" s="210">
        <v>0.36504905406999999</v>
      </c>
      <c r="BD8" s="299">
        <v>0.35183247978999999</v>
      </c>
      <c r="BE8" s="299">
        <v>0.37174530994999999</v>
      </c>
      <c r="BF8" s="299">
        <v>0.42290849339999997</v>
      </c>
      <c r="BG8" s="299">
        <v>0.41039338979000001</v>
      </c>
      <c r="BH8" s="299">
        <v>0.41033872331999999</v>
      </c>
      <c r="BI8" s="299">
        <v>0.42866613765</v>
      </c>
      <c r="BJ8" s="299">
        <v>0.42576246517999999</v>
      </c>
      <c r="BK8" s="299">
        <v>0.44315742355999999</v>
      </c>
      <c r="BL8" s="299">
        <v>0.44710627645000001</v>
      </c>
      <c r="BM8" s="299">
        <v>0.43441388145999998</v>
      </c>
      <c r="BN8" s="299">
        <v>0.43120389083999999</v>
      </c>
      <c r="BO8" s="299">
        <v>0.35776643845</v>
      </c>
      <c r="BP8" s="299">
        <v>0.37568993505999998</v>
      </c>
      <c r="BQ8" s="299">
        <v>0.36737998461999999</v>
      </c>
      <c r="BR8" s="299">
        <v>0.44320133198</v>
      </c>
      <c r="BS8" s="299">
        <v>0.42135270228999999</v>
      </c>
      <c r="BT8" s="299">
        <v>0.41753796449000002</v>
      </c>
      <c r="BU8" s="299">
        <v>0.47710569684999998</v>
      </c>
      <c r="BV8" s="299">
        <v>0.44436176640000002</v>
      </c>
    </row>
    <row r="9" spans="1:74" ht="11.15" customHeight="1" x14ac:dyDescent="0.25">
      <c r="A9" s="61" t="s">
        <v>499</v>
      </c>
      <c r="B9" s="172" t="s">
        <v>231</v>
      </c>
      <c r="C9" s="210">
        <v>1.637659</v>
      </c>
      <c r="D9" s="210">
        <v>1.712629</v>
      </c>
      <c r="E9" s="210">
        <v>1.704723</v>
      </c>
      <c r="F9" s="210">
        <v>1.6027009999999999</v>
      </c>
      <c r="G9" s="210">
        <v>1.536394</v>
      </c>
      <c r="H9" s="210">
        <v>1.663767</v>
      </c>
      <c r="I9" s="210">
        <v>1.866992</v>
      </c>
      <c r="J9" s="210">
        <v>1.9549920000000001</v>
      </c>
      <c r="K9" s="210">
        <v>1.797868</v>
      </c>
      <c r="L9" s="210">
        <v>1.751655</v>
      </c>
      <c r="M9" s="210">
        <v>1.95052</v>
      </c>
      <c r="N9" s="210">
        <v>1.9208270000000001</v>
      </c>
      <c r="O9" s="210">
        <v>1.9174949999999999</v>
      </c>
      <c r="P9" s="210">
        <v>1.7368699999999999</v>
      </c>
      <c r="Q9" s="210">
        <v>1.9252530000000001</v>
      </c>
      <c r="R9" s="210">
        <v>1.963058</v>
      </c>
      <c r="S9" s="210">
        <v>1.9140889999999999</v>
      </c>
      <c r="T9" s="210">
        <v>1.9229160000000001</v>
      </c>
      <c r="U9" s="210">
        <v>1.5313129999999999</v>
      </c>
      <c r="V9" s="210">
        <v>2.0439250000000002</v>
      </c>
      <c r="W9" s="210">
        <v>1.915116</v>
      </c>
      <c r="X9" s="210">
        <v>1.9125019999999999</v>
      </c>
      <c r="Y9" s="210">
        <v>1.9992529999999999</v>
      </c>
      <c r="Z9" s="210">
        <v>1.979565</v>
      </c>
      <c r="AA9" s="210">
        <v>1.988113</v>
      </c>
      <c r="AB9" s="210">
        <v>1.994734</v>
      </c>
      <c r="AC9" s="210">
        <v>1.9750840000000001</v>
      </c>
      <c r="AD9" s="210">
        <v>1.9111210000000001</v>
      </c>
      <c r="AE9" s="210">
        <v>1.5614950000000001</v>
      </c>
      <c r="AF9" s="210">
        <v>1.5167269999999999</v>
      </c>
      <c r="AG9" s="210">
        <v>1.6184989999999999</v>
      </c>
      <c r="AH9" s="210">
        <v>1.1642140000000001</v>
      </c>
      <c r="AI9" s="210">
        <v>1.5094449999999999</v>
      </c>
      <c r="AJ9" s="210">
        <v>1.0500499999999999</v>
      </c>
      <c r="AK9" s="210">
        <v>1.68597</v>
      </c>
      <c r="AL9" s="210">
        <v>1.7779259999999999</v>
      </c>
      <c r="AM9" s="210">
        <v>1.7835490000000001</v>
      </c>
      <c r="AN9" s="210">
        <v>1.7622709999999999</v>
      </c>
      <c r="AO9" s="210">
        <v>1.854311</v>
      </c>
      <c r="AP9" s="210">
        <v>1.7678879999999999</v>
      </c>
      <c r="AQ9" s="210">
        <v>1.8144899999999999</v>
      </c>
      <c r="AR9" s="210">
        <v>1.791337</v>
      </c>
      <c r="AS9" s="210">
        <v>1.8517589999999999</v>
      </c>
      <c r="AT9" s="210">
        <v>1.5291360000000001</v>
      </c>
      <c r="AU9" s="210">
        <v>1.06246</v>
      </c>
      <c r="AV9" s="210">
        <v>1.6873100000000001</v>
      </c>
      <c r="AW9" s="210">
        <v>1.7910999999999999</v>
      </c>
      <c r="AX9" s="210">
        <v>1.709349</v>
      </c>
      <c r="AY9" s="210">
        <v>1.7084490000000001</v>
      </c>
      <c r="AZ9" s="210">
        <v>1.6146450000000001</v>
      </c>
      <c r="BA9" s="210">
        <v>1.6900310000000001</v>
      </c>
      <c r="BB9" s="210">
        <v>1.8251664990000001</v>
      </c>
      <c r="BC9" s="210">
        <v>1.7525603983</v>
      </c>
      <c r="BD9" s="299">
        <v>1.7990459608</v>
      </c>
      <c r="BE9" s="299">
        <v>1.7790743237</v>
      </c>
      <c r="BF9" s="299">
        <v>1.7292885638</v>
      </c>
      <c r="BG9" s="299">
        <v>1.7876785728</v>
      </c>
      <c r="BH9" s="299">
        <v>1.6864120732000001</v>
      </c>
      <c r="BI9" s="299">
        <v>1.8882765166</v>
      </c>
      <c r="BJ9" s="299">
        <v>1.9021911794999999</v>
      </c>
      <c r="BK9" s="299">
        <v>1.8976778823</v>
      </c>
      <c r="BL9" s="299">
        <v>1.8928167844999999</v>
      </c>
      <c r="BM9" s="299">
        <v>1.8877394781000001</v>
      </c>
      <c r="BN9" s="299">
        <v>1.8810487581999999</v>
      </c>
      <c r="BO9" s="299">
        <v>1.8749008679000001</v>
      </c>
      <c r="BP9" s="299">
        <v>1.8401752294</v>
      </c>
      <c r="BQ9" s="299">
        <v>1.8241182436000001</v>
      </c>
      <c r="BR9" s="299">
        <v>1.7709523468999999</v>
      </c>
      <c r="BS9" s="299">
        <v>1.7556082791000001</v>
      </c>
      <c r="BT9" s="299">
        <v>1.6579224821</v>
      </c>
      <c r="BU9" s="299">
        <v>1.8150524406999999</v>
      </c>
      <c r="BV9" s="299">
        <v>1.8270490000999999</v>
      </c>
    </row>
    <row r="10" spans="1:74" ht="11.15" customHeight="1" x14ac:dyDescent="0.25">
      <c r="A10" s="61" t="s">
        <v>500</v>
      </c>
      <c r="B10" s="172" t="s">
        <v>116</v>
      </c>
      <c r="C10" s="210">
        <v>7.8508060000000004</v>
      </c>
      <c r="D10" s="210">
        <v>8.0502190000000002</v>
      </c>
      <c r="E10" s="210">
        <v>8.2442600000000006</v>
      </c>
      <c r="F10" s="210">
        <v>8.3933339999999994</v>
      </c>
      <c r="G10" s="210">
        <v>8.3923769999999998</v>
      </c>
      <c r="H10" s="210">
        <v>8.5134260000000008</v>
      </c>
      <c r="I10" s="210">
        <v>8.626671</v>
      </c>
      <c r="J10" s="210">
        <v>8.9906699999999997</v>
      </c>
      <c r="K10" s="210">
        <v>9.1526779999999999</v>
      </c>
      <c r="L10" s="210">
        <v>9.2500990000000005</v>
      </c>
      <c r="M10" s="210">
        <v>9.419791</v>
      </c>
      <c r="N10" s="210">
        <v>9.5075040000000008</v>
      </c>
      <c r="O10" s="210">
        <v>9.4342299999999994</v>
      </c>
      <c r="P10" s="210">
        <v>9.4281179999999996</v>
      </c>
      <c r="Q10" s="210">
        <v>9.4926169999999992</v>
      </c>
      <c r="R10" s="210">
        <v>9.6860499999999998</v>
      </c>
      <c r="S10" s="210">
        <v>9.7521740000000001</v>
      </c>
      <c r="T10" s="210">
        <v>9.8011909999999993</v>
      </c>
      <c r="U10" s="210">
        <v>9.9158340000000003</v>
      </c>
      <c r="V10" s="210">
        <v>10.049329999999999</v>
      </c>
      <c r="W10" s="210">
        <v>10.207791</v>
      </c>
      <c r="X10" s="210">
        <v>10.383675</v>
      </c>
      <c r="Y10" s="210">
        <v>10.482756999999999</v>
      </c>
      <c r="Z10" s="210">
        <v>10.449369000000001</v>
      </c>
      <c r="AA10" s="210">
        <v>10.314247</v>
      </c>
      <c r="AB10" s="210">
        <v>10.354411000000001</v>
      </c>
      <c r="AC10" s="210">
        <v>10.371420000000001</v>
      </c>
      <c r="AD10" s="210">
        <v>9.5376480000000008</v>
      </c>
      <c r="AE10" s="210">
        <v>7.745501</v>
      </c>
      <c r="AF10" s="210">
        <v>8.5420660000000002</v>
      </c>
      <c r="AG10" s="210">
        <v>8.8939800000000009</v>
      </c>
      <c r="AH10" s="210">
        <v>8.9497710000000001</v>
      </c>
      <c r="AI10" s="210">
        <v>8.9168780000000005</v>
      </c>
      <c r="AJ10" s="210">
        <v>8.9040009999999992</v>
      </c>
      <c r="AK10" s="210">
        <v>8.9707609999999995</v>
      </c>
      <c r="AL10" s="210">
        <v>8.8427089999999993</v>
      </c>
      <c r="AM10" s="210">
        <v>8.8145220000000002</v>
      </c>
      <c r="AN10" s="210">
        <v>7.5541479999999996</v>
      </c>
      <c r="AO10" s="210">
        <v>8.8519349999999992</v>
      </c>
      <c r="AP10" s="210">
        <v>9.0159599999999998</v>
      </c>
      <c r="AQ10" s="210">
        <v>9.0759240000000005</v>
      </c>
      <c r="AR10" s="210">
        <v>9.0568190000000008</v>
      </c>
      <c r="AS10" s="210">
        <v>9.0981810000000003</v>
      </c>
      <c r="AT10" s="210">
        <v>9.2685870000000001</v>
      </c>
      <c r="AU10" s="210">
        <v>9.3591219999999993</v>
      </c>
      <c r="AV10" s="210">
        <v>9.4019949999999994</v>
      </c>
      <c r="AW10" s="210">
        <v>9.5320990000000005</v>
      </c>
      <c r="AX10" s="210">
        <v>9.4430589999999999</v>
      </c>
      <c r="AY10" s="210">
        <v>9.2112739999999995</v>
      </c>
      <c r="AZ10" s="210">
        <v>9.2414579999999997</v>
      </c>
      <c r="BA10" s="210">
        <v>9.5256640000000008</v>
      </c>
      <c r="BB10" s="210">
        <v>9.2939121056000005</v>
      </c>
      <c r="BC10" s="210">
        <v>9.5955663181999995</v>
      </c>
      <c r="BD10" s="299">
        <v>9.7245741725000006</v>
      </c>
      <c r="BE10" s="299">
        <v>9.7999247106999992</v>
      </c>
      <c r="BF10" s="299">
        <v>9.9292421246</v>
      </c>
      <c r="BG10" s="299">
        <v>10.023736724999999</v>
      </c>
      <c r="BH10" s="299">
        <v>10.103093060000001</v>
      </c>
      <c r="BI10" s="299">
        <v>10.187830685</v>
      </c>
      <c r="BJ10" s="299">
        <v>10.247773779999999</v>
      </c>
      <c r="BK10" s="299">
        <v>10.248746111999999</v>
      </c>
      <c r="BL10" s="299">
        <v>10.306733726999999</v>
      </c>
      <c r="BM10" s="299">
        <v>10.373839391000001</v>
      </c>
      <c r="BN10" s="299">
        <v>10.461989182</v>
      </c>
      <c r="BO10" s="299">
        <v>10.563181481999999</v>
      </c>
      <c r="BP10" s="299">
        <v>10.670930691000001</v>
      </c>
      <c r="BQ10" s="299">
        <v>10.779346693999999</v>
      </c>
      <c r="BR10" s="299">
        <v>10.882520428999999</v>
      </c>
      <c r="BS10" s="299">
        <v>10.977804711999999</v>
      </c>
      <c r="BT10" s="299">
        <v>11.061575864</v>
      </c>
      <c r="BU10" s="299">
        <v>11.127304027999999</v>
      </c>
      <c r="BV10" s="299">
        <v>11.172396876000001</v>
      </c>
    </row>
    <row r="11" spans="1:74" ht="11.15" customHeight="1" x14ac:dyDescent="0.25">
      <c r="A11" s="61" t="s">
        <v>732</v>
      </c>
      <c r="B11" s="172" t="s">
        <v>118</v>
      </c>
      <c r="C11" s="210">
        <v>6.6558380000000001</v>
      </c>
      <c r="D11" s="210">
        <v>5.7626109999999997</v>
      </c>
      <c r="E11" s="210">
        <v>5.650512</v>
      </c>
      <c r="F11" s="210">
        <v>6.3342210000000003</v>
      </c>
      <c r="G11" s="210">
        <v>5.7670110000000001</v>
      </c>
      <c r="H11" s="210">
        <v>6.2085739999999996</v>
      </c>
      <c r="I11" s="210">
        <v>5.6292080000000002</v>
      </c>
      <c r="J11" s="210">
        <v>6.1302110000000001</v>
      </c>
      <c r="K11" s="210">
        <v>5.578074</v>
      </c>
      <c r="L11" s="210">
        <v>5.097556</v>
      </c>
      <c r="M11" s="210">
        <v>5.1412800000000001</v>
      </c>
      <c r="N11" s="210">
        <v>4.7062280000000003</v>
      </c>
      <c r="O11" s="210">
        <v>4.9153419999999999</v>
      </c>
      <c r="P11" s="210">
        <v>3.7550110000000001</v>
      </c>
      <c r="Q11" s="210">
        <v>4.1100700000000003</v>
      </c>
      <c r="R11" s="210">
        <v>4.0878839999999999</v>
      </c>
      <c r="S11" s="210">
        <v>4.1950570000000003</v>
      </c>
      <c r="T11" s="210">
        <v>4.0522790000000004</v>
      </c>
      <c r="U11" s="210">
        <v>4.232246</v>
      </c>
      <c r="V11" s="210">
        <v>4.1892469999999999</v>
      </c>
      <c r="W11" s="210">
        <v>3.3901720000000002</v>
      </c>
      <c r="X11" s="210">
        <v>2.8297590000000001</v>
      </c>
      <c r="Y11" s="210">
        <v>2.737447</v>
      </c>
      <c r="Z11" s="210">
        <v>3.2964319999999998</v>
      </c>
      <c r="AA11" s="210">
        <v>3.0230760000000001</v>
      </c>
      <c r="AB11" s="210">
        <v>2.982148</v>
      </c>
      <c r="AC11" s="210">
        <v>2.6708349999999998</v>
      </c>
      <c r="AD11" s="210">
        <v>2.6369150000000001</v>
      </c>
      <c r="AE11" s="210">
        <v>2.909678</v>
      </c>
      <c r="AF11" s="210">
        <v>3.6455860000000002</v>
      </c>
      <c r="AG11" s="210">
        <v>2.563088</v>
      </c>
      <c r="AH11" s="210">
        <v>2.0084689999999998</v>
      </c>
      <c r="AI11" s="210">
        <v>2.1329419999999999</v>
      </c>
      <c r="AJ11" s="210">
        <v>2.354301</v>
      </c>
      <c r="AK11" s="210">
        <v>2.7840889999999998</v>
      </c>
      <c r="AL11" s="210">
        <v>2.356258</v>
      </c>
      <c r="AM11" s="210">
        <v>2.6182940000000001</v>
      </c>
      <c r="AN11" s="210">
        <v>2.8868520000000002</v>
      </c>
      <c r="AO11" s="210">
        <v>3.1017480000000002</v>
      </c>
      <c r="AP11" s="210">
        <v>2.5353530000000002</v>
      </c>
      <c r="AQ11" s="210">
        <v>3.0916030000000001</v>
      </c>
      <c r="AR11" s="210">
        <v>3.2522319999999998</v>
      </c>
      <c r="AS11" s="210">
        <v>3.695103</v>
      </c>
      <c r="AT11" s="210">
        <v>3.240529</v>
      </c>
      <c r="AU11" s="210">
        <v>3.8596170000000001</v>
      </c>
      <c r="AV11" s="210">
        <v>3.071097</v>
      </c>
      <c r="AW11" s="210">
        <v>3.2233010000000002</v>
      </c>
      <c r="AX11" s="210">
        <v>2.9692069999999999</v>
      </c>
      <c r="AY11" s="210">
        <v>3.0359159999999998</v>
      </c>
      <c r="AZ11" s="210">
        <v>2.8453789999999999</v>
      </c>
      <c r="BA11" s="210">
        <v>3.096781</v>
      </c>
      <c r="BB11" s="210">
        <v>2.6417000000000002</v>
      </c>
      <c r="BC11" s="210">
        <v>2.7874601612999999</v>
      </c>
      <c r="BD11" s="299">
        <v>2.8930310000000001</v>
      </c>
      <c r="BE11" s="299">
        <v>3.130242</v>
      </c>
      <c r="BF11" s="299">
        <v>3.3321209999999999</v>
      </c>
      <c r="BG11" s="299">
        <v>2.7270880000000002</v>
      </c>
      <c r="BH11" s="299">
        <v>2.4498410000000002</v>
      </c>
      <c r="BI11" s="299">
        <v>3.1403340000000002</v>
      </c>
      <c r="BJ11" s="299">
        <v>3.1849509999999999</v>
      </c>
      <c r="BK11" s="299">
        <v>3.1119219999999999</v>
      </c>
      <c r="BL11" s="299">
        <v>2.293031</v>
      </c>
      <c r="BM11" s="299">
        <v>2.962405</v>
      </c>
      <c r="BN11" s="299">
        <v>3.24438</v>
      </c>
      <c r="BO11" s="299">
        <v>3.261444</v>
      </c>
      <c r="BP11" s="299">
        <v>3.166423</v>
      </c>
      <c r="BQ11" s="299">
        <v>3.0452029999999999</v>
      </c>
      <c r="BR11" s="299">
        <v>3.1631119999999999</v>
      </c>
      <c r="BS11" s="299">
        <v>2.7027420000000002</v>
      </c>
      <c r="BT11" s="299">
        <v>2.3538779999999999</v>
      </c>
      <c r="BU11" s="299">
        <v>2.206162</v>
      </c>
      <c r="BV11" s="299">
        <v>1.8652439999999999</v>
      </c>
    </row>
    <row r="12" spans="1:74" ht="11.15" customHeight="1" x14ac:dyDescent="0.25">
      <c r="A12" s="61" t="s">
        <v>734</v>
      </c>
      <c r="B12" s="172" t="s">
        <v>122</v>
      </c>
      <c r="C12" s="210">
        <v>-4.5258064516E-2</v>
      </c>
      <c r="D12" s="210">
        <v>-4.3714285713999997E-2</v>
      </c>
      <c r="E12" s="210">
        <v>6.4516129031E-5</v>
      </c>
      <c r="F12" s="210">
        <v>4.9666666667000002E-2</v>
      </c>
      <c r="G12" s="210">
        <v>0.1225483871</v>
      </c>
      <c r="H12" s="210">
        <v>5.0666666666999999E-3</v>
      </c>
      <c r="I12" s="210">
        <v>6.4516129031E-5</v>
      </c>
      <c r="J12" s="210">
        <v>6.4516129034000001E-5</v>
      </c>
      <c r="K12" s="210">
        <v>6.6666666664999994E-5</v>
      </c>
      <c r="L12" s="210">
        <v>0.16674193547999999</v>
      </c>
      <c r="M12" s="210">
        <v>0.17576666666999999</v>
      </c>
      <c r="N12" s="210">
        <v>1.3806451613000001E-2</v>
      </c>
      <c r="O12" s="210">
        <v>0</v>
      </c>
      <c r="P12" s="210">
        <v>4.6428571429000002E-4</v>
      </c>
      <c r="Q12" s="210">
        <v>0</v>
      </c>
      <c r="R12" s="210">
        <v>1.7933333332999998E-2</v>
      </c>
      <c r="S12" s="210">
        <v>0.12161290323</v>
      </c>
      <c r="T12" s="210">
        <v>0</v>
      </c>
      <c r="U12" s="210">
        <v>0</v>
      </c>
      <c r="V12" s="210">
        <v>0</v>
      </c>
      <c r="W12" s="210">
        <v>0</v>
      </c>
      <c r="X12" s="210">
        <v>0.11822580645</v>
      </c>
      <c r="Y12" s="210">
        <v>0.20619999999999999</v>
      </c>
      <c r="Z12" s="210">
        <v>0</v>
      </c>
      <c r="AA12" s="210">
        <v>0</v>
      </c>
      <c r="AB12" s="210">
        <v>0</v>
      </c>
      <c r="AC12" s="210">
        <v>0</v>
      </c>
      <c r="AD12" s="210">
        <v>-9.5299999999999996E-2</v>
      </c>
      <c r="AE12" s="210">
        <v>-0.33870967742000002</v>
      </c>
      <c r="AF12" s="210">
        <v>-0.25656666667</v>
      </c>
      <c r="AG12" s="210">
        <v>-3.7741935483999998E-3</v>
      </c>
      <c r="AH12" s="210">
        <v>0.27774193547999998</v>
      </c>
      <c r="AI12" s="210">
        <v>0.17813333333</v>
      </c>
      <c r="AJ12" s="210">
        <v>0.11709677419</v>
      </c>
      <c r="AK12" s="210">
        <v>1.5699999999999999E-2</v>
      </c>
      <c r="AL12" s="210">
        <v>-3.2258064515E-5</v>
      </c>
      <c r="AM12" s="210">
        <v>3.2258064515E-5</v>
      </c>
      <c r="AN12" s="210">
        <v>1.1142857143E-2</v>
      </c>
      <c r="AO12" s="210">
        <v>-3.2258064515E-5</v>
      </c>
      <c r="AP12" s="210">
        <v>0.14486666667</v>
      </c>
      <c r="AQ12" s="210">
        <v>0.18848387096999999</v>
      </c>
      <c r="AR12" s="210">
        <v>0.20936666667000001</v>
      </c>
      <c r="AS12" s="210">
        <v>6.4516129031E-5</v>
      </c>
      <c r="AT12" s="210">
        <v>0</v>
      </c>
      <c r="AU12" s="210">
        <v>0.1178</v>
      </c>
      <c r="AV12" s="210">
        <v>0.22974193547999999</v>
      </c>
      <c r="AW12" s="210">
        <v>0.30596666667</v>
      </c>
      <c r="AX12" s="210">
        <v>0.25112903226</v>
      </c>
      <c r="AY12" s="210">
        <v>0.17306451613000001</v>
      </c>
      <c r="AZ12" s="210">
        <v>0.33732142857000003</v>
      </c>
      <c r="BA12" s="210">
        <v>0.41325806452000002</v>
      </c>
      <c r="BB12" s="210">
        <v>0.60244761904999999</v>
      </c>
      <c r="BC12" s="210">
        <v>0.91522110403000001</v>
      </c>
      <c r="BD12" s="299">
        <v>1.2524999999999999</v>
      </c>
      <c r="BE12" s="299">
        <v>0.96774190000000004</v>
      </c>
      <c r="BF12" s="299">
        <v>0.96774190000000004</v>
      </c>
      <c r="BG12" s="299">
        <v>1</v>
      </c>
      <c r="BH12" s="299">
        <v>1.0516129999999999</v>
      </c>
      <c r="BI12" s="299">
        <v>8.6666699999999999E-2</v>
      </c>
      <c r="BJ12" s="299">
        <v>8.3871000000000001E-2</v>
      </c>
      <c r="BK12" s="299">
        <v>4.8387100000000002E-2</v>
      </c>
      <c r="BL12" s="299">
        <v>5.3571399999999998E-2</v>
      </c>
      <c r="BM12" s="299">
        <v>2.58065E-2</v>
      </c>
      <c r="BN12" s="299">
        <v>8.6666699999999999E-2</v>
      </c>
      <c r="BO12" s="299">
        <v>8.3871000000000001E-2</v>
      </c>
      <c r="BP12" s="299">
        <v>8.6666699999999999E-2</v>
      </c>
      <c r="BQ12" s="299">
        <v>8.3871000000000001E-2</v>
      </c>
      <c r="BR12" s="299">
        <v>0</v>
      </c>
      <c r="BS12" s="299">
        <v>0</v>
      </c>
      <c r="BT12" s="299">
        <v>0.1129032</v>
      </c>
      <c r="BU12" s="299">
        <v>0.1166667</v>
      </c>
      <c r="BV12" s="299">
        <v>0.1129032</v>
      </c>
    </row>
    <row r="13" spans="1:74" ht="11.15" customHeight="1" x14ac:dyDescent="0.25">
      <c r="A13" s="61" t="s">
        <v>733</v>
      </c>
      <c r="B13" s="172" t="s">
        <v>392</v>
      </c>
      <c r="C13" s="210">
        <v>2.8580645161E-2</v>
      </c>
      <c r="D13" s="210">
        <v>-0.11010714286000001</v>
      </c>
      <c r="E13" s="210">
        <v>-3.5354838710000003E-2</v>
      </c>
      <c r="F13" s="210">
        <v>-0.38796666667000002</v>
      </c>
      <c r="G13" s="210">
        <v>7.6806451612999996E-2</v>
      </c>
      <c r="H13" s="210">
        <v>0.63483333333000003</v>
      </c>
      <c r="I13" s="210">
        <v>0.17777419354999999</v>
      </c>
      <c r="J13" s="210">
        <v>6.6387096773999996E-2</v>
      </c>
      <c r="K13" s="210">
        <v>-0.30336666667000001</v>
      </c>
      <c r="L13" s="210">
        <v>-0.55238709676999997</v>
      </c>
      <c r="M13" s="210">
        <v>-0.51903333333000001</v>
      </c>
      <c r="N13" s="210">
        <v>0.22187096774000001</v>
      </c>
      <c r="O13" s="210">
        <v>-0.20874193548</v>
      </c>
      <c r="P13" s="210">
        <v>-9.6000000000000002E-2</v>
      </c>
      <c r="Q13" s="210">
        <v>-0.23322580644999999</v>
      </c>
      <c r="R13" s="210">
        <v>-0.36373333333000002</v>
      </c>
      <c r="S13" s="210">
        <v>-0.36525806451999998</v>
      </c>
      <c r="T13" s="210">
        <v>0.58930000000000005</v>
      </c>
      <c r="U13" s="210">
        <v>0.70509677419000005</v>
      </c>
      <c r="V13" s="210">
        <v>0.37</v>
      </c>
      <c r="W13" s="210">
        <v>0.15013333333000001</v>
      </c>
      <c r="X13" s="210">
        <v>-0.57267741935000005</v>
      </c>
      <c r="Y13" s="210">
        <v>-8.4000000000000005E-2</v>
      </c>
      <c r="Z13" s="210">
        <v>0.42306451613000001</v>
      </c>
      <c r="AA13" s="210">
        <v>-0.24132258065000001</v>
      </c>
      <c r="AB13" s="210">
        <v>-0.42448275862000001</v>
      </c>
      <c r="AC13" s="210">
        <v>-0.99283870967999999</v>
      </c>
      <c r="AD13" s="210">
        <v>-1.5231333332999999</v>
      </c>
      <c r="AE13" s="210">
        <v>0.24006451612999999</v>
      </c>
      <c r="AF13" s="210">
        <v>-0.36880000000000002</v>
      </c>
      <c r="AG13" s="210">
        <v>0.40429032257999997</v>
      </c>
      <c r="AH13" s="210">
        <v>0.50725806452</v>
      </c>
      <c r="AI13" s="210">
        <v>0.2225</v>
      </c>
      <c r="AJ13" s="210">
        <v>0.12264516129</v>
      </c>
      <c r="AK13" s="210">
        <v>-0.22766666666999999</v>
      </c>
      <c r="AL13" s="210">
        <v>0.49293548387000002</v>
      </c>
      <c r="AM13" s="210">
        <v>0.31025806451999999</v>
      </c>
      <c r="AN13" s="210">
        <v>-0.61792857143000002</v>
      </c>
      <c r="AO13" s="210">
        <v>-0.28216129031999998</v>
      </c>
      <c r="AP13" s="210">
        <v>0.40573333333</v>
      </c>
      <c r="AQ13" s="210">
        <v>0.42374193548</v>
      </c>
      <c r="AR13" s="210">
        <v>0.95476666666999999</v>
      </c>
      <c r="AS13" s="210">
        <v>0.29138709677000002</v>
      </c>
      <c r="AT13" s="210">
        <v>0.55487096774</v>
      </c>
      <c r="AU13" s="210">
        <v>4.5566666667000003E-2</v>
      </c>
      <c r="AV13" s="210">
        <v>-0.52390322581000004</v>
      </c>
      <c r="AW13" s="210">
        <v>8.7300000000000003E-2</v>
      </c>
      <c r="AX13" s="210">
        <v>0.40490322580999999</v>
      </c>
      <c r="AY13" s="210">
        <v>0.2305483871</v>
      </c>
      <c r="AZ13" s="210">
        <v>0.18371428571000001</v>
      </c>
      <c r="BA13" s="210">
        <v>-0.16970967742000001</v>
      </c>
      <c r="BB13" s="210">
        <v>-0.1253952381</v>
      </c>
      <c r="BC13" s="210">
        <v>0.12059827066999999</v>
      </c>
      <c r="BD13" s="299">
        <v>0.68962990000000002</v>
      </c>
      <c r="BE13" s="299">
        <v>0.3380591</v>
      </c>
      <c r="BF13" s="299">
        <v>0.41941669999999998</v>
      </c>
      <c r="BG13" s="299">
        <v>-0.11497350000000001</v>
      </c>
      <c r="BH13" s="299">
        <v>-0.5045463</v>
      </c>
      <c r="BI13" s="299">
        <v>-0.2367639</v>
      </c>
      <c r="BJ13" s="299">
        <v>0.52269129999999997</v>
      </c>
      <c r="BK13" s="299">
        <v>-0.3997637</v>
      </c>
      <c r="BL13" s="299">
        <v>-0.55356669999999997</v>
      </c>
      <c r="BM13" s="299">
        <v>-0.271291</v>
      </c>
      <c r="BN13" s="299">
        <v>-0.30340060000000002</v>
      </c>
      <c r="BO13" s="299">
        <v>0.1012406</v>
      </c>
      <c r="BP13" s="299">
        <v>0.54452</v>
      </c>
      <c r="BQ13" s="299">
        <v>0.29629230000000001</v>
      </c>
      <c r="BR13" s="299">
        <v>0.3257023</v>
      </c>
      <c r="BS13" s="299">
        <v>-4.3982800000000001E-3</v>
      </c>
      <c r="BT13" s="299">
        <v>-0.52074019999999999</v>
      </c>
      <c r="BU13" s="299">
        <v>-0.17781240000000001</v>
      </c>
      <c r="BV13" s="299">
        <v>0.2964502</v>
      </c>
    </row>
    <row r="14" spans="1:74" ht="11.15" customHeight="1" x14ac:dyDescent="0.25">
      <c r="A14" s="61" t="s">
        <v>502</v>
      </c>
      <c r="B14" s="172" t="s">
        <v>119</v>
      </c>
      <c r="C14" s="210">
        <v>-3.6127580644999997E-2</v>
      </c>
      <c r="D14" s="210">
        <v>5.1513428570999997E-2</v>
      </c>
      <c r="E14" s="210">
        <v>0.58873232257999997</v>
      </c>
      <c r="F14" s="210">
        <v>0.276837</v>
      </c>
      <c r="G14" s="210">
        <v>0.57788916129000001</v>
      </c>
      <c r="H14" s="210">
        <v>0.18929399999999999</v>
      </c>
      <c r="I14" s="210">
        <v>0.66155529032000004</v>
      </c>
      <c r="J14" s="210">
        <v>5.2869387097000002E-2</v>
      </c>
      <c r="K14" s="210">
        <v>0.29408200000000001</v>
      </c>
      <c r="L14" s="210">
        <v>0.21200516128999999</v>
      </c>
      <c r="M14" s="210">
        <v>0.49647966666999999</v>
      </c>
      <c r="N14" s="210">
        <v>0.54348758065000002</v>
      </c>
      <c r="O14" s="210">
        <v>0.22841693548</v>
      </c>
      <c r="P14" s="210">
        <v>0.53369471429000004</v>
      </c>
      <c r="Q14" s="210">
        <v>0.15889180645000001</v>
      </c>
      <c r="R14" s="210">
        <v>0.47453600000000001</v>
      </c>
      <c r="S14" s="210">
        <v>0.62732716128999999</v>
      </c>
      <c r="T14" s="210">
        <v>0.41534900000000002</v>
      </c>
      <c r="U14" s="210">
        <v>0.34220522581000001</v>
      </c>
      <c r="V14" s="210">
        <v>0.26259199999999999</v>
      </c>
      <c r="W14" s="210">
        <v>0.29049466667000001</v>
      </c>
      <c r="X14" s="210">
        <v>0.5346026129</v>
      </c>
      <c r="Y14" s="210">
        <v>0.655999</v>
      </c>
      <c r="Z14" s="210">
        <v>0.16274848386999999</v>
      </c>
      <c r="AA14" s="210">
        <v>0.66195358064999998</v>
      </c>
      <c r="AB14" s="210">
        <v>0.48193675862000002</v>
      </c>
      <c r="AC14" s="210">
        <v>0.73639770967999996</v>
      </c>
      <c r="AD14" s="210">
        <v>-0.15762066666999999</v>
      </c>
      <c r="AE14" s="210">
        <v>0.44588216129000002</v>
      </c>
      <c r="AF14" s="210">
        <v>0.29437866667000001</v>
      </c>
      <c r="AG14" s="210">
        <v>0.41349187097000001</v>
      </c>
      <c r="AH14" s="210">
        <v>0.80067299999999997</v>
      </c>
      <c r="AI14" s="210">
        <v>0.17119966667</v>
      </c>
      <c r="AJ14" s="210">
        <v>0.43728606452000002</v>
      </c>
      <c r="AK14" s="210">
        <v>0.43087066667000001</v>
      </c>
      <c r="AL14" s="210">
        <v>0.20704977419000001</v>
      </c>
      <c r="AM14" s="210">
        <v>0.54014667742</v>
      </c>
      <c r="AN14" s="210">
        <v>0.32040971428999998</v>
      </c>
      <c r="AO14" s="210">
        <v>0.40391754838999999</v>
      </c>
      <c r="AP14" s="210">
        <v>0.84419900000000003</v>
      </c>
      <c r="AQ14" s="210">
        <v>0.55732119354999998</v>
      </c>
      <c r="AR14" s="210">
        <v>0.48571566666999999</v>
      </c>
      <c r="AS14" s="210">
        <v>0.5353563871</v>
      </c>
      <c r="AT14" s="210">
        <v>0.71778103226000001</v>
      </c>
      <c r="AU14" s="210">
        <v>0.35361633332999998</v>
      </c>
      <c r="AV14" s="210">
        <v>0.74214929031999999</v>
      </c>
      <c r="AW14" s="210">
        <v>0.34786633333</v>
      </c>
      <c r="AX14" s="210">
        <v>0.52874474193999998</v>
      </c>
      <c r="AY14" s="210">
        <v>0.64213309676999997</v>
      </c>
      <c r="AZ14" s="210">
        <v>0.70353928571000002</v>
      </c>
      <c r="BA14" s="210">
        <v>0.82716661290000004</v>
      </c>
      <c r="BB14" s="210">
        <v>0.93383169666999999</v>
      </c>
      <c r="BC14" s="210">
        <v>0.56436727401999998</v>
      </c>
      <c r="BD14" s="299">
        <v>0.27837329999999999</v>
      </c>
      <c r="BE14" s="299">
        <v>0.23597409999999999</v>
      </c>
      <c r="BF14" s="299">
        <v>0.1963104</v>
      </c>
      <c r="BG14" s="299">
        <v>0.24405370000000001</v>
      </c>
      <c r="BH14" s="299">
        <v>0.1580019</v>
      </c>
      <c r="BI14" s="299">
        <v>0.15845629999999999</v>
      </c>
      <c r="BJ14" s="299">
        <v>0.17102310000000001</v>
      </c>
      <c r="BK14" s="299">
        <v>0.23782120000000001</v>
      </c>
      <c r="BL14" s="299">
        <v>0.19917380000000001</v>
      </c>
      <c r="BM14" s="299">
        <v>0.22451199999999999</v>
      </c>
      <c r="BN14" s="299">
        <v>0.15075530000000001</v>
      </c>
      <c r="BO14" s="299">
        <v>0.21702949999999999</v>
      </c>
      <c r="BP14" s="299">
        <v>0.27837329999999999</v>
      </c>
      <c r="BQ14" s="299">
        <v>0.23597409999999999</v>
      </c>
      <c r="BR14" s="299">
        <v>0.1963104</v>
      </c>
      <c r="BS14" s="299">
        <v>0.24405370000000001</v>
      </c>
      <c r="BT14" s="299">
        <v>0.1580019</v>
      </c>
      <c r="BU14" s="299">
        <v>0.15845629999999999</v>
      </c>
      <c r="BV14" s="299">
        <v>0.17102310000000001</v>
      </c>
    </row>
    <row r="15" spans="1:74" ht="11.15" customHeight="1" x14ac:dyDescent="0.25">
      <c r="A15" s="61" t="s">
        <v>503</v>
      </c>
      <c r="B15" s="172" t="s">
        <v>164</v>
      </c>
      <c r="C15" s="210">
        <v>16.599194000000001</v>
      </c>
      <c r="D15" s="210">
        <v>15.936249999999999</v>
      </c>
      <c r="E15" s="210">
        <v>16.665129</v>
      </c>
      <c r="F15" s="210">
        <v>16.766200000000001</v>
      </c>
      <c r="G15" s="210">
        <v>16.968741999999999</v>
      </c>
      <c r="H15" s="210">
        <v>17.665666999999999</v>
      </c>
      <c r="I15" s="210">
        <v>17.356999999999999</v>
      </c>
      <c r="J15" s="210">
        <v>17.622903000000001</v>
      </c>
      <c r="K15" s="210">
        <v>16.990867000000001</v>
      </c>
      <c r="L15" s="210">
        <v>16.412226</v>
      </c>
      <c r="M15" s="210">
        <v>17.162099999999999</v>
      </c>
      <c r="N15" s="210">
        <v>17.409386999999999</v>
      </c>
      <c r="O15" s="210">
        <v>16.782968</v>
      </c>
      <c r="P15" s="210">
        <v>15.845750000000001</v>
      </c>
      <c r="Q15" s="210">
        <v>15.934677000000001</v>
      </c>
      <c r="R15" s="210">
        <v>16.341200000000001</v>
      </c>
      <c r="S15" s="210">
        <v>16.719452</v>
      </c>
      <c r="T15" s="210">
        <v>17.235800000000001</v>
      </c>
      <c r="U15" s="210">
        <v>17.175194000000001</v>
      </c>
      <c r="V15" s="210">
        <v>17.296838999999999</v>
      </c>
      <c r="W15" s="210">
        <v>16.403099999999998</v>
      </c>
      <c r="X15" s="210">
        <v>15.680871</v>
      </c>
      <c r="Y15" s="210">
        <v>16.481767000000001</v>
      </c>
      <c r="Z15" s="210">
        <v>16.792548</v>
      </c>
      <c r="AA15" s="210">
        <v>16.228515999999999</v>
      </c>
      <c r="AB15" s="210">
        <v>15.865413</v>
      </c>
      <c r="AC15" s="210">
        <v>15.230451</v>
      </c>
      <c r="AD15" s="210">
        <v>12.772333</v>
      </c>
      <c r="AE15" s="210">
        <v>12.968031999999999</v>
      </c>
      <c r="AF15" s="210">
        <v>13.734366</v>
      </c>
      <c r="AG15" s="210">
        <v>14.33358</v>
      </c>
      <c r="AH15" s="210">
        <v>14.151709</v>
      </c>
      <c r="AI15" s="210">
        <v>13.572832999999999</v>
      </c>
      <c r="AJ15" s="210">
        <v>13.444741</v>
      </c>
      <c r="AK15" s="210">
        <v>14.123699999999999</v>
      </c>
      <c r="AL15" s="210">
        <v>14.139806</v>
      </c>
      <c r="AM15" s="210">
        <v>14.525096</v>
      </c>
      <c r="AN15" s="210">
        <v>12.373535</v>
      </c>
      <c r="AO15" s="210">
        <v>14.383032</v>
      </c>
      <c r="AP15" s="210">
        <v>15.160333</v>
      </c>
      <c r="AQ15" s="210">
        <v>15.594903</v>
      </c>
      <c r="AR15" s="210">
        <v>16.190232999999999</v>
      </c>
      <c r="AS15" s="210">
        <v>15.851838000000001</v>
      </c>
      <c r="AT15" s="210">
        <v>15.719419</v>
      </c>
      <c r="AU15" s="210">
        <v>15.227866000000001</v>
      </c>
      <c r="AV15" s="210">
        <v>15.045354</v>
      </c>
      <c r="AW15" s="210">
        <v>15.733599999999999</v>
      </c>
      <c r="AX15" s="210">
        <v>15.757516000000001</v>
      </c>
      <c r="AY15" s="210">
        <v>15.451000000000001</v>
      </c>
      <c r="AZ15" s="210">
        <v>15.376321000000001</v>
      </c>
      <c r="BA15" s="210">
        <v>15.822710000000001</v>
      </c>
      <c r="BB15" s="210">
        <v>15.604066667</v>
      </c>
      <c r="BC15" s="210">
        <v>16.100822580999999</v>
      </c>
      <c r="BD15" s="299">
        <v>16.988990000000001</v>
      </c>
      <c r="BE15" s="299">
        <v>16.62276</v>
      </c>
      <c r="BF15" s="299">
        <v>16.997029999999999</v>
      </c>
      <c r="BG15" s="299">
        <v>16.07798</v>
      </c>
      <c r="BH15" s="299">
        <v>15.354749999999999</v>
      </c>
      <c r="BI15" s="299">
        <v>15.65347</v>
      </c>
      <c r="BJ15" s="299">
        <v>16.538260000000001</v>
      </c>
      <c r="BK15" s="299">
        <v>15.587949999999999</v>
      </c>
      <c r="BL15" s="299">
        <v>14.638870000000001</v>
      </c>
      <c r="BM15" s="299">
        <v>15.63743</v>
      </c>
      <c r="BN15" s="299">
        <v>15.952640000000001</v>
      </c>
      <c r="BO15" s="299">
        <v>16.459430000000001</v>
      </c>
      <c r="BP15" s="299">
        <v>16.962779999999999</v>
      </c>
      <c r="BQ15" s="299">
        <v>16.632190000000001</v>
      </c>
      <c r="BR15" s="299">
        <v>16.7818</v>
      </c>
      <c r="BS15" s="299">
        <v>16.097159999999999</v>
      </c>
      <c r="BT15" s="299">
        <v>15.24108</v>
      </c>
      <c r="BU15" s="299">
        <v>15.72293</v>
      </c>
      <c r="BV15" s="299">
        <v>15.889430000000001</v>
      </c>
    </row>
    <row r="16" spans="1:74" ht="11.15" customHeight="1" x14ac:dyDescent="0.25">
      <c r="A16" s="57"/>
      <c r="B16" s="44" t="s">
        <v>736</v>
      </c>
      <c r="C16" s="63"/>
      <c r="D16" s="63"/>
      <c r="E16" s="63"/>
      <c r="F16" s="63"/>
      <c r="G16" s="63"/>
      <c r="H16" s="63"/>
      <c r="I16" s="63"/>
      <c r="J16" s="63"/>
      <c r="K16" s="63"/>
      <c r="L16" s="63"/>
      <c r="M16" s="63"/>
      <c r="N16" s="63"/>
      <c r="O16" s="63"/>
      <c r="P16" s="63"/>
      <c r="Q16" s="63"/>
      <c r="R16" s="63"/>
      <c r="S16" s="63"/>
      <c r="T16" s="63"/>
      <c r="U16" s="63"/>
      <c r="V16" s="63"/>
      <c r="W16" s="63"/>
      <c r="X16" s="63"/>
      <c r="Y16" s="63"/>
      <c r="Z16" s="63"/>
      <c r="AA16" s="63"/>
      <c r="AB16" s="63"/>
      <c r="AC16" s="63"/>
      <c r="AD16" s="63"/>
      <c r="AE16" s="63"/>
      <c r="AF16" s="63"/>
      <c r="AG16" s="63"/>
      <c r="AH16" s="63"/>
      <c r="AI16" s="63"/>
      <c r="AJ16" s="63"/>
      <c r="AK16" s="63"/>
      <c r="AL16" s="63"/>
      <c r="AM16" s="63"/>
      <c r="AN16" s="63"/>
      <c r="AO16" s="63"/>
      <c r="AP16" s="63"/>
      <c r="AQ16" s="63"/>
      <c r="AR16" s="63"/>
      <c r="AS16" s="63"/>
      <c r="AT16" s="63"/>
      <c r="AU16" s="63"/>
      <c r="AV16" s="210"/>
      <c r="AW16" s="210"/>
      <c r="AX16" s="210"/>
      <c r="AY16" s="210"/>
      <c r="AZ16" s="210"/>
      <c r="BA16" s="210"/>
      <c r="BB16" s="210"/>
      <c r="BC16" s="210"/>
      <c r="BD16" s="299"/>
      <c r="BE16" s="299"/>
      <c r="BF16" s="299"/>
      <c r="BG16" s="299"/>
      <c r="BH16" s="299"/>
      <c r="BI16" s="299"/>
      <c r="BJ16" s="366"/>
      <c r="BK16" s="366"/>
      <c r="BL16" s="366"/>
      <c r="BM16" s="366"/>
      <c r="BN16" s="366"/>
      <c r="BO16" s="366"/>
      <c r="BP16" s="366"/>
      <c r="BQ16" s="366"/>
      <c r="BR16" s="366"/>
      <c r="BS16" s="366"/>
      <c r="BT16" s="366"/>
      <c r="BU16" s="366"/>
      <c r="BV16" s="366"/>
    </row>
    <row r="17" spans="1:74" ht="11.15" customHeight="1" x14ac:dyDescent="0.25">
      <c r="A17" s="61" t="s">
        <v>505</v>
      </c>
      <c r="B17" s="172" t="s">
        <v>393</v>
      </c>
      <c r="C17" s="210">
        <v>1.1024210000000001</v>
      </c>
      <c r="D17" s="210">
        <v>1.0965020000000001</v>
      </c>
      <c r="E17" s="210">
        <v>1.095742</v>
      </c>
      <c r="F17" s="210">
        <v>1.113267</v>
      </c>
      <c r="G17" s="210">
        <v>1.1414200000000001</v>
      </c>
      <c r="H17" s="210">
        <v>1.1328990000000001</v>
      </c>
      <c r="I17" s="210">
        <v>1.1689050000000001</v>
      </c>
      <c r="J17" s="210">
        <v>1.1854849999999999</v>
      </c>
      <c r="K17" s="210">
        <v>1.1408659999999999</v>
      </c>
      <c r="L17" s="210">
        <v>1.1155809999999999</v>
      </c>
      <c r="M17" s="210">
        <v>1.1494329999999999</v>
      </c>
      <c r="N17" s="210">
        <v>1.210356</v>
      </c>
      <c r="O17" s="210">
        <v>1.108708</v>
      </c>
      <c r="P17" s="210">
        <v>1.007071</v>
      </c>
      <c r="Q17" s="210">
        <v>1.0383579999999999</v>
      </c>
      <c r="R17" s="210">
        <v>1.0650999999999999</v>
      </c>
      <c r="S17" s="210">
        <v>1.064227</v>
      </c>
      <c r="T17" s="210">
        <v>1.0761670000000001</v>
      </c>
      <c r="U17" s="210">
        <v>1.066033</v>
      </c>
      <c r="V17" s="210">
        <v>1.098679</v>
      </c>
      <c r="W17" s="210">
        <v>1.0174989999999999</v>
      </c>
      <c r="X17" s="210">
        <v>1.0142260000000001</v>
      </c>
      <c r="Y17" s="210">
        <v>1.1312009999999999</v>
      </c>
      <c r="Z17" s="210">
        <v>1.1334200000000001</v>
      </c>
      <c r="AA17" s="210">
        <v>1.128091</v>
      </c>
      <c r="AB17" s="210">
        <v>0.94133999999999995</v>
      </c>
      <c r="AC17" s="210">
        <v>0.97412600000000005</v>
      </c>
      <c r="AD17" s="210">
        <v>0.77373199999999998</v>
      </c>
      <c r="AE17" s="210">
        <v>0.80803000000000003</v>
      </c>
      <c r="AF17" s="210">
        <v>0.87066299999999996</v>
      </c>
      <c r="AG17" s="210">
        <v>0.92867299999999997</v>
      </c>
      <c r="AH17" s="210">
        <v>0.923902</v>
      </c>
      <c r="AI17" s="210">
        <v>0.94806299999999999</v>
      </c>
      <c r="AJ17" s="210">
        <v>0.92428699999999997</v>
      </c>
      <c r="AK17" s="210">
        <v>0.93443200000000004</v>
      </c>
      <c r="AL17" s="210">
        <v>0.91493100000000005</v>
      </c>
      <c r="AM17" s="210">
        <v>0.89135200000000003</v>
      </c>
      <c r="AN17" s="210">
        <v>0.76456800000000003</v>
      </c>
      <c r="AO17" s="210">
        <v>0.86360800000000004</v>
      </c>
      <c r="AP17" s="210">
        <v>0.94893099999999997</v>
      </c>
      <c r="AQ17" s="210">
        <v>1.0244139999999999</v>
      </c>
      <c r="AR17" s="210">
        <v>0.92243299999999995</v>
      </c>
      <c r="AS17" s="210">
        <v>0.95986700000000003</v>
      </c>
      <c r="AT17" s="210">
        <v>1.008737</v>
      </c>
      <c r="AU17" s="210">
        <v>0.936666</v>
      </c>
      <c r="AV17" s="210">
        <v>1.013287</v>
      </c>
      <c r="AW17" s="210">
        <v>1.0125949999999999</v>
      </c>
      <c r="AX17" s="210">
        <v>1.0832520000000001</v>
      </c>
      <c r="AY17" s="210">
        <v>0.98418499999999998</v>
      </c>
      <c r="AZ17" s="210">
        <v>0.90092899999999998</v>
      </c>
      <c r="BA17" s="210">
        <v>0.96767999999999998</v>
      </c>
      <c r="BB17" s="210">
        <v>1.0767</v>
      </c>
      <c r="BC17" s="210">
        <v>1.044983</v>
      </c>
      <c r="BD17" s="299">
        <v>1.056006</v>
      </c>
      <c r="BE17" s="299">
        <v>1.0669550000000001</v>
      </c>
      <c r="BF17" s="299">
        <v>1.071056</v>
      </c>
      <c r="BG17" s="299">
        <v>1.045488</v>
      </c>
      <c r="BH17" s="299">
        <v>0.99689740000000004</v>
      </c>
      <c r="BI17" s="299">
        <v>1.0698460000000001</v>
      </c>
      <c r="BJ17" s="299">
        <v>1.078457</v>
      </c>
      <c r="BK17" s="299">
        <v>1.061393</v>
      </c>
      <c r="BL17" s="299">
        <v>1.0059070000000001</v>
      </c>
      <c r="BM17" s="299">
        <v>1.0023869999999999</v>
      </c>
      <c r="BN17" s="299">
        <v>1.018195</v>
      </c>
      <c r="BO17" s="299">
        <v>1.0224599999999999</v>
      </c>
      <c r="BP17" s="299">
        <v>0.9836897</v>
      </c>
      <c r="BQ17" s="299">
        <v>1.01675</v>
      </c>
      <c r="BR17" s="299">
        <v>1.025596</v>
      </c>
      <c r="BS17" s="299">
        <v>0.97522319999999996</v>
      </c>
      <c r="BT17" s="299">
        <v>0.94842400000000004</v>
      </c>
      <c r="BU17" s="299">
        <v>0.99977110000000002</v>
      </c>
      <c r="BV17" s="299">
        <v>1.032319</v>
      </c>
    </row>
    <row r="18" spans="1:74" ht="11.15" customHeight="1" x14ac:dyDescent="0.25">
      <c r="A18" s="61" t="s">
        <v>504</v>
      </c>
      <c r="B18" s="172" t="s">
        <v>892</v>
      </c>
      <c r="C18" s="210">
        <v>3.8529680000000002</v>
      </c>
      <c r="D18" s="210">
        <v>4.0605000000000002</v>
      </c>
      <c r="E18" s="210">
        <v>4.2002579999999998</v>
      </c>
      <c r="F18" s="210">
        <v>4.2857669999999999</v>
      </c>
      <c r="G18" s="210">
        <v>4.351871</v>
      </c>
      <c r="H18" s="210">
        <v>4.3366670000000003</v>
      </c>
      <c r="I18" s="210">
        <v>4.4516770000000001</v>
      </c>
      <c r="J18" s="210">
        <v>4.6016130000000004</v>
      </c>
      <c r="K18" s="210">
        <v>4.6383000000000001</v>
      </c>
      <c r="L18" s="210">
        <v>4.5876770000000002</v>
      </c>
      <c r="M18" s="210">
        <v>4.5627000000000004</v>
      </c>
      <c r="N18" s="210">
        <v>4.4834839999999998</v>
      </c>
      <c r="O18" s="210">
        <v>4.5540649999999996</v>
      </c>
      <c r="P18" s="210">
        <v>4.7127499999999998</v>
      </c>
      <c r="Q18" s="210">
        <v>4.7294840000000002</v>
      </c>
      <c r="R18" s="210">
        <v>4.7902329999999997</v>
      </c>
      <c r="S18" s="210">
        <v>4.8398070000000004</v>
      </c>
      <c r="T18" s="210">
        <v>4.7946999999999997</v>
      </c>
      <c r="U18" s="210">
        <v>4.7073229999999997</v>
      </c>
      <c r="V18" s="210">
        <v>4.7658709999999997</v>
      </c>
      <c r="W18" s="210">
        <v>4.9894999999999996</v>
      </c>
      <c r="X18" s="210">
        <v>5.0222579999999999</v>
      </c>
      <c r="Y18" s="210">
        <v>4.9945000000000004</v>
      </c>
      <c r="Z18" s="210">
        <v>4.9915159999999998</v>
      </c>
      <c r="AA18" s="210">
        <v>5.2057739999999999</v>
      </c>
      <c r="AB18" s="210">
        <v>5.0520350000000001</v>
      </c>
      <c r="AC18" s="210">
        <v>5.2528709999999998</v>
      </c>
      <c r="AD18" s="210">
        <v>4.9342670000000002</v>
      </c>
      <c r="AE18" s="210">
        <v>4.7454520000000002</v>
      </c>
      <c r="AF18" s="210">
        <v>5.1946669999999999</v>
      </c>
      <c r="AG18" s="210">
        <v>5.3675810000000004</v>
      </c>
      <c r="AH18" s="210">
        <v>5.3514520000000001</v>
      </c>
      <c r="AI18" s="210">
        <v>5.3078329999999996</v>
      </c>
      <c r="AJ18" s="210">
        <v>5.2972580000000002</v>
      </c>
      <c r="AK18" s="210">
        <v>5.3214670000000002</v>
      </c>
      <c r="AL18" s="210">
        <v>5.0582580000000004</v>
      </c>
      <c r="AM18" s="210">
        <v>5.188097</v>
      </c>
      <c r="AN18" s="210">
        <v>4.214893</v>
      </c>
      <c r="AO18" s="210">
        <v>5.1158070000000002</v>
      </c>
      <c r="AP18" s="210">
        <v>5.4427000000000003</v>
      </c>
      <c r="AQ18" s="210">
        <v>5.4610969999999996</v>
      </c>
      <c r="AR18" s="210">
        <v>5.4744330000000003</v>
      </c>
      <c r="AS18" s="210">
        <v>5.4551939999999997</v>
      </c>
      <c r="AT18" s="210">
        <v>5.5681940000000001</v>
      </c>
      <c r="AU18" s="210">
        <v>5.5401670000000003</v>
      </c>
      <c r="AV18" s="210">
        <v>5.7134840000000002</v>
      </c>
      <c r="AW18" s="210">
        <v>5.7675000000000001</v>
      </c>
      <c r="AX18" s="210">
        <v>5.7326449999999998</v>
      </c>
      <c r="AY18" s="210">
        <v>5.4461940000000002</v>
      </c>
      <c r="AZ18" s="210">
        <v>5.4746790000000001</v>
      </c>
      <c r="BA18" s="210">
        <v>5.9088070000000004</v>
      </c>
      <c r="BB18" s="210">
        <v>5.7357104219000004</v>
      </c>
      <c r="BC18" s="210">
        <v>5.7592515682999998</v>
      </c>
      <c r="BD18" s="299">
        <v>5.8484579999999999</v>
      </c>
      <c r="BE18" s="299">
        <v>5.8523170000000002</v>
      </c>
      <c r="BF18" s="299">
        <v>5.9635730000000002</v>
      </c>
      <c r="BG18" s="299">
        <v>5.9742800000000003</v>
      </c>
      <c r="BH18" s="299">
        <v>6.0515600000000003</v>
      </c>
      <c r="BI18" s="299">
        <v>6.1546580000000004</v>
      </c>
      <c r="BJ18" s="299">
        <v>6.0807520000000004</v>
      </c>
      <c r="BK18" s="299">
        <v>6.0781549999999998</v>
      </c>
      <c r="BL18" s="299">
        <v>6.135459</v>
      </c>
      <c r="BM18" s="299">
        <v>6.1892370000000003</v>
      </c>
      <c r="BN18" s="299">
        <v>6.2191470000000004</v>
      </c>
      <c r="BO18" s="299">
        <v>6.2713039999999998</v>
      </c>
      <c r="BP18" s="299">
        <v>6.2237039999999997</v>
      </c>
      <c r="BQ18" s="299">
        <v>6.2107200000000002</v>
      </c>
      <c r="BR18" s="299">
        <v>6.2924170000000004</v>
      </c>
      <c r="BS18" s="299">
        <v>6.3201109999999998</v>
      </c>
      <c r="BT18" s="299">
        <v>6.3850350000000002</v>
      </c>
      <c r="BU18" s="299">
        <v>6.4026649999999998</v>
      </c>
      <c r="BV18" s="299">
        <v>6.3228140000000002</v>
      </c>
    </row>
    <row r="19" spans="1:74" ht="11.15" customHeight="1" x14ac:dyDescent="0.25">
      <c r="A19" s="61" t="s">
        <v>870</v>
      </c>
      <c r="B19" s="172" t="s">
        <v>871</v>
      </c>
      <c r="C19" s="210">
        <v>1.2053119999999999</v>
      </c>
      <c r="D19" s="210">
        <v>1.2232970000000001</v>
      </c>
      <c r="E19" s="210">
        <v>1.2091499999999999</v>
      </c>
      <c r="F19" s="210">
        <v>1.2004159999999999</v>
      </c>
      <c r="G19" s="210">
        <v>1.2244409999999999</v>
      </c>
      <c r="H19" s="210">
        <v>1.2542850000000001</v>
      </c>
      <c r="I19" s="210">
        <v>1.2677499999999999</v>
      </c>
      <c r="J19" s="210">
        <v>1.284127</v>
      </c>
      <c r="K19" s="210">
        <v>1.208539</v>
      </c>
      <c r="L19" s="210">
        <v>1.21401</v>
      </c>
      <c r="M19" s="210">
        <v>1.235635</v>
      </c>
      <c r="N19" s="210">
        <v>1.219158</v>
      </c>
      <c r="O19" s="210">
        <v>1.1097619999999999</v>
      </c>
      <c r="P19" s="210">
        <v>1.1117079999999999</v>
      </c>
      <c r="Q19" s="210">
        <v>1.0845469999999999</v>
      </c>
      <c r="R19" s="210">
        <v>1.1336200000000001</v>
      </c>
      <c r="S19" s="210">
        <v>1.1457329999999999</v>
      </c>
      <c r="T19" s="210">
        <v>1.1544779999999999</v>
      </c>
      <c r="U19" s="210">
        <v>1.1503049999999999</v>
      </c>
      <c r="V19" s="210">
        <v>1.1285449999999999</v>
      </c>
      <c r="W19" s="210">
        <v>1.0668759999999999</v>
      </c>
      <c r="X19" s="210">
        <v>1.088292</v>
      </c>
      <c r="Y19" s="210">
        <v>1.125297</v>
      </c>
      <c r="Z19" s="210">
        <v>1.1539699999999999</v>
      </c>
      <c r="AA19" s="210">
        <v>1.1582589999999999</v>
      </c>
      <c r="AB19" s="210">
        <v>1.140509</v>
      </c>
      <c r="AC19" s="210">
        <v>1.046513</v>
      </c>
      <c r="AD19" s="210">
        <v>0.66970399999999997</v>
      </c>
      <c r="AE19" s="210">
        <v>0.78595000000000004</v>
      </c>
      <c r="AF19" s="210">
        <v>0.96711599999999998</v>
      </c>
      <c r="AG19" s="210">
        <v>1.0307489999999999</v>
      </c>
      <c r="AH19" s="210">
        <v>1.0227630000000001</v>
      </c>
      <c r="AI19" s="210">
        <v>1.0330170000000001</v>
      </c>
      <c r="AJ19" s="210">
        <v>1.0555319999999999</v>
      </c>
      <c r="AK19" s="210">
        <v>1.096816</v>
      </c>
      <c r="AL19" s="210">
        <v>1.0719799999999999</v>
      </c>
      <c r="AM19" s="210">
        <v>1.0606450000000001</v>
      </c>
      <c r="AN19" s="210">
        <v>0.93417899999999998</v>
      </c>
      <c r="AO19" s="210">
        <v>1.080214</v>
      </c>
      <c r="AP19" s="210">
        <v>1.0715920000000001</v>
      </c>
      <c r="AQ19" s="210">
        <v>1.151294</v>
      </c>
      <c r="AR19" s="210">
        <v>1.153902</v>
      </c>
      <c r="AS19" s="210">
        <v>1.157424</v>
      </c>
      <c r="AT19" s="210">
        <v>1.0821529999999999</v>
      </c>
      <c r="AU19" s="210">
        <v>1.059372</v>
      </c>
      <c r="AV19" s="210">
        <v>1.198893</v>
      </c>
      <c r="AW19" s="210">
        <v>1.2507839999999999</v>
      </c>
      <c r="AX19" s="210">
        <v>1.2589399999999999</v>
      </c>
      <c r="AY19" s="210">
        <v>1.2036469999999999</v>
      </c>
      <c r="AZ19" s="210">
        <v>1.180175</v>
      </c>
      <c r="BA19" s="210">
        <v>1.1912510000000001</v>
      </c>
      <c r="BB19" s="210">
        <v>1.1548769999999999</v>
      </c>
      <c r="BC19" s="210">
        <v>1.1737741839</v>
      </c>
      <c r="BD19" s="299">
        <v>1.171781</v>
      </c>
      <c r="BE19" s="299">
        <v>1.1952130000000001</v>
      </c>
      <c r="BF19" s="299">
        <v>1.1860390000000001</v>
      </c>
      <c r="BG19" s="299">
        <v>1.15445</v>
      </c>
      <c r="BH19" s="299">
        <v>1.173475</v>
      </c>
      <c r="BI19" s="299">
        <v>1.2304809999999999</v>
      </c>
      <c r="BJ19" s="299">
        <v>1.237341</v>
      </c>
      <c r="BK19" s="299">
        <v>1.1666289999999999</v>
      </c>
      <c r="BL19" s="299">
        <v>1.1744110000000001</v>
      </c>
      <c r="BM19" s="299">
        <v>1.183913</v>
      </c>
      <c r="BN19" s="299">
        <v>1.17509</v>
      </c>
      <c r="BO19" s="299">
        <v>1.205282</v>
      </c>
      <c r="BP19" s="299">
        <v>1.2178150000000001</v>
      </c>
      <c r="BQ19" s="299">
        <v>1.207938</v>
      </c>
      <c r="BR19" s="299">
        <v>1.191656</v>
      </c>
      <c r="BS19" s="299">
        <v>1.1636880000000001</v>
      </c>
      <c r="BT19" s="299">
        <v>1.18912</v>
      </c>
      <c r="BU19" s="299">
        <v>1.2583839999999999</v>
      </c>
      <c r="BV19" s="299">
        <v>1.2761469999999999</v>
      </c>
    </row>
    <row r="20" spans="1:74" ht="11.15" customHeight="1" x14ac:dyDescent="0.25">
      <c r="A20" s="61" t="s">
        <v>783</v>
      </c>
      <c r="B20" s="172" t="s">
        <v>108</v>
      </c>
      <c r="C20" s="210">
        <v>1.0508710000000001</v>
      </c>
      <c r="D20" s="210">
        <v>1.0597859999999999</v>
      </c>
      <c r="E20" s="210">
        <v>1.0448390000000001</v>
      </c>
      <c r="F20" s="210">
        <v>1.022667</v>
      </c>
      <c r="G20" s="210">
        <v>1.044807</v>
      </c>
      <c r="H20" s="210">
        <v>1.064133</v>
      </c>
      <c r="I20" s="210">
        <v>1.078387</v>
      </c>
      <c r="J20" s="210">
        <v>1.0894520000000001</v>
      </c>
      <c r="K20" s="210">
        <v>1.0222329999999999</v>
      </c>
      <c r="L20" s="210">
        <v>1.0438069999999999</v>
      </c>
      <c r="M20" s="210">
        <v>1.050967</v>
      </c>
      <c r="N20" s="210">
        <v>1.0237419999999999</v>
      </c>
      <c r="O20" s="210">
        <v>1.019452</v>
      </c>
      <c r="P20" s="210">
        <v>1.021393</v>
      </c>
      <c r="Q20" s="210">
        <v>0.99558100000000005</v>
      </c>
      <c r="R20" s="210">
        <v>1.0327</v>
      </c>
      <c r="S20" s="210">
        <v>1.0472900000000001</v>
      </c>
      <c r="T20" s="210">
        <v>1.063267</v>
      </c>
      <c r="U20" s="210">
        <v>1.0497099999999999</v>
      </c>
      <c r="V20" s="210">
        <v>1.0297099999999999</v>
      </c>
      <c r="W20" s="210">
        <v>0.97440000000000004</v>
      </c>
      <c r="X20" s="210">
        <v>0.99809700000000001</v>
      </c>
      <c r="Y20" s="210">
        <v>1.0452669999999999</v>
      </c>
      <c r="Z20" s="210">
        <v>1.0733870000000001</v>
      </c>
      <c r="AA20" s="210">
        <v>1.075677</v>
      </c>
      <c r="AB20" s="210">
        <v>1.052103</v>
      </c>
      <c r="AC20" s="210">
        <v>0.94867699999999999</v>
      </c>
      <c r="AD20" s="210">
        <v>0.56676599999999999</v>
      </c>
      <c r="AE20" s="210">
        <v>0.68248299999999995</v>
      </c>
      <c r="AF20" s="210">
        <v>0.86529999999999996</v>
      </c>
      <c r="AG20" s="210">
        <v>0.926064</v>
      </c>
      <c r="AH20" s="210">
        <v>0.91677399999999998</v>
      </c>
      <c r="AI20" s="210">
        <v>0.92596599999999996</v>
      </c>
      <c r="AJ20" s="210">
        <v>0.95528000000000002</v>
      </c>
      <c r="AK20" s="210">
        <v>0.99715200000000004</v>
      </c>
      <c r="AL20" s="210">
        <v>0.97121999999999997</v>
      </c>
      <c r="AM20" s="210">
        <v>0.93054800000000004</v>
      </c>
      <c r="AN20" s="210">
        <v>0.81885699999999995</v>
      </c>
      <c r="AO20" s="210">
        <v>0.94639700000000004</v>
      </c>
      <c r="AP20" s="210">
        <v>0.94060200000000005</v>
      </c>
      <c r="AQ20" s="210">
        <v>1.0072030000000001</v>
      </c>
      <c r="AR20" s="210">
        <v>1.0227329999999999</v>
      </c>
      <c r="AS20" s="210">
        <v>1.014052</v>
      </c>
      <c r="AT20" s="210">
        <v>0.93794699999999998</v>
      </c>
      <c r="AU20" s="210">
        <v>0.93623699999999999</v>
      </c>
      <c r="AV20" s="210">
        <v>1.0375650000000001</v>
      </c>
      <c r="AW20" s="210">
        <v>1.0794790000000001</v>
      </c>
      <c r="AX20" s="210">
        <v>1.0683069999999999</v>
      </c>
      <c r="AY20" s="210">
        <v>1.0389390000000001</v>
      </c>
      <c r="AZ20" s="210">
        <v>1.011477</v>
      </c>
      <c r="BA20" s="210">
        <v>1.018877</v>
      </c>
      <c r="BB20" s="210">
        <v>0.97</v>
      </c>
      <c r="BC20" s="210">
        <v>0.99353698387</v>
      </c>
      <c r="BD20" s="299">
        <v>0.98821650000000005</v>
      </c>
      <c r="BE20" s="299">
        <v>1.00044</v>
      </c>
      <c r="BF20" s="299">
        <v>0.9981894</v>
      </c>
      <c r="BG20" s="299">
        <v>0.98618550000000005</v>
      </c>
      <c r="BH20" s="299">
        <v>0.98813119999999999</v>
      </c>
      <c r="BI20" s="299">
        <v>1.0251539999999999</v>
      </c>
      <c r="BJ20" s="299">
        <v>1.0201690000000001</v>
      </c>
      <c r="BK20" s="299">
        <v>0.98272970000000004</v>
      </c>
      <c r="BL20" s="299">
        <v>0.98330830000000002</v>
      </c>
      <c r="BM20" s="299">
        <v>0.98175749999999995</v>
      </c>
      <c r="BN20" s="299">
        <v>0.96905960000000002</v>
      </c>
      <c r="BO20" s="299">
        <v>0.99944909999999998</v>
      </c>
      <c r="BP20" s="299">
        <v>1.0111049999999999</v>
      </c>
      <c r="BQ20" s="299">
        <v>0.99337600000000004</v>
      </c>
      <c r="BR20" s="299">
        <v>0.99002429999999997</v>
      </c>
      <c r="BS20" s="299">
        <v>0.98037859999999999</v>
      </c>
      <c r="BT20" s="299">
        <v>0.98533709999999997</v>
      </c>
      <c r="BU20" s="299">
        <v>1.0267809999999999</v>
      </c>
      <c r="BV20" s="299">
        <v>1.02888</v>
      </c>
    </row>
    <row r="21" spans="1:74" ht="11.15" customHeight="1" x14ac:dyDescent="0.25">
      <c r="A21" s="61" t="s">
        <v>872</v>
      </c>
      <c r="B21" s="172" t="s">
        <v>873</v>
      </c>
      <c r="C21" s="210">
        <v>0.21954209677</v>
      </c>
      <c r="D21" s="210">
        <v>0.16444314286</v>
      </c>
      <c r="E21" s="210">
        <v>0.23425712903000001</v>
      </c>
      <c r="F21" s="210">
        <v>0.20937966666999999</v>
      </c>
      <c r="G21" s="210">
        <v>0.19104587097</v>
      </c>
      <c r="H21" s="210">
        <v>0.21827299999999999</v>
      </c>
      <c r="I21" s="210">
        <v>0.18833816129</v>
      </c>
      <c r="J21" s="210">
        <v>0.21041741935</v>
      </c>
      <c r="K21" s="210">
        <v>0.21740699999999999</v>
      </c>
      <c r="L21" s="210">
        <v>0.19108412902999999</v>
      </c>
      <c r="M21" s="210">
        <v>0.21369266667</v>
      </c>
      <c r="N21" s="210">
        <v>0.25137890323000001</v>
      </c>
      <c r="O21" s="210">
        <v>0.22645267742</v>
      </c>
      <c r="P21" s="210">
        <v>0.21721314286000001</v>
      </c>
      <c r="Q21" s="210">
        <v>0.20670906452000001</v>
      </c>
      <c r="R21" s="210">
        <v>0.19823433333000001</v>
      </c>
      <c r="S21" s="210">
        <v>0.19580725805999999</v>
      </c>
      <c r="T21" s="210">
        <v>0.21546699999999999</v>
      </c>
      <c r="U21" s="210">
        <v>0.21480567742000001</v>
      </c>
      <c r="V21" s="210">
        <v>0.20774241935000001</v>
      </c>
      <c r="W21" s="210">
        <v>0.19540033333000001</v>
      </c>
      <c r="X21" s="210">
        <v>0.19225735484000001</v>
      </c>
      <c r="Y21" s="210">
        <v>0.21736733333</v>
      </c>
      <c r="Z21" s="210">
        <v>0.21854719354999999</v>
      </c>
      <c r="AA21" s="210">
        <v>0.22435641935</v>
      </c>
      <c r="AB21" s="210">
        <v>0.20613889655000001</v>
      </c>
      <c r="AC21" s="210">
        <v>0.21832225806</v>
      </c>
      <c r="AD21" s="210">
        <v>0.18726733333000001</v>
      </c>
      <c r="AE21" s="210">
        <v>0.19396751612999999</v>
      </c>
      <c r="AF21" s="210">
        <v>0.17730166667</v>
      </c>
      <c r="AG21" s="210">
        <v>0.20712993548</v>
      </c>
      <c r="AH21" s="210">
        <v>0.19493441935</v>
      </c>
      <c r="AI21" s="210">
        <v>0.18493266667</v>
      </c>
      <c r="AJ21" s="210">
        <v>0.19324206452000001</v>
      </c>
      <c r="AK21" s="210">
        <v>0.1995403</v>
      </c>
      <c r="AL21" s="210">
        <v>0.18784261290000001</v>
      </c>
      <c r="AM21" s="210">
        <v>0.20264270968</v>
      </c>
      <c r="AN21" s="210">
        <v>0.17764271429</v>
      </c>
      <c r="AO21" s="210">
        <v>0.19611203226000001</v>
      </c>
      <c r="AP21" s="210">
        <v>0.20686146666999999</v>
      </c>
      <c r="AQ21" s="210">
        <v>0.21765629032</v>
      </c>
      <c r="AR21" s="210">
        <v>0.22625816667000001</v>
      </c>
      <c r="AS21" s="210">
        <v>0.22281474194000001</v>
      </c>
      <c r="AT21" s="210">
        <v>0.22027416128999999</v>
      </c>
      <c r="AU21" s="210">
        <v>0.22197723333</v>
      </c>
      <c r="AV21" s="210">
        <v>0.21973699999999999</v>
      </c>
      <c r="AW21" s="210">
        <v>0.22811183333000001</v>
      </c>
      <c r="AX21" s="210">
        <v>0.24390625805999999</v>
      </c>
      <c r="AY21" s="210">
        <v>0.22698612903000001</v>
      </c>
      <c r="AZ21" s="210">
        <v>0.20669667856999999</v>
      </c>
      <c r="BA21" s="210">
        <v>0.21958729031999999</v>
      </c>
      <c r="BB21" s="210">
        <v>0.21901010000000001</v>
      </c>
      <c r="BC21" s="210">
        <v>0.21960579999999999</v>
      </c>
      <c r="BD21" s="299">
        <v>0.22292799999999999</v>
      </c>
      <c r="BE21" s="299">
        <v>0.22205340000000001</v>
      </c>
      <c r="BF21" s="299">
        <v>0.2192906</v>
      </c>
      <c r="BG21" s="299">
        <v>0.21369260000000001</v>
      </c>
      <c r="BH21" s="299">
        <v>0.2086577</v>
      </c>
      <c r="BI21" s="299">
        <v>0.2177732</v>
      </c>
      <c r="BJ21" s="299">
        <v>0.22522800000000001</v>
      </c>
      <c r="BK21" s="299">
        <v>0.20790220000000001</v>
      </c>
      <c r="BL21" s="299">
        <v>0.20003309999999999</v>
      </c>
      <c r="BM21" s="299">
        <v>0.20724400000000001</v>
      </c>
      <c r="BN21" s="299">
        <v>0.21445069999999999</v>
      </c>
      <c r="BO21" s="299">
        <v>0.21689130000000001</v>
      </c>
      <c r="BP21" s="299">
        <v>0.22098400000000001</v>
      </c>
      <c r="BQ21" s="299">
        <v>0.22076100000000001</v>
      </c>
      <c r="BR21" s="299">
        <v>0.21685879999999999</v>
      </c>
      <c r="BS21" s="299">
        <v>0.2114105</v>
      </c>
      <c r="BT21" s="299">
        <v>0.2053548</v>
      </c>
      <c r="BU21" s="299">
        <v>0.21760299999999999</v>
      </c>
      <c r="BV21" s="299">
        <v>0.2243424</v>
      </c>
    </row>
    <row r="22" spans="1:74" ht="11.15" customHeight="1" x14ac:dyDescent="0.25">
      <c r="A22" s="61" t="s">
        <v>506</v>
      </c>
      <c r="B22" s="172" t="s">
        <v>120</v>
      </c>
      <c r="C22" s="210">
        <v>-2.836776</v>
      </c>
      <c r="D22" s="210">
        <v>-3.0839750000000001</v>
      </c>
      <c r="E22" s="210">
        <v>-3.1652140000000002</v>
      </c>
      <c r="F22" s="210">
        <v>-3.7562679999999999</v>
      </c>
      <c r="G22" s="210">
        <v>-3.2573479999999999</v>
      </c>
      <c r="H22" s="210">
        <v>-3.3062520000000002</v>
      </c>
      <c r="I22" s="210">
        <v>-3.3985970000000001</v>
      </c>
      <c r="J22" s="210">
        <v>-2.860268</v>
      </c>
      <c r="K22" s="210">
        <v>-3.104088</v>
      </c>
      <c r="L22" s="210">
        <v>-3.6407959999999999</v>
      </c>
      <c r="M22" s="210">
        <v>-4.1498689999999998</v>
      </c>
      <c r="N22" s="210">
        <v>-3.9866389999999998</v>
      </c>
      <c r="O22" s="210">
        <v>-3.1295500000000001</v>
      </c>
      <c r="P22" s="210">
        <v>-3.3028339999999998</v>
      </c>
      <c r="Q22" s="210">
        <v>-3.1507390000000002</v>
      </c>
      <c r="R22" s="210">
        <v>-2.945309</v>
      </c>
      <c r="S22" s="210">
        <v>-2.5401090000000002</v>
      </c>
      <c r="T22" s="210">
        <v>-3.3317860000000001</v>
      </c>
      <c r="U22" s="210">
        <v>-2.715535</v>
      </c>
      <c r="V22" s="210">
        <v>-3.2402739999999999</v>
      </c>
      <c r="W22" s="210">
        <v>-3.3502230000000002</v>
      </c>
      <c r="X22" s="210">
        <v>-3.2699180000000001</v>
      </c>
      <c r="Y22" s="210">
        <v>-3.3755090000000001</v>
      </c>
      <c r="Z22" s="210">
        <v>-3.4677169999999999</v>
      </c>
      <c r="AA22" s="210">
        <v>-3.6716920000000002</v>
      </c>
      <c r="AB22" s="210">
        <v>-4.0899299999999998</v>
      </c>
      <c r="AC22" s="210">
        <v>-3.832465</v>
      </c>
      <c r="AD22" s="210">
        <v>-3.7493560000000001</v>
      </c>
      <c r="AE22" s="210">
        <v>-2.2593079999999999</v>
      </c>
      <c r="AF22" s="210">
        <v>-2.886002</v>
      </c>
      <c r="AG22" s="210">
        <v>-3.2021649999999999</v>
      </c>
      <c r="AH22" s="210">
        <v>-3.108949</v>
      </c>
      <c r="AI22" s="210">
        <v>-2.8891800000000001</v>
      </c>
      <c r="AJ22" s="210">
        <v>-3.3675190000000002</v>
      </c>
      <c r="AK22" s="210">
        <v>-3.0812469999999998</v>
      </c>
      <c r="AL22" s="210">
        <v>-3.5419290000000001</v>
      </c>
      <c r="AM22" s="210">
        <v>-3.4319440000000001</v>
      </c>
      <c r="AN22" s="210">
        <v>-2.8997670000000002</v>
      </c>
      <c r="AO22" s="210">
        <v>-2.4924110000000002</v>
      </c>
      <c r="AP22" s="210">
        <v>-3.3783219999999998</v>
      </c>
      <c r="AQ22" s="210">
        <v>-2.7925209999999998</v>
      </c>
      <c r="AR22" s="210">
        <v>-3.2156920000000002</v>
      </c>
      <c r="AS22" s="210">
        <v>-3.5464829999999998</v>
      </c>
      <c r="AT22" s="210">
        <v>-3.4249459999999998</v>
      </c>
      <c r="AU22" s="210">
        <v>-2.7358189999999998</v>
      </c>
      <c r="AV22" s="210">
        <v>-3.6089540000000002</v>
      </c>
      <c r="AW22" s="210">
        <v>-3.9333909999999999</v>
      </c>
      <c r="AX22" s="210">
        <v>-4.031555</v>
      </c>
      <c r="AY22" s="210">
        <v>-3.6406139999999998</v>
      </c>
      <c r="AZ22" s="210">
        <v>-3.3960680000000001</v>
      </c>
      <c r="BA22" s="210">
        <v>-4.1495100000000003</v>
      </c>
      <c r="BB22" s="210">
        <v>-4.0325353147999996</v>
      </c>
      <c r="BC22" s="210">
        <v>-3.4340808745000002</v>
      </c>
      <c r="BD22" s="299">
        <v>-3.9034960000000001</v>
      </c>
      <c r="BE22" s="299">
        <v>-3.419543</v>
      </c>
      <c r="BF22" s="299">
        <v>-4.1588700000000003</v>
      </c>
      <c r="BG22" s="299">
        <v>-3.794435</v>
      </c>
      <c r="BH22" s="299">
        <v>-3.6191170000000001</v>
      </c>
      <c r="BI22" s="299">
        <v>-3.4523139999999999</v>
      </c>
      <c r="BJ22" s="299">
        <v>-4.5652689999999998</v>
      </c>
      <c r="BK22" s="299">
        <v>-3.9168880000000001</v>
      </c>
      <c r="BL22" s="299">
        <v>-3.4576150000000001</v>
      </c>
      <c r="BM22" s="299">
        <v>-3.923797</v>
      </c>
      <c r="BN22" s="299">
        <v>-3.631202</v>
      </c>
      <c r="BO22" s="299">
        <v>-3.7605780000000002</v>
      </c>
      <c r="BP22" s="299">
        <v>-4.2161900000000001</v>
      </c>
      <c r="BQ22" s="299">
        <v>-3.8856199999999999</v>
      </c>
      <c r="BR22" s="299">
        <v>-4.181559</v>
      </c>
      <c r="BS22" s="299">
        <v>-3.9706589999999999</v>
      </c>
      <c r="BT22" s="299">
        <v>-3.5490930000000001</v>
      </c>
      <c r="BU22" s="299">
        <v>-3.8570600000000002</v>
      </c>
      <c r="BV22" s="299">
        <v>-4.0335869999999998</v>
      </c>
    </row>
    <row r="23" spans="1:74" ht="11.15" customHeight="1" x14ac:dyDescent="0.25">
      <c r="A23" s="565" t="s">
        <v>966</v>
      </c>
      <c r="B23" s="66" t="s">
        <v>967</v>
      </c>
      <c r="C23" s="210">
        <v>-1.183003</v>
      </c>
      <c r="D23" s="210">
        <v>-1.205686</v>
      </c>
      <c r="E23" s="210">
        <v>-1.2105170000000001</v>
      </c>
      <c r="F23" s="210">
        <v>-1.5021450000000001</v>
      </c>
      <c r="G23" s="210">
        <v>-1.594983</v>
      </c>
      <c r="H23" s="210">
        <v>-1.482648</v>
      </c>
      <c r="I23" s="210">
        <v>-1.501959</v>
      </c>
      <c r="J23" s="210">
        <v>-1.500129</v>
      </c>
      <c r="K23" s="210">
        <v>-1.4105270000000001</v>
      </c>
      <c r="L23" s="210">
        <v>-1.4160429999999999</v>
      </c>
      <c r="M23" s="210">
        <v>-1.4311400000000001</v>
      </c>
      <c r="N23" s="210">
        <v>-1.40273</v>
      </c>
      <c r="O23" s="210">
        <v>-1.2643200000000001</v>
      </c>
      <c r="P23" s="210">
        <v>-1.2705420000000001</v>
      </c>
      <c r="Q23" s="210">
        <v>-1.39737</v>
      </c>
      <c r="R23" s="210">
        <v>-1.715192</v>
      </c>
      <c r="S23" s="210">
        <v>-1.618247</v>
      </c>
      <c r="T23" s="210">
        <v>-1.6903319999999999</v>
      </c>
      <c r="U23" s="210">
        <v>-1.712696</v>
      </c>
      <c r="V23" s="210">
        <v>-1.653737</v>
      </c>
      <c r="W23" s="210">
        <v>-1.7083740000000001</v>
      </c>
      <c r="X23" s="210">
        <v>-1.8825879999999999</v>
      </c>
      <c r="Y23" s="210">
        <v>-1.790734</v>
      </c>
      <c r="Z23" s="210">
        <v>-1.7550600000000001</v>
      </c>
      <c r="AA23" s="210">
        <v>-1.9143810000000001</v>
      </c>
      <c r="AB23" s="210">
        <v>-2.0347520000000001</v>
      </c>
      <c r="AC23" s="210">
        <v>-1.906002</v>
      </c>
      <c r="AD23" s="210">
        <v>-2.0095200000000002</v>
      </c>
      <c r="AE23" s="210">
        <v>-1.670326</v>
      </c>
      <c r="AF23" s="210">
        <v>-1.8587880000000001</v>
      </c>
      <c r="AG23" s="210">
        <v>-1.903043</v>
      </c>
      <c r="AH23" s="210">
        <v>-1.822498</v>
      </c>
      <c r="AI23" s="210">
        <v>-1.7624919999999999</v>
      </c>
      <c r="AJ23" s="210">
        <v>-2.170919</v>
      </c>
      <c r="AK23" s="210">
        <v>-1.9687220000000001</v>
      </c>
      <c r="AL23" s="210">
        <v>-2.0388820000000001</v>
      </c>
      <c r="AM23" s="210">
        <v>-2.1455890000000002</v>
      </c>
      <c r="AN23" s="210">
        <v>-1.932968</v>
      </c>
      <c r="AO23" s="210">
        <v>-1.9849589999999999</v>
      </c>
      <c r="AP23" s="210">
        <v>-2.328627</v>
      </c>
      <c r="AQ23" s="210">
        <v>-2.1592159999999998</v>
      </c>
      <c r="AR23" s="210">
        <v>-2.2001750000000002</v>
      </c>
      <c r="AS23" s="210">
        <v>-2.1780810000000002</v>
      </c>
      <c r="AT23" s="210">
        <v>-2.258991</v>
      </c>
      <c r="AU23" s="210">
        <v>-2.026519</v>
      </c>
      <c r="AV23" s="210">
        <v>-2.2137199999999999</v>
      </c>
      <c r="AW23" s="210">
        <v>-2.2468249999999999</v>
      </c>
      <c r="AX23" s="210">
        <v>-2.1143770000000002</v>
      </c>
      <c r="AY23" s="210">
        <v>-2.0634570000000001</v>
      </c>
      <c r="AZ23" s="210">
        <v>-2.007889</v>
      </c>
      <c r="BA23" s="210">
        <v>-2.3294790000000001</v>
      </c>
      <c r="BB23" s="210">
        <v>-2.2634354666999998</v>
      </c>
      <c r="BC23" s="210">
        <v>-2.2436768194000001</v>
      </c>
      <c r="BD23" s="299">
        <v>-2.2580469999999999</v>
      </c>
      <c r="BE23" s="299">
        <v>-2.2941210000000001</v>
      </c>
      <c r="BF23" s="299">
        <v>-2.2289289999999999</v>
      </c>
      <c r="BG23" s="299">
        <v>-2.3477839999999999</v>
      </c>
      <c r="BH23" s="299">
        <v>-2.3408180000000001</v>
      </c>
      <c r="BI23" s="299">
        <v>-2.3830979999999999</v>
      </c>
      <c r="BJ23" s="299">
        <v>-2.375111</v>
      </c>
      <c r="BK23" s="299">
        <v>-2.3884430000000001</v>
      </c>
      <c r="BL23" s="299">
        <v>-2.4231370000000001</v>
      </c>
      <c r="BM23" s="299">
        <v>-2.3857569999999999</v>
      </c>
      <c r="BN23" s="299">
        <v>-2.519603</v>
      </c>
      <c r="BO23" s="299">
        <v>-2.5669789999999999</v>
      </c>
      <c r="BP23" s="299">
        <v>-2.6198769999999998</v>
      </c>
      <c r="BQ23" s="299">
        <v>-2.6435309999999999</v>
      </c>
      <c r="BR23" s="299">
        <v>-2.6072920000000002</v>
      </c>
      <c r="BS23" s="299">
        <v>-2.58786</v>
      </c>
      <c r="BT23" s="299">
        <v>-2.6127189999999998</v>
      </c>
      <c r="BU23" s="299">
        <v>-2.6036920000000001</v>
      </c>
      <c r="BV23" s="299">
        <v>-2.5778629999999998</v>
      </c>
    </row>
    <row r="24" spans="1:74" ht="11.15" customHeight="1" x14ac:dyDescent="0.25">
      <c r="A24" s="61" t="s">
        <v>173</v>
      </c>
      <c r="B24" s="172" t="s">
        <v>174</v>
      </c>
      <c r="C24" s="210">
        <v>0.40573300000000001</v>
      </c>
      <c r="D24" s="210">
        <v>0.42436800000000002</v>
      </c>
      <c r="E24" s="210">
        <v>0.36855399999999999</v>
      </c>
      <c r="F24" s="210">
        <v>0.28222000000000003</v>
      </c>
      <c r="G24" s="210">
        <v>0.41015699999999999</v>
      </c>
      <c r="H24" s="210">
        <v>0.341557</v>
      </c>
      <c r="I24" s="210">
        <v>0.276563</v>
      </c>
      <c r="J24" s="210">
        <v>0.42841899999999999</v>
      </c>
      <c r="K24" s="210">
        <v>0.34144799999999997</v>
      </c>
      <c r="L24" s="210">
        <v>0.34707399999999999</v>
      </c>
      <c r="M24" s="210">
        <v>0.30370999999999998</v>
      </c>
      <c r="N24" s="210">
        <v>0.24426800000000001</v>
      </c>
      <c r="O24" s="210">
        <v>0.34459299999999998</v>
      </c>
      <c r="P24" s="210">
        <v>0.10932600000000001</v>
      </c>
      <c r="Q24" s="210">
        <v>0.28467799999999999</v>
      </c>
      <c r="R24" s="210">
        <v>0.53055300000000005</v>
      </c>
      <c r="S24" s="210">
        <v>0.47823500000000002</v>
      </c>
      <c r="T24" s="210">
        <v>0.405026</v>
      </c>
      <c r="U24" s="210">
        <v>0.540995</v>
      </c>
      <c r="V24" s="210">
        <v>0.47372900000000001</v>
      </c>
      <c r="W24" s="210">
        <v>0.39529700000000001</v>
      </c>
      <c r="X24" s="210">
        <v>0.551342</v>
      </c>
      <c r="Y24" s="210">
        <v>0.48042800000000002</v>
      </c>
      <c r="Z24" s="210">
        <v>0.51849400000000001</v>
      </c>
      <c r="AA24" s="210">
        <v>0.50907100000000005</v>
      </c>
      <c r="AB24" s="210">
        <v>0.33899299999999999</v>
      </c>
      <c r="AC24" s="210">
        <v>0.27386100000000002</v>
      </c>
      <c r="AD24" s="210">
        <v>6.5259999999999999E-2</v>
      </c>
      <c r="AE24" s="210">
        <v>0.28004699999999999</v>
      </c>
      <c r="AF24" s="210">
        <v>0.35725200000000001</v>
      </c>
      <c r="AG24" s="210">
        <v>0.406725</v>
      </c>
      <c r="AH24" s="210">
        <v>0.37275900000000001</v>
      </c>
      <c r="AI24" s="210">
        <v>0.28135599999999999</v>
      </c>
      <c r="AJ24" s="210">
        <v>0.19615099999999999</v>
      </c>
      <c r="AK24" s="210">
        <v>0.28960599999999997</v>
      </c>
      <c r="AL24" s="210">
        <v>4.8405999999999998E-2</v>
      </c>
      <c r="AM24" s="210">
        <v>4.0496999999999998E-2</v>
      </c>
      <c r="AN24" s="210">
        <v>8.8261000000000006E-2</v>
      </c>
      <c r="AO24" s="210">
        <v>0.27441900000000002</v>
      </c>
      <c r="AP24" s="210">
        <v>0.21038499999999999</v>
      </c>
      <c r="AQ24" s="210">
        <v>0.236738</v>
      </c>
      <c r="AR24" s="210">
        <v>0.31046400000000002</v>
      </c>
      <c r="AS24" s="210">
        <v>0.29766599999999999</v>
      </c>
      <c r="AT24" s="210">
        <v>0.184637</v>
      </c>
      <c r="AU24" s="210">
        <v>0.19159200000000001</v>
      </c>
      <c r="AV24" s="210">
        <v>0.20543400000000001</v>
      </c>
      <c r="AW24" s="210">
        <v>1.3417E-2</v>
      </c>
      <c r="AX24" s="210">
        <v>1.3514999999999999E-2</v>
      </c>
      <c r="AY24" s="210">
        <v>5.8199000000000001E-2</v>
      </c>
      <c r="AZ24" s="210">
        <v>9.0520000000000003E-2</v>
      </c>
      <c r="BA24" s="210">
        <v>0.13487199999999999</v>
      </c>
      <c r="BB24" s="210">
        <v>0.3880769</v>
      </c>
      <c r="BC24" s="210">
        <v>0.4249793</v>
      </c>
      <c r="BD24" s="299">
        <v>0.32086379999999998</v>
      </c>
      <c r="BE24" s="299">
        <v>0.38361240000000002</v>
      </c>
      <c r="BF24" s="299">
        <v>0.37792720000000002</v>
      </c>
      <c r="BG24" s="299">
        <v>0.33898739999999999</v>
      </c>
      <c r="BH24" s="299">
        <v>0.28039259999999999</v>
      </c>
      <c r="BI24" s="299">
        <v>0.1769725</v>
      </c>
      <c r="BJ24" s="299">
        <v>0.17603170000000001</v>
      </c>
      <c r="BK24" s="299">
        <v>0.2328123</v>
      </c>
      <c r="BL24" s="299">
        <v>0.1215802</v>
      </c>
      <c r="BM24" s="299">
        <v>0.18938630000000001</v>
      </c>
      <c r="BN24" s="299">
        <v>0.2414684</v>
      </c>
      <c r="BO24" s="299">
        <v>0.27153490000000002</v>
      </c>
      <c r="BP24" s="299">
        <v>0.2463497</v>
      </c>
      <c r="BQ24" s="299">
        <v>0.3760753</v>
      </c>
      <c r="BR24" s="299">
        <v>0.39763399999999999</v>
      </c>
      <c r="BS24" s="299">
        <v>0.34724820000000001</v>
      </c>
      <c r="BT24" s="299">
        <v>0.27507039999999999</v>
      </c>
      <c r="BU24" s="299">
        <v>0.17939479999999999</v>
      </c>
      <c r="BV24" s="299">
        <v>0.15994410000000001</v>
      </c>
    </row>
    <row r="25" spans="1:74" ht="11.15" customHeight="1" x14ac:dyDescent="0.25">
      <c r="A25" s="61" t="s">
        <v>178</v>
      </c>
      <c r="B25" s="172" t="s">
        <v>177</v>
      </c>
      <c r="C25" s="210">
        <v>-0.13553999999999999</v>
      </c>
      <c r="D25" s="210">
        <v>-0.19641600000000001</v>
      </c>
      <c r="E25" s="210">
        <v>-0.21257100000000001</v>
      </c>
      <c r="F25" s="210">
        <v>-0.17296400000000001</v>
      </c>
      <c r="G25" s="210">
        <v>-0.118974</v>
      </c>
      <c r="H25" s="210">
        <v>-0.16621900000000001</v>
      </c>
      <c r="I25" s="210">
        <v>-0.12990699999999999</v>
      </c>
      <c r="J25" s="210">
        <v>-0.12745100000000001</v>
      </c>
      <c r="K25" s="210">
        <v>-0.13117400000000001</v>
      </c>
      <c r="L25" s="210">
        <v>-0.149335</v>
      </c>
      <c r="M25" s="210">
        <v>-0.13675300000000001</v>
      </c>
      <c r="N25" s="210">
        <v>-0.15071999999999999</v>
      </c>
      <c r="O25" s="210">
        <v>-7.9908999999999994E-2</v>
      </c>
      <c r="P25" s="210">
        <v>-6.5355999999999997E-2</v>
      </c>
      <c r="Q25" s="210">
        <v>-9.2777999999999999E-2</v>
      </c>
      <c r="R25" s="210">
        <v>-9.1462000000000002E-2</v>
      </c>
      <c r="S25" s="210">
        <v>-5.9797000000000003E-2</v>
      </c>
      <c r="T25" s="210">
        <v>-5.7668999999999998E-2</v>
      </c>
      <c r="U25" s="210">
        <v>-5.8853000000000003E-2</v>
      </c>
      <c r="V25" s="210">
        <v>-6.5759999999999999E-2</v>
      </c>
      <c r="W25" s="210">
        <v>-2.8975000000000001E-2</v>
      </c>
      <c r="X25" s="210">
        <v>-3.6583999999999998E-2</v>
      </c>
      <c r="Y25" s="210">
        <v>-3.8980000000000001E-2</v>
      </c>
      <c r="Z25" s="210">
        <v>-7.0785000000000001E-2</v>
      </c>
      <c r="AA25" s="210">
        <v>-7.6438000000000006E-2</v>
      </c>
      <c r="AB25" s="210">
        <v>-0.10377</v>
      </c>
      <c r="AC25" s="210">
        <v>-0.100013</v>
      </c>
      <c r="AD25" s="210">
        <v>-4.7240999999999998E-2</v>
      </c>
      <c r="AE25" s="210">
        <v>-3.8386999999999998E-2</v>
      </c>
      <c r="AF25" s="210">
        <v>-3.8598E-2</v>
      </c>
      <c r="AG25" s="210">
        <v>-3.8496000000000002E-2</v>
      </c>
      <c r="AH25" s="210">
        <v>-4.1723000000000003E-2</v>
      </c>
      <c r="AI25" s="210">
        <v>-3.4985000000000002E-2</v>
      </c>
      <c r="AJ25" s="210">
        <v>-5.1652000000000003E-2</v>
      </c>
      <c r="AK25" s="210">
        <v>-3.6072E-2</v>
      </c>
      <c r="AL25" s="210">
        <v>-4.0885999999999999E-2</v>
      </c>
      <c r="AM25" s="210">
        <v>-0.10254099999999999</v>
      </c>
      <c r="AN25" s="210">
        <v>-5.5337999999999998E-2</v>
      </c>
      <c r="AO25" s="210">
        <v>-7.0293999999999995E-2</v>
      </c>
      <c r="AP25" s="210">
        <v>-5.5850999999999998E-2</v>
      </c>
      <c r="AQ25" s="210">
        <v>-3.5020999999999997E-2</v>
      </c>
      <c r="AR25" s="210">
        <v>-2.5545000000000002E-2</v>
      </c>
      <c r="AS25" s="210">
        <v>-1.4062E-2</v>
      </c>
      <c r="AT25" s="210">
        <v>-4.2318000000000001E-2</v>
      </c>
      <c r="AU25" s="210">
        <v>-2.9242000000000001E-2</v>
      </c>
      <c r="AV25" s="210">
        <v>-3.8348E-2</v>
      </c>
      <c r="AW25" s="210">
        <v>-7.2470000000000007E-2</v>
      </c>
      <c r="AX25" s="210">
        <v>-6.4443E-2</v>
      </c>
      <c r="AY25" s="210">
        <v>-9.0193999999999996E-2</v>
      </c>
      <c r="AZ25" s="210">
        <v>-0.107361</v>
      </c>
      <c r="BA25" s="210">
        <v>-7.0951E-2</v>
      </c>
      <c r="BB25" s="210">
        <v>-3.3291443333E-2</v>
      </c>
      <c r="BC25" s="210">
        <v>-2.5662596773E-2</v>
      </c>
      <c r="BD25" s="299">
        <v>-2.3534599999999999E-2</v>
      </c>
      <c r="BE25" s="299">
        <v>-3.9853600000000003E-2</v>
      </c>
      <c r="BF25" s="299">
        <v>-4.8179800000000002E-2</v>
      </c>
      <c r="BG25" s="299">
        <v>-3.7083699999999997E-2</v>
      </c>
      <c r="BH25" s="299">
        <v>-2.95617E-2</v>
      </c>
      <c r="BI25" s="299">
        <v>-2.47052E-2</v>
      </c>
      <c r="BJ25" s="299">
        <v>-2.71934E-2</v>
      </c>
      <c r="BK25" s="299">
        <v>-3.76038E-2</v>
      </c>
      <c r="BL25" s="299">
        <v>-3.9337900000000002E-2</v>
      </c>
      <c r="BM25" s="299">
        <v>-3.8862099999999997E-2</v>
      </c>
      <c r="BN25" s="299">
        <v>-3.4852800000000003E-2</v>
      </c>
      <c r="BO25" s="299">
        <v>-3.7897100000000003E-2</v>
      </c>
      <c r="BP25" s="299">
        <v>-1.8403300000000001E-2</v>
      </c>
      <c r="BQ25" s="299">
        <v>-3.4370600000000001E-2</v>
      </c>
      <c r="BR25" s="299">
        <v>-2.7191900000000001E-2</v>
      </c>
      <c r="BS25" s="299">
        <v>-2.4768600000000002E-2</v>
      </c>
      <c r="BT25" s="299">
        <v>-2.43418E-2</v>
      </c>
      <c r="BU25" s="299">
        <v>-1.8150199999999998E-2</v>
      </c>
      <c r="BV25" s="299">
        <v>-1.8666200000000001E-2</v>
      </c>
    </row>
    <row r="26" spans="1:74" ht="11.15" customHeight="1" x14ac:dyDescent="0.25">
      <c r="A26" s="61" t="s">
        <v>169</v>
      </c>
      <c r="B26" s="172" t="s">
        <v>676</v>
      </c>
      <c r="C26" s="210">
        <v>0.42571399999999998</v>
      </c>
      <c r="D26" s="210">
        <v>0.44293300000000002</v>
      </c>
      <c r="E26" s="210">
        <v>0.63300999999999996</v>
      </c>
      <c r="F26" s="210">
        <v>0.72601599999999999</v>
      </c>
      <c r="G26" s="210">
        <v>0.83031900000000003</v>
      </c>
      <c r="H26" s="210">
        <v>0.770841</v>
      </c>
      <c r="I26" s="210">
        <v>0.74153000000000002</v>
      </c>
      <c r="J26" s="210">
        <v>0.76555200000000001</v>
      </c>
      <c r="K26" s="210">
        <v>0.50039999999999996</v>
      </c>
      <c r="L26" s="210">
        <v>0.43534899999999999</v>
      </c>
      <c r="M26" s="210">
        <v>0.228299</v>
      </c>
      <c r="N26" s="210">
        <v>0.436085</v>
      </c>
      <c r="O26" s="210">
        <v>0.444828</v>
      </c>
      <c r="P26" s="210">
        <v>0.42546400000000001</v>
      </c>
      <c r="Q26" s="210">
        <v>0.51417800000000002</v>
      </c>
      <c r="R26" s="210">
        <v>0.80780099999999999</v>
      </c>
      <c r="S26" s="210">
        <v>1.0041629999999999</v>
      </c>
      <c r="T26" s="210">
        <v>0.62604300000000002</v>
      </c>
      <c r="U26" s="210">
        <v>0.81289699999999998</v>
      </c>
      <c r="V26" s="210">
        <v>0.697353</v>
      </c>
      <c r="W26" s="210">
        <v>0.62252300000000005</v>
      </c>
      <c r="X26" s="210">
        <v>0.51267200000000002</v>
      </c>
      <c r="Y26" s="210">
        <v>0.44736199999999998</v>
      </c>
      <c r="Z26" s="210">
        <v>0.43847199999999997</v>
      </c>
      <c r="AA26" s="210">
        <v>0.32624300000000001</v>
      </c>
      <c r="AB26" s="210">
        <v>0.35373500000000002</v>
      </c>
      <c r="AC26" s="210">
        <v>0.50798900000000002</v>
      </c>
      <c r="AD26" s="210">
        <v>0.21182599999999999</v>
      </c>
      <c r="AE26" s="210">
        <v>0.34806399999999998</v>
      </c>
      <c r="AF26" s="210">
        <v>0.53888899999999995</v>
      </c>
      <c r="AG26" s="210">
        <v>0.453677</v>
      </c>
      <c r="AH26" s="210">
        <v>0.49058600000000002</v>
      </c>
      <c r="AI26" s="210">
        <v>0.51223399999999997</v>
      </c>
      <c r="AJ26" s="210">
        <v>0.42996200000000001</v>
      </c>
      <c r="AK26" s="210">
        <v>0.43772800000000001</v>
      </c>
      <c r="AL26" s="210">
        <v>0.43846800000000002</v>
      </c>
      <c r="AM26" s="210">
        <v>0.41550999999999999</v>
      </c>
      <c r="AN26" s="210">
        <v>0.50917699999999999</v>
      </c>
      <c r="AO26" s="210">
        <v>0.72934299999999996</v>
      </c>
      <c r="AP26" s="210">
        <v>0.77208399999999999</v>
      </c>
      <c r="AQ26" s="210">
        <v>0.82546600000000003</v>
      </c>
      <c r="AR26" s="210">
        <v>0.78552200000000005</v>
      </c>
      <c r="AS26" s="210">
        <v>0.65271599999999996</v>
      </c>
      <c r="AT26" s="210">
        <v>0.66822899999999996</v>
      </c>
      <c r="AU26" s="210">
        <v>0.67320500000000005</v>
      </c>
      <c r="AV26" s="210">
        <v>0.346026</v>
      </c>
      <c r="AW26" s="210">
        <v>0.44228800000000001</v>
      </c>
      <c r="AX26" s="210">
        <v>0.415574</v>
      </c>
      <c r="AY26" s="210">
        <v>0.28243400000000002</v>
      </c>
      <c r="AZ26" s="210">
        <v>0.48869400000000002</v>
      </c>
      <c r="BA26" s="210">
        <v>0.42537700000000001</v>
      </c>
      <c r="BB26" s="210">
        <v>0.54438171904999999</v>
      </c>
      <c r="BC26" s="210">
        <v>0.71301517483999999</v>
      </c>
      <c r="BD26" s="299">
        <v>0.79376959999999996</v>
      </c>
      <c r="BE26" s="299">
        <v>0.62783219999999995</v>
      </c>
      <c r="BF26" s="299">
        <v>0.45419870000000001</v>
      </c>
      <c r="BG26" s="299">
        <v>0.40642270000000003</v>
      </c>
      <c r="BH26" s="299">
        <v>0.36548249999999999</v>
      </c>
      <c r="BI26" s="299">
        <v>0.38555879999999998</v>
      </c>
      <c r="BJ26" s="299">
        <v>-0.1182663</v>
      </c>
      <c r="BK26" s="299">
        <v>0.4666189</v>
      </c>
      <c r="BL26" s="299">
        <v>0.33689140000000001</v>
      </c>
      <c r="BM26" s="299">
        <v>0.3218645</v>
      </c>
      <c r="BN26" s="299">
        <v>0.70217390000000002</v>
      </c>
      <c r="BO26" s="299">
        <v>0.67229030000000001</v>
      </c>
      <c r="BP26" s="299">
        <v>0.50898239999999995</v>
      </c>
      <c r="BQ26" s="299">
        <v>0.40700969999999997</v>
      </c>
      <c r="BR26" s="299">
        <v>0.45716580000000001</v>
      </c>
      <c r="BS26" s="299">
        <v>0.27149089999999998</v>
      </c>
      <c r="BT26" s="299">
        <v>0.35158119999999998</v>
      </c>
      <c r="BU26" s="299">
        <v>0.38978230000000003</v>
      </c>
      <c r="BV26" s="299">
        <v>0.54875660000000004</v>
      </c>
    </row>
    <row r="27" spans="1:74" ht="11.15" customHeight="1" x14ac:dyDescent="0.25">
      <c r="A27" s="61" t="s">
        <v>168</v>
      </c>
      <c r="B27" s="172" t="s">
        <v>401</v>
      </c>
      <c r="C27" s="210">
        <v>-0.95648900000000003</v>
      </c>
      <c r="D27" s="210">
        <v>-0.90125200000000005</v>
      </c>
      <c r="E27" s="210">
        <v>-0.91341000000000006</v>
      </c>
      <c r="F27" s="210">
        <v>-0.83388099999999998</v>
      </c>
      <c r="G27" s="210">
        <v>-0.65754800000000002</v>
      </c>
      <c r="H27" s="210">
        <v>-0.644648</v>
      </c>
      <c r="I27" s="210">
        <v>-0.78610800000000003</v>
      </c>
      <c r="J27" s="210">
        <v>-0.59894000000000003</v>
      </c>
      <c r="K27" s="210">
        <v>-0.72073799999999999</v>
      </c>
      <c r="L27" s="210">
        <v>-0.96718899999999997</v>
      </c>
      <c r="M27" s="210">
        <v>-1.04278</v>
      </c>
      <c r="N27" s="210">
        <v>-0.98854699999999995</v>
      </c>
      <c r="O27" s="210">
        <v>-0.78108599999999995</v>
      </c>
      <c r="P27" s="210">
        <v>-0.86004599999999998</v>
      </c>
      <c r="Q27" s="210">
        <v>-0.76960399999999995</v>
      </c>
      <c r="R27" s="210">
        <v>-0.57928500000000005</v>
      </c>
      <c r="S27" s="210">
        <v>-0.59065100000000004</v>
      </c>
      <c r="T27" s="210">
        <v>-0.64609099999999997</v>
      </c>
      <c r="U27" s="210">
        <v>-0.59236500000000003</v>
      </c>
      <c r="V27" s="210">
        <v>-0.54748699999999995</v>
      </c>
      <c r="W27" s="210">
        <v>-0.67186400000000002</v>
      </c>
      <c r="X27" s="210">
        <v>-0.77386100000000002</v>
      </c>
      <c r="Y27" s="210">
        <v>-0.94935899999999995</v>
      </c>
      <c r="Z27" s="210">
        <v>-0.90232199999999996</v>
      </c>
      <c r="AA27" s="210">
        <v>-0.746027</v>
      </c>
      <c r="AB27" s="210">
        <v>-0.73198200000000002</v>
      </c>
      <c r="AC27" s="210">
        <v>-0.66059000000000001</v>
      </c>
      <c r="AD27" s="210">
        <v>-0.68603099999999995</v>
      </c>
      <c r="AE27" s="210">
        <v>-0.20618600000000001</v>
      </c>
      <c r="AF27" s="210">
        <v>-0.334532</v>
      </c>
      <c r="AG27" s="210">
        <v>-0.464057</v>
      </c>
      <c r="AH27" s="210">
        <v>-0.65181299999999998</v>
      </c>
      <c r="AI27" s="210">
        <v>-0.62680000000000002</v>
      </c>
      <c r="AJ27" s="210">
        <v>-0.68930499999999995</v>
      </c>
      <c r="AK27" s="210">
        <v>-0.76873199999999997</v>
      </c>
      <c r="AL27" s="210">
        <v>-0.83406199999999997</v>
      </c>
      <c r="AM27" s="210">
        <v>-0.75925200000000004</v>
      </c>
      <c r="AN27" s="210">
        <v>-0.62568800000000002</v>
      </c>
      <c r="AO27" s="210">
        <v>-0.602881</v>
      </c>
      <c r="AP27" s="210">
        <v>-0.56372199999999995</v>
      </c>
      <c r="AQ27" s="210">
        <v>-0.646899</v>
      </c>
      <c r="AR27" s="210">
        <v>-0.76094799999999996</v>
      </c>
      <c r="AS27" s="210">
        <v>-0.65057699999999996</v>
      </c>
      <c r="AT27" s="210">
        <v>-0.79640699999999998</v>
      </c>
      <c r="AU27" s="210">
        <v>-0.59547899999999998</v>
      </c>
      <c r="AV27" s="210">
        <v>-0.77815000000000001</v>
      </c>
      <c r="AW27" s="210">
        <v>-0.89977200000000002</v>
      </c>
      <c r="AX27" s="210">
        <v>-0.88655899999999999</v>
      </c>
      <c r="AY27" s="210">
        <v>-0.736572</v>
      </c>
      <c r="AZ27" s="210">
        <v>-0.75216899999999998</v>
      </c>
      <c r="BA27" s="210">
        <v>-0.80381899999999995</v>
      </c>
      <c r="BB27" s="210">
        <v>-0.89929047619000002</v>
      </c>
      <c r="BC27" s="210">
        <v>-0.77845159727000002</v>
      </c>
      <c r="BD27" s="299">
        <v>-0.81945420000000002</v>
      </c>
      <c r="BE27" s="299">
        <v>-0.52983559999999996</v>
      </c>
      <c r="BF27" s="299">
        <v>-0.9734893</v>
      </c>
      <c r="BG27" s="299">
        <v>-0.74654670000000001</v>
      </c>
      <c r="BH27" s="299">
        <v>-0.65123819999999999</v>
      </c>
      <c r="BI27" s="299">
        <v>-0.57750179999999995</v>
      </c>
      <c r="BJ27" s="299">
        <v>-0.6463989</v>
      </c>
      <c r="BK27" s="299">
        <v>-1.1267469999999999</v>
      </c>
      <c r="BL27" s="299">
        <v>-0.51553020000000005</v>
      </c>
      <c r="BM27" s="299">
        <v>-0.55329649999999997</v>
      </c>
      <c r="BN27" s="299">
        <v>-0.66516900000000001</v>
      </c>
      <c r="BO27" s="299">
        <v>-0.8168088</v>
      </c>
      <c r="BP27" s="299">
        <v>-0.69621960000000005</v>
      </c>
      <c r="BQ27" s="299">
        <v>-0.59907429999999995</v>
      </c>
      <c r="BR27" s="299">
        <v>-0.87773000000000001</v>
      </c>
      <c r="BS27" s="299">
        <v>-0.76289949999999995</v>
      </c>
      <c r="BT27" s="299">
        <v>-0.68378059999999996</v>
      </c>
      <c r="BU27" s="299">
        <v>-0.72741739999999999</v>
      </c>
      <c r="BV27" s="299">
        <v>-0.83561810000000003</v>
      </c>
    </row>
    <row r="28" spans="1:74" ht="11.15" customHeight="1" x14ac:dyDescent="0.25">
      <c r="A28" s="61" t="s">
        <v>170</v>
      </c>
      <c r="B28" s="172" t="s">
        <v>166</v>
      </c>
      <c r="C28" s="210">
        <v>-7.5766E-2</v>
      </c>
      <c r="D28" s="210">
        <v>-8.3722000000000005E-2</v>
      </c>
      <c r="E28" s="210">
        <v>-0.162047</v>
      </c>
      <c r="F28" s="210">
        <v>-0.137715</v>
      </c>
      <c r="G28" s="210">
        <v>-0.104935</v>
      </c>
      <c r="H28" s="210">
        <v>-6.0836000000000001E-2</v>
      </c>
      <c r="I28" s="210">
        <v>-0.118094</v>
      </c>
      <c r="J28" s="210">
        <v>-7.1446999999999997E-2</v>
      </c>
      <c r="K28" s="210">
        <v>1.4710000000000001E-2</v>
      </c>
      <c r="L28" s="210">
        <v>-0.16100800000000001</v>
      </c>
      <c r="M28" s="210">
        <v>-0.111772</v>
      </c>
      <c r="N28" s="210">
        <v>-0.106001</v>
      </c>
      <c r="O28" s="210">
        <v>-0.16377800000000001</v>
      </c>
      <c r="P28" s="210">
        <v>-5.1951999999999998E-2</v>
      </c>
      <c r="Q28" s="210">
        <v>-2.8677999999999999E-2</v>
      </c>
      <c r="R28" s="210">
        <v>2.2279999999999999E-3</v>
      </c>
      <c r="S28" s="210">
        <v>-6.4159999999999998E-3</v>
      </c>
      <c r="T28" s="210">
        <v>-3.9072999999999997E-2</v>
      </c>
      <c r="U28" s="210">
        <v>4.7109999999999999E-3</v>
      </c>
      <c r="V28" s="210">
        <v>-7.8911999999999996E-2</v>
      </c>
      <c r="W28" s="210">
        <v>-5.6877999999999998E-2</v>
      </c>
      <c r="X28" s="210">
        <v>-7.3331999999999994E-2</v>
      </c>
      <c r="Y28" s="210">
        <v>-9.4535999999999995E-2</v>
      </c>
      <c r="Z28" s="210">
        <v>-8.5800000000000001E-2</v>
      </c>
      <c r="AA28" s="210">
        <v>-7.9534999999999995E-2</v>
      </c>
      <c r="AB28" s="210">
        <v>-8.1918000000000005E-2</v>
      </c>
      <c r="AC28" s="210">
        <v>-6.0489000000000001E-2</v>
      </c>
      <c r="AD28" s="210">
        <v>6.2979999999999994E-2</v>
      </c>
      <c r="AE28" s="210">
        <v>0.103311</v>
      </c>
      <c r="AF28" s="210">
        <v>9.2848E-2</v>
      </c>
      <c r="AG28" s="210">
        <v>0.111933</v>
      </c>
      <c r="AH28" s="210">
        <v>0.135548</v>
      </c>
      <c r="AI28" s="210">
        <v>0.123097</v>
      </c>
      <c r="AJ28" s="210">
        <v>0.10387399999999999</v>
      </c>
      <c r="AK28" s="210">
        <v>6.8784999999999999E-2</v>
      </c>
      <c r="AL28" s="210">
        <v>5.4237E-2</v>
      </c>
      <c r="AM28" s="210">
        <v>3.1182000000000001E-2</v>
      </c>
      <c r="AN28" s="210">
        <v>4.5111999999999999E-2</v>
      </c>
      <c r="AO28" s="210">
        <v>2.7949999999999999E-2</v>
      </c>
      <c r="AP28" s="210">
        <v>6.7745E-2</v>
      </c>
      <c r="AQ28" s="210">
        <v>0.101174</v>
      </c>
      <c r="AR28" s="210">
        <v>8.6559999999999998E-2</v>
      </c>
      <c r="AS28" s="210">
        <v>3.7420000000000002E-2</v>
      </c>
      <c r="AT28" s="210">
        <v>0.101712</v>
      </c>
      <c r="AU28" s="210">
        <v>0.124238</v>
      </c>
      <c r="AV28" s="210">
        <v>6.6558000000000006E-2</v>
      </c>
      <c r="AW28" s="210">
        <v>-5.6638000000000001E-2</v>
      </c>
      <c r="AX28" s="210">
        <v>-1.7644E-2</v>
      </c>
      <c r="AY28" s="210">
        <v>-4.1209999999999997E-3</v>
      </c>
      <c r="AZ28" s="210">
        <v>-5.6417000000000002E-2</v>
      </c>
      <c r="BA28" s="210">
        <v>-5.1264999999999998E-2</v>
      </c>
      <c r="BB28" s="210">
        <v>-9.7957142856999996E-2</v>
      </c>
      <c r="BC28" s="210">
        <v>-7.1265059116999999E-2</v>
      </c>
      <c r="BD28" s="299">
        <v>-0.21791569999999999</v>
      </c>
      <c r="BE28" s="299">
        <v>-6.6593700000000006E-2</v>
      </c>
      <c r="BF28" s="299">
        <v>-5.1347999999999998E-2</v>
      </c>
      <c r="BG28" s="299">
        <v>-1.7002900000000001E-2</v>
      </c>
      <c r="BH28" s="299">
        <v>-2.5176899999999999E-2</v>
      </c>
      <c r="BI28" s="299">
        <v>-6.5897600000000001E-2</v>
      </c>
      <c r="BJ28" s="299">
        <v>-7.70179E-3</v>
      </c>
      <c r="BK28" s="299">
        <v>-8.8608000000000006E-2</v>
      </c>
      <c r="BL28" s="299">
        <v>-8.6093100000000006E-2</v>
      </c>
      <c r="BM28" s="299">
        <v>-3.7617999999999999E-2</v>
      </c>
      <c r="BN28" s="299">
        <v>2.8489799999999999E-2</v>
      </c>
      <c r="BO28" s="299">
        <v>5.08061E-2</v>
      </c>
      <c r="BP28" s="299">
        <v>3.02248E-2</v>
      </c>
      <c r="BQ28" s="299">
        <v>6.2111E-2</v>
      </c>
      <c r="BR28" s="299">
        <v>2.9795700000000001E-2</v>
      </c>
      <c r="BS28" s="299">
        <v>5.5785099999999997E-2</v>
      </c>
      <c r="BT28" s="299">
        <v>9.7606399999999996E-2</v>
      </c>
      <c r="BU28" s="299">
        <v>-3.6885099999999999E-3</v>
      </c>
      <c r="BV28" s="299">
        <v>9.2180700000000004E-2</v>
      </c>
    </row>
    <row r="29" spans="1:74" ht="11.15" customHeight="1" x14ac:dyDescent="0.25">
      <c r="A29" s="61" t="s">
        <v>171</v>
      </c>
      <c r="B29" s="172" t="s">
        <v>165</v>
      </c>
      <c r="C29" s="210">
        <v>-0.70830300000000002</v>
      </c>
      <c r="D29" s="210">
        <v>-0.75001300000000004</v>
      </c>
      <c r="E29" s="210">
        <v>-0.97101199999999999</v>
      </c>
      <c r="F29" s="210">
        <v>-1.3729</v>
      </c>
      <c r="G29" s="210">
        <v>-1.2501519999999999</v>
      </c>
      <c r="H29" s="210">
        <v>-1.377159</v>
      </c>
      <c r="I29" s="210">
        <v>-1.158525</v>
      </c>
      <c r="J29" s="210">
        <v>-1.1015410000000001</v>
      </c>
      <c r="K29" s="210">
        <v>-1.126611</v>
      </c>
      <c r="L29" s="210">
        <v>-1.1730339999999999</v>
      </c>
      <c r="M29" s="210">
        <v>-1.165052</v>
      </c>
      <c r="N29" s="210">
        <v>-1.1959029999999999</v>
      </c>
      <c r="O29" s="210">
        <v>-0.973028</v>
      </c>
      <c r="P29" s="210">
        <v>-0.799539</v>
      </c>
      <c r="Q29" s="210">
        <v>-0.993143</v>
      </c>
      <c r="R29" s="210">
        <v>-1.139815</v>
      </c>
      <c r="S29" s="210">
        <v>-1.127138</v>
      </c>
      <c r="T29" s="210">
        <v>-1.3900410000000001</v>
      </c>
      <c r="U29" s="210">
        <v>-1.2000789999999999</v>
      </c>
      <c r="V29" s="210">
        <v>-1.3762270000000001</v>
      </c>
      <c r="W29" s="210">
        <v>-1.3091619999999999</v>
      </c>
      <c r="X29" s="210">
        <v>-1.0192330000000001</v>
      </c>
      <c r="Y29" s="210">
        <v>-0.889181</v>
      </c>
      <c r="Z29" s="210">
        <v>-1.0059340000000001</v>
      </c>
      <c r="AA29" s="210">
        <v>-1.016988</v>
      </c>
      <c r="AB29" s="210">
        <v>-1.15774</v>
      </c>
      <c r="AC29" s="210">
        <v>-1.255366</v>
      </c>
      <c r="AD29" s="210">
        <v>-0.81362500000000004</v>
      </c>
      <c r="AE29" s="210">
        <v>-0.60930399999999996</v>
      </c>
      <c r="AF29" s="210">
        <v>-1.15124</v>
      </c>
      <c r="AG29" s="210">
        <v>-1.25604</v>
      </c>
      <c r="AH29" s="210">
        <v>-1.2002930000000001</v>
      </c>
      <c r="AI29" s="210">
        <v>-1.003925</v>
      </c>
      <c r="AJ29" s="210">
        <v>-0.77027699999999999</v>
      </c>
      <c r="AK29" s="210">
        <v>-0.68997399999999998</v>
      </c>
      <c r="AL29" s="210">
        <v>-0.70548699999999998</v>
      </c>
      <c r="AM29" s="210">
        <v>-0.54285700000000003</v>
      </c>
      <c r="AN29" s="210">
        <v>-0.51340699999999995</v>
      </c>
      <c r="AO29" s="210">
        <v>-0.40631</v>
      </c>
      <c r="AP29" s="210">
        <v>-0.93474500000000005</v>
      </c>
      <c r="AQ29" s="210">
        <v>-0.74490100000000004</v>
      </c>
      <c r="AR29" s="210">
        <v>-1.010826</v>
      </c>
      <c r="AS29" s="210">
        <v>-1.131734</v>
      </c>
      <c r="AT29" s="210">
        <v>-1.0005379999999999</v>
      </c>
      <c r="AU29" s="210">
        <v>-0.68204399999999998</v>
      </c>
      <c r="AV29" s="210">
        <v>-0.80218900000000004</v>
      </c>
      <c r="AW29" s="210">
        <v>-0.81179699999999999</v>
      </c>
      <c r="AX29" s="210">
        <v>-1.0450390000000001</v>
      </c>
      <c r="AY29" s="210">
        <v>-0.72278399999999998</v>
      </c>
      <c r="AZ29" s="210">
        <v>-0.63708600000000004</v>
      </c>
      <c r="BA29" s="210">
        <v>-1.0400609999999999</v>
      </c>
      <c r="BB29" s="210">
        <v>-1.4099714286</v>
      </c>
      <c r="BC29" s="210">
        <v>-1.1417803918</v>
      </c>
      <c r="BD29" s="299">
        <v>-1.2747470000000001</v>
      </c>
      <c r="BE29" s="299">
        <v>-1.0841499999999999</v>
      </c>
      <c r="BF29" s="299">
        <v>-1.142916</v>
      </c>
      <c r="BG29" s="299">
        <v>-1.0549470000000001</v>
      </c>
      <c r="BH29" s="299">
        <v>-0.88925050000000005</v>
      </c>
      <c r="BI29" s="299">
        <v>-0.74553119999999995</v>
      </c>
      <c r="BJ29" s="299">
        <v>-1.1062590000000001</v>
      </c>
      <c r="BK29" s="299">
        <v>-0.64142679999999996</v>
      </c>
      <c r="BL29" s="299">
        <v>-0.3794188</v>
      </c>
      <c r="BM29" s="299">
        <v>-0.96969819999999995</v>
      </c>
      <c r="BN29" s="299">
        <v>-0.98396660000000002</v>
      </c>
      <c r="BO29" s="299">
        <v>-0.98407849999999997</v>
      </c>
      <c r="BP29" s="299">
        <v>-1.221087</v>
      </c>
      <c r="BQ29" s="299">
        <v>-1.0985419999999999</v>
      </c>
      <c r="BR29" s="299">
        <v>-0.9752016</v>
      </c>
      <c r="BS29" s="299">
        <v>-0.97095399999999998</v>
      </c>
      <c r="BT29" s="299">
        <v>-0.66927570000000003</v>
      </c>
      <c r="BU29" s="299">
        <v>-0.88086810000000004</v>
      </c>
      <c r="BV29" s="299">
        <v>-1.057939</v>
      </c>
    </row>
    <row r="30" spans="1:74" ht="11.15" customHeight="1" x14ac:dyDescent="0.25">
      <c r="A30" s="61" t="s">
        <v>172</v>
      </c>
      <c r="B30" s="172" t="s">
        <v>167</v>
      </c>
      <c r="C30" s="210">
        <v>-4.4615000000000002E-2</v>
      </c>
      <c r="D30" s="210">
        <v>-0.14637</v>
      </c>
      <c r="E30" s="210">
        <v>-9.8396999999999998E-2</v>
      </c>
      <c r="F30" s="210">
        <v>-0.132489</v>
      </c>
      <c r="G30" s="210">
        <v>-0.134682</v>
      </c>
      <c r="H30" s="210">
        <v>-0.12859000000000001</v>
      </c>
      <c r="I30" s="210">
        <v>-0.120411</v>
      </c>
      <c r="J30" s="210">
        <v>-0.147091</v>
      </c>
      <c r="K30" s="210">
        <v>-5.2004000000000002E-2</v>
      </c>
      <c r="L30" s="210">
        <v>-0.106616</v>
      </c>
      <c r="M30" s="210">
        <v>-8.8722999999999996E-2</v>
      </c>
      <c r="N30" s="210">
        <v>-0.120647</v>
      </c>
      <c r="O30" s="210">
        <v>-3.2478E-2</v>
      </c>
      <c r="P30" s="210">
        <v>-7.7406000000000003E-2</v>
      </c>
      <c r="Q30" s="210">
        <v>-0.111315</v>
      </c>
      <c r="R30" s="210">
        <v>-0.22023000000000001</v>
      </c>
      <c r="S30" s="210">
        <v>-0.13189100000000001</v>
      </c>
      <c r="T30" s="210">
        <v>-9.7434999999999994E-2</v>
      </c>
      <c r="U30" s="210">
        <v>-4.0055E-2</v>
      </c>
      <c r="V30" s="210">
        <v>-0.14250299999999999</v>
      </c>
      <c r="W30" s="210">
        <v>-3.6746000000000001E-2</v>
      </c>
      <c r="X30" s="210">
        <v>-3.2368000000000001E-2</v>
      </c>
      <c r="Y30" s="210">
        <v>-5.8830000000000002E-3</v>
      </c>
      <c r="Z30" s="210">
        <v>-3.4029999999999998E-2</v>
      </c>
      <c r="AA30" s="210">
        <v>5.6889999999999996E-3</v>
      </c>
      <c r="AB30" s="210">
        <v>-2.7595999999999999E-2</v>
      </c>
      <c r="AC30" s="210">
        <v>-3.7073000000000002E-2</v>
      </c>
      <c r="AD30" s="210">
        <v>-1.9021E-2</v>
      </c>
      <c r="AE30" s="210">
        <v>-7.9539999999999993E-3</v>
      </c>
      <c r="AF30" s="210">
        <v>5.934E-3</v>
      </c>
      <c r="AG30" s="210">
        <v>9.495E-3</v>
      </c>
      <c r="AH30" s="210">
        <v>6.5386E-2</v>
      </c>
      <c r="AI30" s="210">
        <v>7.9594999999999999E-2</v>
      </c>
      <c r="AJ30" s="210">
        <v>7.7909999999999993E-2</v>
      </c>
      <c r="AK30" s="210">
        <v>5.1949000000000002E-2</v>
      </c>
      <c r="AL30" s="210">
        <v>1.7762E-2</v>
      </c>
      <c r="AM30" s="210">
        <v>0.13092000000000001</v>
      </c>
      <c r="AN30" s="210">
        <v>3.9844999999999998E-2</v>
      </c>
      <c r="AO30" s="210">
        <v>5.5999E-2</v>
      </c>
      <c r="AP30" s="210">
        <v>-2.6515E-2</v>
      </c>
      <c r="AQ30" s="210">
        <v>6.6434999999999994E-2</v>
      </c>
      <c r="AR30" s="210">
        <v>0.100949</v>
      </c>
      <c r="AS30" s="210">
        <v>2.6855E-2</v>
      </c>
      <c r="AT30" s="210">
        <v>0.138735</v>
      </c>
      <c r="AU30" s="210">
        <v>8.8363999999999998E-2</v>
      </c>
      <c r="AV30" s="210">
        <v>0.165108</v>
      </c>
      <c r="AW30" s="210">
        <v>0.15526999999999999</v>
      </c>
      <c r="AX30" s="210">
        <v>0.150949</v>
      </c>
      <c r="AY30" s="210">
        <v>0.115231</v>
      </c>
      <c r="AZ30" s="210">
        <v>0.17296800000000001</v>
      </c>
      <c r="BA30" s="210">
        <v>0.147842</v>
      </c>
      <c r="BB30" s="210">
        <v>0.18160952381000001</v>
      </c>
      <c r="BC30" s="210">
        <v>0.12071581497</v>
      </c>
      <c r="BD30" s="299">
        <v>0.1154207</v>
      </c>
      <c r="BE30" s="299">
        <v>7.6486700000000005E-2</v>
      </c>
      <c r="BF30" s="299">
        <v>2.3017800000000001E-2</v>
      </c>
      <c r="BG30" s="299">
        <v>9.4866300000000001E-2</v>
      </c>
      <c r="BH30" s="299">
        <v>7.7226000000000003E-2</v>
      </c>
      <c r="BI30" s="299">
        <v>0.22105610000000001</v>
      </c>
      <c r="BJ30" s="299">
        <v>0.1046624</v>
      </c>
      <c r="BK30" s="299">
        <v>4.2049499999999997E-2</v>
      </c>
      <c r="BL30" s="299">
        <v>3.11986E-2</v>
      </c>
      <c r="BM30" s="299">
        <v>2.0551400000000001E-2</v>
      </c>
      <c r="BN30" s="299">
        <v>3.2786500000000003E-2</v>
      </c>
      <c r="BO30" s="299">
        <v>0.10142470000000001</v>
      </c>
      <c r="BP30" s="299">
        <v>5.3493499999999999E-2</v>
      </c>
      <c r="BQ30" s="299">
        <v>3.3583399999999999E-2</v>
      </c>
      <c r="BR30" s="299">
        <v>-1.2931399999999999E-2</v>
      </c>
      <c r="BS30" s="299">
        <v>7.76641E-2</v>
      </c>
      <c r="BT30" s="299">
        <v>8.2494200000000004E-2</v>
      </c>
      <c r="BU30" s="299">
        <v>0.2251001</v>
      </c>
      <c r="BV30" s="299">
        <v>9.5566300000000007E-2</v>
      </c>
    </row>
    <row r="31" spans="1:74" ht="11.15" customHeight="1" x14ac:dyDescent="0.25">
      <c r="A31" s="61" t="s">
        <v>179</v>
      </c>
      <c r="B31" s="571" t="s">
        <v>965</v>
      </c>
      <c r="C31" s="210">
        <v>-0.56450699999999998</v>
      </c>
      <c r="D31" s="210">
        <v>-0.66781699999999999</v>
      </c>
      <c r="E31" s="210">
        <v>-0.59882400000000002</v>
      </c>
      <c r="F31" s="210">
        <v>-0.61241000000000001</v>
      </c>
      <c r="G31" s="210">
        <v>-0.63654999999999995</v>
      </c>
      <c r="H31" s="210">
        <v>-0.55854999999999999</v>
      </c>
      <c r="I31" s="210">
        <v>-0.60168600000000005</v>
      </c>
      <c r="J31" s="210">
        <v>-0.50763999999999998</v>
      </c>
      <c r="K31" s="210">
        <v>-0.51959200000000005</v>
      </c>
      <c r="L31" s="210">
        <v>-0.44999400000000001</v>
      </c>
      <c r="M31" s="210">
        <v>-0.70565800000000001</v>
      </c>
      <c r="N31" s="210">
        <v>-0.70244399999999996</v>
      </c>
      <c r="O31" s="210">
        <v>-0.62437200000000004</v>
      </c>
      <c r="P31" s="210">
        <v>-0.71278300000000006</v>
      </c>
      <c r="Q31" s="210">
        <v>-0.55670699999999995</v>
      </c>
      <c r="R31" s="210">
        <v>-0.53990700000000003</v>
      </c>
      <c r="S31" s="210">
        <v>-0.488367</v>
      </c>
      <c r="T31" s="210">
        <v>-0.442214</v>
      </c>
      <c r="U31" s="210">
        <v>-0.47009000000000001</v>
      </c>
      <c r="V31" s="210">
        <v>-0.54673000000000005</v>
      </c>
      <c r="W31" s="210">
        <v>-0.55604399999999998</v>
      </c>
      <c r="X31" s="210">
        <v>-0.51596600000000004</v>
      </c>
      <c r="Y31" s="210">
        <v>-0.53462600000000005</v>
      </c>
      <c r="Z31" s="210">
        <v>-0.57075200000000004</v>
      </c>
      <c r="AA31" s="210">
        <v>-0.67932599999999999</v>
      </c>
      <c r="AB31" s="210">
        <v>-0.64490000000000003</v>
      </c>
      <c r="AC31" s="210">
        <v>-0.59478200000000003</v>
      </c>
      <c r="AD31" s="210">
        <v>-0.513984</v>
      </c>
      <c r="AE31" s="210">
        <v>-0.45857300000000001</v>
      </c>
      <c r="AF31" s="210">
        <v>-0.49776700000000002</v>
      </c>
      <c r="AG31" s="210">
        <v>-0.52235900000000002</v>
      </c>
      <c r="AH31" s="210">
        <v>-0.456901</v>
      </c>
      <c r="AI31" s="210">
        <v>-0.45726</v>
      </c>
      <c r="AJ31" s="210">
        <v>-0.49326300000000001</v>
      </c>
      <c r="AK31" s="210">
        <v>-0.46581499999999998</v>
      </c>
      <c r="AL31" s="210">
        <v>-0.481485</v>
      </c>
      <c r="AM31" s="210">
        <v>-0.49981399999999998</v>
      </c>
      <c r="AN31" s="210">
        <v>-0.45476100000000003</v>
      </c>
      <c r="AO31" s="210">
        <v>-0.51567799999999997</v>
      </c>
      <c r="AP31" s="210">
        <v>-0.51907599999999998</v>
      </c>
      <c r="AQ31" s="210">
        <v>-0.43629699999999999</v>
      </c>
      <c r="AR31" s="210">
        <v>-0.50169299999999994</v>
      </c>
      <c r="AS31" s="210">
        <v>-0.58668600000000004</v>
      </c>
      <c r="AT31" s="210">
        <v>-0.42000500000000002</v>
      </c>
      <c r="AU31" s="210">
        <v>-0.47993400000000003</v>
      </c>
      <c r="AV31" s="210">
        <v>-0.55967299999999998</v>
      </c>
      <c r="AW31" s="210">
        <v>-0.45686399999999999</v>
      </c>
      <c r="AX31" s="210">
        <v>-0.48353099999999999</v>
      </c>
      <c r="AY31" s="210">
        <v>-0.47935</v>
      </c>
      <c r="AZ31" s="210">
        <v>-0.58732799999999996</v>
      </c>
      <c r="BA31" s="210">
        <v>-0.56202600000000003</v>
      </c>
      <c r="BB31" s="210">
        <v>-0.44265749999999998</v>
      </c>
      <c r="BC31" s="210">
        <v>-0.43195470000000002</v>
      </c>
      <c r="BD31" s="299">
        <v>-0.53985170000000005</v>
      </c>
      <c r="BE31" s="299">
        <v>-0.4929192</v>
      </c>
      <c r="BF31" s="299">
        <v>-0.56915139999999997</v>
      </c>
      <c r="BG31" s="299">
        <v>-0.4313476</v>
      </c>
      <c r="BH31" s="299">
        <v>-0.40617360000000002</v>
      </c>
      <c r="BI31" s="299">
        <v>-0.43916670000000002</v>
      </c>
      <c r="BJ31" s="299">
        <v>-0.56503270000000005</v>
      </c>
      <c r="BK31" s="299">
        <v>-0.37553930000000002</v>
      </c>
      <c r="BL31" s="299">
        <v>-0.50376779999999999</v>
      </c>
      <c r="BM31" s="299">
        <v>-0.4703677</v>
      </c>
      <c r="BN31" s="299">
        <v>-0.43252829999999998</v>
      </c>
      <c r="BO31" s="299">
        <v>-0.45086989999999999</v>
      </c>
      <c r="BP31" s="299">
        <v>-0.49965359999999998</v>
      </c>
      <c r="BQ31" s="299">
        <v>-0.38888250000000002</v>
      </c>
      <c r="BR31" s="299">
        <v>-0.56580779999999997</v>
      </c>
      <c r="BS31" s="299">
        <v>-0.37636520000000001</v>
      </c>
      <c r="BT31" s="299">
        <v>-0.36572880000000002</v>
      </c>
      <c r="BU31" s="299">
        <v>-0.41752089999999997</v>
      </c>
      <c r="BV31" s="299">
        <v>-0.43994800000000001</v>
      </c>
    </row>
    <row r="32" spans="1:74" ht="11.15" customHeight="1" x14ac:dyDescent="0.25">
      <c r="A32" s="61" t="s">
        <v>737</v>
      </c>
      <c r="B32" s="172" t="s">
        <v>121</v>
      </c>
      <c r="C32" s="210">
        <v>0.42183322580999999</v>
      </c>
      <c r="D32" s="210">
        <v>0.29626046429000003</v>
      </c>
      <c r="E32" s="210">
        <v>0.49203809676999999</v>
      </c>
      <c r="F32" s="210">
        <v>0.21972803332999999</v>
      </c>
      <c r="G32" s="210">
        <v>-0.36883667741999998</v>
      </c>
      <c r="H32" s="210">
        <v>-0.53113889999999997</v>
      </c>
      <c r="I32" s="210">
        <v>-0.36356719355</v>
      </c>
      <c r="J32" s="210">
        <v>-0.68804500000000002</v>
      </c>
      <c r="K32" s="210">
        <v>-1.0076489333</v>
      </c>
      <c r="L32" s="210">
        <v>0.90613932257999996</v>
      </c>
      <c r="M32" s="210">
        <v>0.60069033332999999</v>
      </c>
      <c r="N32" s="210">
        <v>-0.25948038709999999</v>
      </c>
      <c r="O32" s="210">
        <v>1.2769806452E-2</v>
      </c>
      <c r="P32" s="210">
        <v>0.69238835714000002</v>
      </c>
      <c r="Q32" s="210">
        <v>0.33336964516000001</v>
      </c>
      <c r="R32" s="210">
        <v>-0.25034260000000003</v>
      </c>
      <c r="S32" s="210">
        <v>-1.0376993226</v>
      </c>
      <c r="T32" s="210">
        <v>-0.49071740000000003</v>
      </c>
      <c r="U32" s="210">
        <v>-0.86342303225999995</v>
      </c>
      <c r="V32" s="210">
        <v>-9.9354935483999998E-2</v>
      </c>
      <c r="W32" s="210">
        <v>-7.3538733332999998E-2</v>
      </c>
      <c r="X32" s="210">
        <v>0.98616241935000004</v>
      </c>
      <c r="Y32" s="210">
        <v>0.16170029999999999</v>
      </c>
      <c r="Z32" s="210">
        <v>-0.37925441934999998</v>
      </c>
      <c r="AA32" s="210">
        <v>-0.33976012903000002</v>
      </c>
      <c r="AB32" s="210">
        <v>1.0169140000000001</v>
      </c>
      <c r="AC32" s="210">
        <v>-0.42681709677000002</v>
      </c>
      <c r="AD32" s="210">
        <v>-1.0394444</v>
      </c>
      <c r="AE32" s="210">
        <v>-1.1639073871000001</v>
      </c>
      <c r="AF32" s="210">
        <v>-0.48002223332999999</v>
      </c>
      <c r="AG32" s="210">
        <v>-0.28444703226000001</v>
      </c>
      <c r="AH32" s="210">
        <v>2.2096000000000001E-2</v>
      </c>
      <c r="AI32" s="210">
        <v>0.25739230000000002</v>
      </c>
      <c r="AJ32" s="210">
        <v>1.0661289032000001</v>
      </c>
      <c r="AK32" s="210">
        <v>0.14784146667</v>
      </c>
      <c r="AL32" s="210">
        <v>0.97081609677000003</v>
      </c>
      <c r="AM32" s="210">
        <v>0.118281</v>
      </c>
      <c r="AN32" s="210">
        <v>1.8790714286000001</v>
      </c>
      <c r="AO32" s="210">
        <v>5.7103290323000003E-2</v>
      </c>
      <c r="AP32" s="210">
        <v>6.7695000000000003E-3</v>
      </c>
      <c r="AQ32" s="210">
        <v>-0.56369396774000002</v>
      </c>
      <c r="AR32" s="210">
        <v>-0.21500906667</v>
      </c>
      <c r="AS32" s="210">
        <v>-0.20714432258000001</v>
      </c>
      <c r="AT32" s="210">
        <v>0.33646664516000002</v>
      </c>
      <c r="AU32" s="210">
        <v>-2.7286333332999999E-2</v>
      </c>
      <c r="AV32" s="210">
        <v>0.30928893548000003</v>
      </c>
      <c r="AW32" s="210">
        <v>0.53517756667000005</v>
      </c>
      <c r="AX32" s="210">
        <v>0.71952400000000005</v>
      </c>
      <c r="AY32" s="210">
        <v>-0.10662703226</v>
      </c>
      <c r="AZ32" s="210">
        <v>0.69260603571000001</v>
      </c>
      <c r="BA32" s="210">
        <v>0.55104519355000003</v>
      </c>
      <c r="BB32" s="210">
        <v>0.30866050286000002</v>
      </c>
      <c r="BC32" s="210">
        <v>-0.43059986994999999</v>
      </c>
      <c r="BD32" s="299">
        <v>-0.76024460000000005</v>
      </c>
      <c r="BE32" s="299">
        <v>-0.87745459999999997</v>
      </c>
      <c r="BF32" s="299">
        <v>-0.43397340000000001</v>
      </c>
      <c r="BG32" s="299">
        <v>-0.34155249999999998</v>
      </c>
      <c r="BH32" s="299">
        <v>0.5742391</v>
      </c>
      <c r="BI32" s="299">
        <v>0.1820504</v>
      </c>
      <c r="BJ32" s="299">
        <v>0.28818870000000002</v>
      </c>
      <c r="BK32" s="299">
        <v>2.0225E-2</v>
      </c>
      <c r="BL32" s="299">
        <v>0.58640760000000003</v>
      </c>
      <c r="BM32" s="299">
        <v>0.37774380000000002</v>
      </c>
      <c r="BN32" s="299">
        <v>-0.47950510000000002</v>
      </c>
      <c r="BO32" s="299">
        <v>-0.76666299999999998</v>
      </c>
      <c r="BP32" s="299">
        <v>-0.50830280000000005</v>
      </c>
      <c r="BQ32" s="299">
        <v>-0.53497430000000001</v>
      </c>
      <c r="BR32" s="299">
        <v>-0.26070579999999999</v>
      </c>
      <c r="BS32" s="299">
        <v>-0.179393</v>
      </c>
      <c r="BT32" s="299">
        <v>0.49226340000000002</v>
      </c>
      <c r="BU32" s="299">
        <v>0.25729000000000002</v>
      </c>
      <c r="BV32" s="299">
        <v>0.32284960000000001</v>
      </c>
    </row>
    <row r="33" spans="1:74" s="64" customFormat="1" ht="11.15" customHeight="1" x14ac:dyDescent="0.25">
      <c r="A33" s="61" t="s">
        <v>742</v>
      </c>
      <c r="B33" s="172" t="s">
        <v>394</v>
      </c>
      <c r="C33" s="210">
        <v>20.564494323000002</v>
      </c>
      <c r="D33" s="210">
        <v>19.693277606999999</v>
      </c>
      <c r="E33" s="210">
        <v>20.731360226</v>
      </c>
      <c r="F33" s="210">
        <v>20.0384897</v>
      </c>
      <c r="G33" s="210">
        <v>20.251335193999999</v>
      </c>
      <c r="H33" s="210">
        <v>20.7704001</v>
      </c>
      <c r="I33" s="210">
        <v>20.671505968000002</v>
      </c>
      <c r="J33" s="210">
        <v>21.356232419000001</v>
      </c>
      <c r="K33" s="210">
        <v>20.084242067000002</v>
      </c>
      <c r="L33" s="210">
        <v>20.785921452</v>
      </c>
      <c r="M33" s="210">
        <v>20.774381999999999</v>
      </c>
      <c r="N33" s="210">
        <v>20.327644515999999</v>
      </c>
      <c r="O33" s="210">
        <v>20.665175483999999</v>
      </c>
      <c r="P33" s="210">
        <v>20.284046499999999</v>
      </c>
      <c r="Q33" s="210">
        <v>20.176405710000001</v>
      </c>
      <c r="R33" s="210">
        <v>20.332735733</v>
      </c>
      <c r="S33" s="210">
        <v>20.387217934999999</v>
      </c>
      <c r="T33" s="210">
        <v>20.654108600000001</v>
      </c>
      <c r="U33" s="210">
        <v>20.734702644999999</v>
      </c>
      <c r="V33" s="210">
        <v>21.158047484000001</v>
      </c>
      <c r="W33" s="210">
        <v>20.248613599999999</v>
      </c>
      <c r="X33" s="210">
        <v>20.714148774000002</v>
      </c>
      <c r="Y33" s="210">
        <v>20.736323633000001</v>
      </c>
      <c r="Z33" s="210">
        <v>20.443029773999999</v>
      </c>
      <c r="AA33" s="210">
        <v>19.93354429</v>
      </c>
      <c r="AB33" s="210">
        <v>20.132419896999998</v>
      </c>
      <c r="AC33" s="210">
        <v>18.463001161000001</v>
      </c>
      <c r="AD33" s="210">
        <v>14.548502933</v>
      </c>
      <c r="AE33" s="210">
        <v>16.078216129000001</v>
      </c>
      <c r="AF33" s="210">
        <v>17.578089432999999</v>
      </c>
      <c r="AG33" s="210">
        <v>18.381100903</v>
      </c>
      <c r="AH33" s="210">
        <v>18.557907418999999</v>
      </c>
      <c r="AI33" s="210">
        <v>18.414890967000002</v>
      </c>
      <c r="AJ33" s="210">
        <v>18.613669968</v>
      </c>
      <c r="AK33" s="210">
        <v>18.742549767</v>
      </c>
      <c r="AL33" s="210">
        <v>18.801704709999999</v>
      </c>
      <c r="AM33" s="210">
        <v>18.55416971</v>
      </c>
      <c r="AN33" s="210">
        <v>17.444122143000001</v>
      </c>
      <c r="AO33" s="210">
        <v>19.203465323</v>
      </c>
      <c r="AP33" s="210">
        <v>19.458864967</v>
      </c>
      <c r="AQ33" s="210">
        <v>20.093149322999999</v>
      </c>
      <c r="AR33" s="210">
        <v>20.536558100000001</v>
      </c>
      <c r="AS33" s="210">
        <v>19.893510418999998</v>
      </c>
      <c r="AT33" s="210">
        <v>20.510297806000001</v>
      </c>
      <c r="AU33" s="210">
        <v>20.2229429</v>
      </c>
      <c r="AV33" s="210">
        <v>19.891089935</v>
      </c>
      <c r="AW33" s="210">
        <v>20.594377399999999</v>
      </c>
      <c r="AX33" s="210">
        <v>20.764228257999999</v>
      </c>
      <c r="AY33" s="210">
        <v>19.564771097000001</v>
      </c>
      <c r="AZ33" s="210">
        <v>20.435338714</v>
      </c>
      <c r="BA33" s="210">
        <v>20.511570484</v>
      </c>
      <c r="BB33" s="210">
        <v>20.066489377</v>
      </c>
      <c r="BC33" s="210">
        <v>20.433756387999999</v>
      </c>
      <c r="BD33" s="299">
        <v>20.624420000000001</v>
      </c>
      <c r="BE33" s="299">
        <v>20.662299999999998</v>
      </c>
      <c r="BF33" s="299">
        <v>20.844139999999999</v>
      </c>
      <c r="BG33" s="299">
        <v>20.329899999999999</v>
      </c>
      <c r="BH33" s="299">
        <v>20.740459999999999</v>
      </c>
      <c r="BI33" s="299">
        <v>21.055959999999999</v>
      </c>
      <c r="BJ33" s="299">
        <v>20.882960000000001</v>
      </c>
      <c r="BK33" s="299">
        <v>20.205359999999999</v>
      </c>
      <c r="BL33" s="299">
        <v>20.283470000000001</v>
      </c>
      <c r="BM33" s="299">
        <v>20.674150000000001</v>
      </c>
      <c r="BN33" s="299">
        <v>20.468820000000001</v>
      </c>
      <c r="BO33" s="299">
        <v>20.648129999999998</v>
      </c>
      <c r="BP33" s="299">
        <v>20.88448</v>
      </c>
      <c r="BQ33" s="299">
        <v>20.867760000000001</v>
      </c>
      <c r="BR33" s="299">
        <v>21.06606</v>
      </c>
      <c r="BS33" s="299">
        <v>20.617540000000002</v>
      </c>
      <c r="BT33" s="299">
        <v>20.912179999999999</v>
      </c>
      <c r="BU33" s="299">
        <v>21.00159</v>
      </c>
      <c r="BV33" s="299">
        <v>21.034310000000001</v>
      </c>
    </row>
    <row r="34" spans="1:74" s="64" customFormat="1" ht="11.15" customHeight="1" x14ac:dyDescent="0.25">
      <c r="A34" s="61"/>
      <c r="B34" s="44"/>
      <c r="C34" s="62"/>
      <c r="D34" s="62"/>
      <c r="E34" s="62"/>
      <c r="F34" s="62"/>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62"/>
      <c r="AG34" s="62"/>
      <c r="AH34" s="62"/>
      <c r="AI34" s="62"/>
      <c r="AJ34" s="62"/>
      <c r="AK34" s="62"/>
      <c r="AL34" s="62"/>
      <c r="AM34" s="62"/>
      <c r="AN34" s="62"/>
      <c r="AO34" s="62"/>
      <c r="AP34" s="62"/>
      <c r="AQ34" s="62"/>
      <c r="AR34" s="62"/>
      <c r="AS34" s="62"/>
      <c r="AT34" s="62"/>
      <c r="AU34" s="62"/>
      <c r="AV34" s="62"/>
      <c r="AW34" s="62"/>
      <c r="AX34" s="62"/>
      <c r="AY34" s="726"/>
      <c r="AZ34" s="726"/>
      <c r="BA34" s="726"/>
      <c r="BB34" s="726"/>
      <c r="BC34" s="726"/>
      <c r="BD34" s="302"/>
      <c r="BE34" s="302"/>
      <c r="BF34" s="302"/>
      <c r="BG34" s="302"/>
      <c r="BH34" s="302"/>
      <c r="BI34" s="302"/>
      <c r="BJ34" s="302"/>
      <c r="BK34" s="302"/>
      <c r="BL34" s="302"/>
      <c r="BM34" s="302"/>
      <c r="BN34" s="302"/>
      <c r="BO34" s="302"/>
      <c r="BP34" s="302"/>
      <c r="BQ34" s="302"/>
      <c r="BR34" s="302"/>
      <c r="BS34" s="302"/>
      <c r="BT34" s="302"/>
      <c r="BU34" s="302"/>
      <c r="BV34" s="302"/>
    </row>
    <row r="35" spans="1:74" ht="11.15" customHeight="1" x14ac:dyDescent="0.25">
      <c r="A35" s="57"/>
      <c r="B35" s="65" t="s">
        <v>767</v>
      </c>
      <c r="C35" s="62"/>
      <c r="D35" s="62"/>
      <c r="E35" s="62"/>
      <c r="F35" s="62"/>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62"/>
      <c r="AG35" s="62"/>
      <c r="AH35" s="62"/>
      <c r="AI35" s="62"/>
      <c r="AJ35" s="62"/>
      <c r="AK35" s="62"/>
      <c r="AL35" s="62"/>
      <c r="AM35" s="62"/>
      <c r="AN35" s="62"/>
      <c r="AO35" s="62"/>
      <c r="AP35" s="62"/>
      <c r="AQ35" s="62"/>
      <c r="AR35" s="62"/>
      <c r="AS35" s="62"/>
      <c r="AT35" s="62"/>
      <c r="AU35" s="62"/>
      <c r="AV35" s="62"/>
      <c r="AW35" s="62"/>
      <c r="AX35" s="62"/>
      <c r="AY35" s="302"/>
      <c r="AZ35" s="302"/>
      <c r="BA35" s="302"/>
      <c r="BB35" s="302"/>
      <c r="BC35" s="302"/>
      <c r="BD35" s="302"/>
      <c r="BE35" s="302"/>
      <c r="BF35" s="302"/>
      <c r="BG35" s="302"/>
      <c r="BH35" s="302"/>
      <c r="BI35" s="302"/>
      <c r="BJ35" s="302"/>
      <c r="BK35" s="302"/>
      <c r="BL35" s="302"/>
      <c r="BM35" s="302"/>
      <c r="BN35" s="302"/>
      <c r="BO35" s="302"/>
      <c r="BP35" s="302"/>
      <c r="BQ35" s="302"/>
      <c r="BR35" s="302"/>
      <c r="BS35" s="302"/>
      <c r="BT35" s="302"/>
      <c r="BU35" s="302"/>
      <c r="BV35" s="302"/>
    </row>
    <row r="36" spans="1:74" ht="11.15" customHeight="1" x14ac:dyDescent="0.25">
      <c r="A36" s="564" t="s">
        <v>960</v>
      </c>
      <c r="B36" s="571" t="s">
        <v>963</v>
      </c>
      <c r="C36" s="210">
        <v>3.5365449999999998</v>
      </c>
      <c r="D36" s="210">
        <v>3.1573500000000001</v>
      </c>
      <c r="E36" s="210">
        <v>3.0940310000000002</v>
      </c>
      <c r="F36" s="210">
        <v>2.8628550000000001</v>
      </c>
      <c r="G36" s="210">
        <v>2.5815000000000001</v>
      </c>
      <c r="H36" s="210">
        <v>2.6043530000000001</v>
      </c>
      <c r="I36" s="210">
        <v>2.8432019999999998</v>
      </c>
      <c r="J36" s="210">
        <v>2.902774</v>
      </c>
      <c r="K36" s="210">
        <v>2.9017400000000002</v>
      </c>
      <c r="L36" s="210">
        <v>2.976086</v>
      </c>
      <c r="M36" s="210">
        <v>3.324694</v>
      </c>
      <c r="N36" s="210">
        <v>3.3805269999999998</v>
      </c>
      <c r="O36" s="210">
        <v>3.7151969999999999</v>
      </c>
      <c r="P36" s="210">
        <v>3.5900650000000001</v>
      </c>
      <c r="Q36" s="210">
        <v>3.1362429999999999</v>
      </c>
      <c r="R36" s="210">
        <v>2.8857740000000001</v>
      </c>
      <c r="S36" s="210">
        <v>2.7452040000000002</v>
      </c>
      <c r="T36" s="210">
        <v>2.7531680000000001</v>
      </c>
      <c r="U36" s="210">
        <v>2.929627</v>
      </c>
      <c r="V36" s="210">
        <v>2.8539729999999999</v>
      </c>
      <c r="W36" s="210">
        <v>3.0413929999999998</v>
      </c>
      <c r="X36" s="210">
        <v>3.1476060000000001</v>
      </c>
      <c r="Y36" s="210">
        <v>3.398466</v>
      </c>
      <c r="Z36" s="210">
        <v>3.4986169999999999</v>
      </c>
      <c r="AA36" s="210">
        <v>3.4422959999999998</v>
      </c>
      <c r="AB36" s="210">
        <v>3.3131789999999999</v>
      </c>
      <c r="AC36" s="210">
        <v>3.3614820000000001</v>
      </c>
      <c r="AD36" s="210">
        <v>2.7248800000000002</v>
      </c>
      <c r="AE36" s="210">
        <v>2.9369320000000001</v>
      </c>
      <c r="AF36" s="210">
        <v>2.8951790000000002</v>
      </c>
      <c r="AG36" s="210">
        <v>3.02528</v>
      </c>
      <c r="AH36" s="210">
        <v>2.9741149999999998</v>
      </c>
      <c r="AI36" s="210">
        <v>3.017242</v>
      </c>
      <c r="AJ36" s="210">
        <v>3.3164470000000001</v>
      </c>
      <c r="AK36" s="210">
        <v>3.7318799999999999</v>
      </c>
      <c r="AL36" s="210">
        <v>3.9815260000000001</v>
      </c>
      <c r="AM36" s="210">
        <v>3.9994109999999998</v>
      </c>
      <c r="AN36" s="210">
        <v>2.8926029999999998</v>
      </c>
      <c r="AO36" s="210">
        <v>3.2568350000000001</v>
      </c>
      <c r="AP36" s="210">
        <v>3.137543</v>
      </c>
      <c r="AQ36" s="210">
        <v>3.4415330000000002</v>
      </c>
      <c r="AR36" s="210">
        <v>3.4125350000000001</v>
      </c>
      <c r="AS36" s="210">
        <v>3.1325820000000002</v>
      </c>
      <c r="AT36" s="210">
        <v>3.424458</v>
      </c>
      <c r="AU36" s="210">
        <v>3.3679519999999998</v>
      </c>
      <c r="AV36" s="210">
        <v>3.124803</v>
      </c>
      <c r="AW36" s="210">
        <v>3.6129069999999999</v>
      </c>
      <c r="AX36" s="210">
        <v>4.0629900000000001</v>
      </c>
      <c r="AY36" s="210">
        <v>4.081099</v>
      </c>
      <c r="AZ36" s="210">
        <v>4.0016559999999997</v>
      </c>
      <c r="BA36" s="210">
        <v>3.553223</v>
      </c>
      <c r="BB36" s="210">
        <v>3.3831805333</v>
      </c>
      <c r="BC36" s="210">
        <v>3.2964754452</v>
      </c>
      <c r="BD36" s="299">
        <v>3.317536</v>
      </c>
      <c r="BE36" s="299">
        <v>3.3495050000000002</v>
      </c>
      <c r="BF36" s="299">
        <v>3.4256350000000002</v>
      </c>
      <c r="BG36" s="299">
        <v>3.4032460000000002</v>
      </c>
      <c r="BH36" s="299">
        <v>3.6577809999999999</v>
      </c>
      <c r="BI36" s="299">
        <v>3.9827539999999999</v>
      </c>
      <c r="BJ36" s="299">
        <v>4.072673</v>
      </c>
      <c r="BK36" s="299">
        <v>4.1162720000000004</v>
      </c>
      <c r="BL36" s="299">
        <v>4.0370699999999999</v>
      </c>
      <c r="BM36" s="299">
        <v>3.8938069999999998</v>
      </c>
      <c r="BN36" s="299">
        <v>3.5544850000000001</v>
      </c>
      <c r="BO36" s="299">
        <v>3.4317039999999999</v>
      </c>
      <c r="BP36" s="299">
        <v>3.3921239999999999</v>
      </c>
      <c r="BQ36" s="299">
        <v>3.384147</v>
      </c>
      <c r="BR36" s="299">
        <v>3.4577439999999999</v>
      </c>
      <c r="BS36" s="299">
        <v>3.5525440000000001</v>
      </c>
      <c r="BT36" s="299">
        <v>3.6818309999999999</v>
      </c>
      <c r="BU36" s="299">
        <v>3.8835459999999999</v>
      </c>
      <c r="BV36" s="299">
        <v>4.1262850000000002</v>
      </c>
    </row>
    <row r="37" spans="1:74" ht="11.15" customHeight="1" x14ac:dyDescent="0.25">
      <c r="A37" s="564" t="s">
        <v>739</v>
      </c>
      <c r="B37" s="173" t="s">
        <v>395</v>
      </c>
      <c r="C37" s="210">
        <v>7.6605000000000006E-2</v>
      </c>
      <c r="D37" s="210">
        <v>0.207261</v>
      </c>
      <c r="E37" s="210">
        <v>0.148974</v>
      </c>
      <c r="F37" s="210">
        <v>-7.6146000000000005E-2</v>
      </c>
      <c r="G37" s="210">
        <v>-4.7648999999999997E-2</v>
      </c>
      <c r="H37" s="210">
        <v>6.4422999999999994E-2</v>
      </c>
      <c r="I37" s="210">
        <v>-8.2791000000000003E-2</v>
      </c>
      <c r="J37" s="210">
        <v>-2.7517E-2</v>
      </c>
      <c r="K37" s="210">
        <v>-0.15881899999999999</v>
      </c>
      <c r="L37" s="210">
        <v>7.4784000000000003E-2</v>
      </c>
      <c r="M37" s="210">
        <v>5.6642999999999999E-2</v>
      </c>
      <c r="N37" s="210">
        <v>-4.8473000000000002E-2</v>
      </c>
      <c r="O37" s="210">
        <v>9.2238000000000001E-2</v>
      </c>
      <c r="P37" s="210">
        <v>-0.130995</v>
      </c>
      <c r="Q37" s="210">
        <v>3.2937000000000001E-2</v>
      </c>
      <c r="R37" s="210">
        <v>0.14152000000000001</v>
      </c>
      <c r="S37" s="210">
        <v>0.139816</v>
      </c>
      <c r="T37" s="210">
        <v>-3.2070000000000002E-3</v>
      </c>
      <c r="U37" s="210">
        <v>-6.2359999999999999E-2</v>
      </c>
      <c r="V37" s="210">
        <v>0.103729</v>
      </c>
      <c r="W37" s="210">
        <v>9.7963999999999996E-2</v>
      </c>
      <c r="X37" s="210">
        <v>0.156083</v>
      </c>
      <c r="Y37" s="210">
        <v>0.104794</v>
      </c>
      <c r="Z37" s="210">
        <v>7.8493999999999994E-2</v>
      </c>
      <c r="AA37" s="210">
        <v>7.3780999999999999E-2</v>
      </c>
      <c r="AB37" s="210">
        <v>0.21806200000000001</v>
      </c>
      <c r="AC37" s="210">
        <v>0.244699</v>
      </c>
      <c r="AD37" s="210">
        <v>0.106626</v>
      </c>
      <c r="AE37" s="210">
        <v>0.198659</v>
      </c>
      <c r="AF37" s="210">
        <v>5.8417999999999998E-2</v>
      </c>
      <c r="AG37" s="210">
        <v>5.0208999999999997E-2</v>
      </c>
      <c r="AH37" s="210">
        <v>7.8211000000000003E-2</v>
      </c>
      <c r="AI37" s="210">
        <v>-4.5710000000000001E-2</v>
      </c>
      <c r="AJ37" s="210">
        <v>-5.0042000000000003E-2</v>
      </c>
      <c r="AK37" s="210">
        <v>4.7972000000000001E-2</v>
      </c>
      <c r="AL37" s="210">
        <v>9.3696000000000002E-2</v>
      </c>
      <c r="AM37" s="210">
        <v>-8.4664000000000003E-2</v>
      </c>
      <c r="AN37" s="210">
        <v>3.0047000000000001E-2</v>
      </c>
      <c r="AO37" s="210">
        <v>0.190161</v>
      </c>
      <c r="AP37" s="210">
        <v>0.21165100000000001</v>
      </c>
      <c r="AQ37" s="210">
        <v>-3.0714000000000002E-2</v>
      </c>
      <c r="AR37" s="210">
        <v>-8.4335999999999994E-2</v>
      </c>
      <c r="AS37" s="210">
        <v>-8.6914000000000005E-2</v>
      </c>
      <c r="AT37" s="210">
        <v>-4.9168999999999997E-2</v>
      </c>
      <c r="AU37" s="210">
        <v>-2.1507999999999999E-2</v>
      </c>
      <c r="AV37" s="210">
        <v>0.115692</v>
      </c>
      <c r="AW37" s="210">
        <v>-8.2449999999999996E-2</v>
      </c>
      <c r="AX37" s="210">
        <v>-6.2774999999999997E-2</v>
      </c>
      <c r="AY37" s="210">
        <v>7.6230999999999993E-2</v>
      </c>
      <c r="AZ37" s="210">
        <v>0.18809200000000001</v>
      </c>
      <c r="BA37" s="210">
        <v>0.121452</v>
      </c>
      <c r="BB37" s="210">
        <v>5.0001451070000001E-2</v>
      </c>
      <c r="BC37" s="210">
        <v>4.9999858283999998E-2</v>
      </c>
      <c r="BD37" s="299">
        <v>-4.8831500000000002E-3</v>
      </c>
      <c r="BE37" s="299">
        <v>4.7690299999999998E-4</v>
      </c>
      <c r="BF37" s="299">
        <v>-4.6575800000000002E-5</v>
      </c>
      <c r="BG37" s="299">
        <v>4.5487299999999997E-6</v>
      </c>
      <c r="BH37" s="299">
        <v>-4.4424200000000002E-7</v>
      </c>
      <c r="BI37" s="299">
        <v>0</v>
      </c>
      <c r="BJ37" s="299">
        <v>0</v>
      </c>
      <c r="BK37" s="299">
        <v>0</v>
      </c>
      <c r="BL37" s="299">
        <v>0</v>
      </c>
      <c r="BM37" s="299">
        <v>0</v>
      </c>
      <c r="BN37" s="299">
        <v>0</v>
      </c>
      <c r="BO37" s="299">
        <v>0</v>
      </c>
      <c r="BP37" s="299">
        <v>0</v>
      </c>
      <c r="BQ37" s="299">
        <v>0</v>
      </c>
      <c r="BR37" s="299">
        <v>0</v>
      </c>
      <c r="BS37" s="299">
        <v>0</v>
      </c>
      <c r="BT37" s="299">
        <v>0</v>
      </c>
      <c r="BU37" s="299">
        <v>0</v>
      </c>
      <c r="BV37" s="299">
        <v>0</v>
      </c>
    </row>
    <row r="38" spans="1:74" ht="11.15" customHeight="1" x14ac:dyDescent="0.25">
      <c r="A38" s="564" t="s">
        <v>1390</v>
      </c>
      <c r="B38" s="571" t="s">
        <v>399</v>
      </c>
      <c r="C38" s="210">
        <v>0</v>
      </c>
      <c r="D38" s="210">
        <v>0</v>
      </c>
      <c r="E38" s="210">
        <v>0</v>
      </c>
      <c r="F38" s="210">
        <v>0</v>
      </c>
      <c r="G38" s="210">
        <v>0</v>
      </c>
      <c r="H38" s="210">
        <v>0</v>
      </c>
      <c r="I38" s="210">
        <v>0</v>
      </c>
      <c r="J38" s="210">
        <v>0</v>
      </c>
      <c r="K38" s="210">
        <v>0</v>
      </c>
      <c r="L38" s="210">
        <v>0</v>
      </c>
      <c r="M38" s="210">
        <v>0</v>
      </c>
      <c r="N38" s="210">
        <v>0</v>
      </c>
      <c r="O38" s="210">
        <v>0</v>
      </c>
      <c r="P38" s="210">
        <v>0</v>
      </c>
      <c r="Q38" s="210">
        <v>0</v>
      </c>
      <c r="R38" s="210">
        <v>0</v>
      </c>
      <c r="S38" s="210">
        <v>0</v>
      </c>
      <c r="T38" s="210">
        <v>0</v>
      </c>
      <c r="U38" s="210">
        <v>0</v>
      </c>
      <c r="V38" s="210">
        <v>0</v>
      </c>
      <c r="W38" s="210">
        <v>0</v>
      </c>
      <c r="X38" s="210">
        <v>0</v>
      </c>
      <c r="Y38" s="210">
        <v>0</v>
      </c>
      <c r="Z38" s="210">
        <v>0</v>
      </c>
      <c r="AA38" s="210">
        <v>0</v>
      </c>
      <c r="AB38" s="210">
        <v>0</v>
      </c>
      <c r="AC38" s="210">
        <v>0</v>
      </c>
      <c r="AD38" s="210">
        <v>0</v>
      </c>
      <c r="AE38" s="210">
        <v>0</v>
      </c>
      <c r="AF38" s="210">
        <v>0</v>
      </c>
      <c r="AG38" s="210">
        <v>0</v>
      </c>
      <c r="AH38" s="210">
        <v>0</v>
      </c>
      <c r="AI38" s="210">
        <v>0</v>
      </c>
      <c r="AJ38" s="210">
        <v>0</v>
      </c>
      <c r="AK38" s="210">
        <v>0</v>
      </c>
      <c r="AL38" s="210">
        <v>0</v>
      </c>
      <c r="AM38" s="210">
        <v>8.2456000000000002E-2</v>
      </c>
      <c r="AN38" s="210">
        <v>0.111689</v>
      </c>
      <c r="AO38" s="210">
        <v>0.129639</v>
      </c>
      <c r="AP38" s="210">
        <v>0.123834</v>
      </c>
      <c r="AQ38" s="210">
        <v>0.13608700000000001</v>
      </c>
      <c r="AR38" s="210">
        <v>0.12442599999999999</v>
      </c>
      <c r="AS38" s="210">
        <v>0.109915</v>
      </c>
      <c r="AT38" s="210">
        <v>0.13239000000000001</v>
      </c>
      <c r="AU38" s="210">
        <v>9.7250000000000003E-2</v>
      </c>
      <c r="AV38" s="210">
        <v>0.16414699999999999</v>
      </c>
      <c r="AW38" s="210">
        <v>0.15087999999999999</v>
      </c>
      <c r="AX38" s="210">
        <v>0.154192</v>
      </c>
      <c r="AY38" s="210">
        <v>0.103856</v>
      </c>
      <c r="AZ38" s="210">
        <v>0.13739000000000001</v>
      </c>
      <c r="BA38" s="210">
        <v>0.14960100000000001</v>
      </c>
      <c r="BB38" s="210">
        <v>0.18407609999999999</v>
      </c>
      <c r="BC38" s="210">
        <v>0.17810280000000001</v>
      </c>
      <c r="BD38" s="299">
        <v>0.18749379999999999</v>
      </c>
      <c r="BE38" s="299">
        <v>0.18643100000000001</v>
      </c>
      <c r="BF38" s="299">
        <v>0.16976939999999999</v>
      </c>
      <c r="BG38" s="299">
        <v>0.15749189999999999</v>
      </c>
      <c r="BH38" s="299">
        <v>0.1976029</v>
      </c>
      <c r="BI38" s="299">
        <v>0.22569159999999999</v>
      </c>
      <c r="BJ38" s="299">
        <v>0.24186270000000001</v>
      </c>
      <c r="BK38" s="299">
        <v>0.2002456</v>
      </c>
      <c r="BL38" s="299">
        <v>0.20430670000000001</v>
      </c>
      <c r="BM38" s="299">
        <v>0.2145736</v>
      </c>
      <c r="BN38" s="299">
        <v>0.21009530000000001</v>
      </c>
      <c r="BO38" s="299">
        <v>0.19704640000000001</v>
      </c>
      <c r="BP38" s="299">
        <v>0.2135898</v>
      </c>
      <c r="BQ38" s="299">
        <v>0.20177780000000001</v>
      </c>
      <c r="BR38" s="299">
        <v>0.1880107</v>
      </c>
      <c r="BS38" s="299">
        <v>0.17538590000000001</v>
      </c>
      <c r="BT38" s="299">
        <v>0.21142730000000001</v>
      </c>
      <c r="BU38" s="299">
        <v>0.25251249999999997</v>
      </c>
      <c r="BV38" s="299">
        <v>0.2781399</v>
      </c>
    </row>
    <row r="39" spans="1:74" ht="11.15" customHeight="1" x14ac:dyDescent="0.25">
      <c r="A39" s="61" t="s">
        <v>507</v>
      </c>
      <c r="B39" s="571" t="s">
        <v>396</v>
      </c>
      <c r="C39" s="210">
        <v>8.7875920000000001</v>
      </c>
      <c r="D39" s="210">
        <v>8.7961489999999998</v>
      </c>
      <c r="E39" s="210">
        <v>9.4645469999999996</v>
      </c>
      <c r="F39" s="210">
        <v>9.2059660000000001</v>
      </c>
      <c r="G39" s="210">
        <v>9.5152439999999991</v>
      </c>
      <c r="H39" s="210">
        <v>9.7970310000000005</v>
      </c>
      <c r="I39" s="210">
        <v>9.6404010000000007</v>
      </c>
      <c r="J39" s="210">
        <v>9.7781680000000009</v>
      </c>
      <c r="K39" s="210">
        <v>9.1525560000000006</v>
      </c>
      <c r="L39" s="210">
        <v>9.2938340000000004</v>
      </c>
      <c r="M39" s="210">
        <v>9.2904090000000004</v>
      </c>
      <c r="N39" s="210">
        <v>9.1785490000000003</v>
      </c>
      <c r="O39" s="210">
        <v>8.7783929999999994</v>
      </c>
      <c r="P39" s="210">
        <v>9.071828</v>
      </c>
      <c r="Q39" s="210">
        <v>9.1840539999999997</v>
      </c>
      <c r="R39" s="210">
        <v>9.4105889999999999</v>
      </c>
      <c r="S39" s="210">
        <v>9.4974360000000004</v>
      </c>
      <c r="T39" s="210">
        <v>9.7032880000000006</v>
      </c>
      <c r="U39" s="210">
        <v>9.5329610000000002</v>
      </c>
      <c r="V39" s="210">
        <v>9.8336889999999997</v>
      </c>
      <c r="W39" s="210">
        <v>9.1975020000000001</v>
      </c>
      <c r="X39" s="210">
        <v>9.3081890000000005</v>
      </c>
      <c r="Y39" s="210">
        <v>9.2090530000000008</v>
      </c>
      <c r="Z39" s="210">
        <v>8.9712309999999995</v>
      </c>
      <c r="AA39" s="210">
        <v>8.7235359999999993</v>
      </c>
      <c r="AB39" s="210">
        <v>9.0504390000000008</v>
      </c>
      <c r="AC39" s="210">
        <v>7.7790020000000002</v>
      </c>
      <c r="AD39" s="210">
        <v>5.8657599999999999</v>
      </c>
      <c r="AE39" s="210">
        <v>7.1979879999999996</v>
      </c>
      <c r="AF39" s="210">
        <v>8.2915460000000003</v>
      </c>
      <c r="AG39" s="210">
        <v>8.460286</v>
      </c>
      <c r="AH39" s="210">
        <v>8.5240849999999995</v>
      </c>
      <c r="AI39" s="210">
        <v>8.5411009999999994</v>
      </c>
      <c r="AJ39" s="210">
        <v>8.3164069999999999</v>
      </c>
      <c r="AK39" s="210">
        <v>8.0013620000000003</v>
      </c>
      <c r="AL39" s="210">
        <v>7.8554209999999998</v>
      </c>
      <c r="AM39" s="210">
        <v>7.666347</v>
      </c>
      <c r="AN39" s="210">
        <v>7.7435349999999996</v>
      </c>
      <c r="AO39" s="210">
        <v>8.577458</v>
      </c>
      <c r="AP39" s="210">
        <v>8.7913429999999995</v>
      </c>
      <c r="AQ39" s="210">
        <v>9.1372330000000002</v>
      </c>
      <c r="AR39" s="210">
        <v>9.2729660000000003</v>
      </c>
      <c r="AS39" s="210">
        <v>9.3128770000000003</v>
      </c>
      <c r="AT39" s="210">
        <v>9.1113350000000004</v>
      </c>
      <c r="AU39" s="210">
        <v>8.9662740000000003</v>
      </c>
      <c r="AV39" s="210">
        <v>8.9487559999999995</v>
      </c>
      <c r="AW39" s="210">
        <v>8.9891629999999996</v>
      </c>
      <c r="AX39" s="210">
        <v>8.9494150000000001</v>
      </c>
      <c r="AY39" s="210">
        <v>7.9822480000000002</v>
      </c>
      <c r="AZ39" s="210">
        <v>8.598001</v>
      </c>
      <c r="BA39" s="210">
        <v>8.8560739999999996</v>
      </c>
      <c r="BB39" s="210">
        <v>8.7932333332999999</v>
      </c>
      <c r="BC39" s="210">
        <v>9.0166967741999997</v>
      </c>
      <c r="BD39" s="299">
        <v>9.1987000000000005</v>
      </c>
      <c r="BE39" s="299">
        <v>9.2691359999999996</v>
      </c>
      <c r="BF39" s="299">
        <v>9.1926369999999995</v>
      </c>
      <c r="BG39" s="299">
        <v>8.9511439999999993</v>
      </c>
      <c r="BH39" s="299">
        <v>8.9950290000000006</v>
      </c>
      <c r="BI39" s="299">
        <v>8.9636440000000004</v>
      </c>
      <c r="BJ39" s="299">
        <v>8.901904</v>
      </c>
      <c r="BK39" s="299">
        <v>8.1833200000000001</v>
      </c>
      <c r="BL39" s="299">
        <v>8.5689050000000009</v>
      </c>
      <c r="BM39" s="299">
        <v>8.830114</v>
      </c>
      <c r="BN39" s="299">
        <v>8.8946749999999994</v>
      </c>
      <c r="BO39" s="299">
        <v>9.0592930000000003</v>
      </c>
      <c r="BP39" s="299">
        <v>9.2394219999999994</v>
      </c>
      <c r="BQ39" s="299">
        <v>9.2279540000000004</v>
      </c>
      <c r="BR39" s="299">
        <v>9.1867490000000007</v>
      </c>
      <c r="BS39" s="299">
        <v>8.9137029999999999</v>
      </c>
      <c r="BT39" s="299">
        <v>8.9291699999999992</v>
      </c>
      <c r="BU39" s="299">
        <v>8.9113030000000002</v>
      </c>
      <c r="BV39" s="299">
        <v>8.8753620000000009</v>
      </c>
    </row>
    <row r="40" spans="1:74" ht="11.15" customHeight="1" x14ac:dyDescent="0.25">
      <c r="A40" s="61" t="s">
        <v>890</v>
      </c>
      <c r="B40" s="571" t="s">
        <v>891</v>
      </c>
      <c r="C40" s="210">
        <v>0.92762477419</v>
      </c>
      <c r="D40" s="210">
        <v>0.87343257142999997</v>
      </c>
      <c r="E40" s="210">
        <v>0.91975270968</v>
      </c>
      <c r="F40" s="210">
        <v>0.89033166666999997</v>
      </c>
      <c r="G40" s="210">
        <v>0.99521509676999997</v>
      </c>
      <c r="H40" s="210">
        <v>0.97053699999999998</v>
      </c>
      <c r="I40" s="210">
        <v>0.97420487096999997</v>
      </c>
      <c r="J40" s="210">
        <v>1.0039757418999999</v>
      </c>
      <c r="K40" s="210">
        <v>0.89219266666999997</v>
      </c>
      <c r="L40" s="210">
        <v>0.95025425805999997</v>
      </c>
      <c r="M40" s="210">
        <v>0.94599066666999998</v>
      </c>
      <c r="N40" s="210">
        <v>0.93588261289999997</v>
      </c>
      <c r="O40" s="210">
        <v>0.86010206452000004</v>
      </c>
      <c r="P40" s="210">
        <v>0.96162400000000003</v>
      </c>
      <c r="Q40" s="210">
        <v>0.91354545161</v>
      </c>
      <c r="R40" s="210">
        <v>0.92837066667000001</v>
      </c>
      <c r="S40" s="210">
        <v>0.98705093548</v>
      </c>
      <c r="T40" s="210">
        <v>0.99393566667</v>
      </c>
      <c r="U40" s="210">
        <v>0.96517125806000004</v>
      </c>
      <c r="V40" s="210">
        <v>0.95772558065000002</v>
      </c>
      <c r="W40" s="210">
        <v>0.923678</v>
      </c>
      <c r="X40" s="210">
        <v>0.97325090322999996</v>
      </c>
      <c r="Y40" s="210">
        <v>0.98221800000000004</v>
      </c>
      <c r="Z40" s="210">
        <v>0.94627480644999995</v>
      </c>
      <c r="AA40" s="210">
        <v>0.92038364516000004</v>
      </c>
      <c r="AB40" s="210">
        <v>0.90230603448000002</v>
      </c>
      <c r="AC40" s="210">
        <v>0.73641067741999999</v>
      </c>
      <c r="AD40" s="210">
        <v>0.54013033333000005</v>
      </c>
      <c r="AE40" s="210">
        <v>0.75485122580999997</v>
      </c>
      <c r="AF40" s="210">
        <v>0.89922100000000005</v>
      </c>
      <c r="AG40" s="210">
        <v>0.86821248387000005</v>
      </c>
      <c r="AH40" s="210">
        <v>0.85834361290000005</v>
      </c>
      <c r="AI40" s="210">
        <v>0.87976666667000003</v>
      </c>
      <c r="AJ40" s="210">
        <v>0.81801429031999995</v>
      </c>
      <c r="AK40" s="210">
        <v>0.86814876666999996</v>
      </c>
      <c r="AL40" s="210">
        <v>0.85474429031999999</v>
      </c>
      <c r="AM40" s="210">
        <v>0.75722412903000003</v>
      </c>
      <c r="AN40" s="210">
        <v>0.780582</v>
      </c>
      <c r="AO40" s="210">
        <v>0.90411348387000001</v>
      </c>
      <c r="AP40" s="210">
        <v>0.86715129999999996</v>
      </c>
      <c r="AQ40" s="210">
        <v>0.96349093547999998</v>
      </c>
      <c r="AR40" s="210">
        <v>0.96887433332999995</v>
      </c>
      <c r="AS40" s="210">
        <v>0.96318496773999995</v>
      </c>
      <c r="AT40" s="210">
        <v>0.93416741935000003</v>
      </c>
      <c r="AU40" s="210">
        <v>0.91426503332999998</v>
      </c>
      <c r="AV40" s="210">
        <v>0.96959019354999998</v>
      </c>
      <c r="AW40" s="210">
        <v>0.94830323332999999</v>
      </c>
      <c r="AX40" s="210">
        <v>0.92709783870999996</v>
      </c>
      <c r="AY40" s="210">
        <v>0.83105754839000001</v>
      </c>
      <c r="AZ40" s="210">
        <v>0.86403942857000005</v>
      </c>
      <c r="BA40" s="210">
        <v>0.91794135483999995</v>
      </c>
      <c r="BB40" s="210">
        <v>0.92632224285999998</v>
      </c>
      <c r="BC40" s="210">
        <v>0.95737625485</v>
      </c>
      <c r="BD40" s="299">
        <v>0.93000170000000004</v>
      </c>
      <c r="BE40" s="299">
        <v>0.92934000000000005</v>
      </c>
      <c r="BF40" s="299">
        <v>0.93221010000000004</v>
      </c>
      <c r="BG40" s="299">
        <v>0.90601100000000001</v>
      </c>
      <c r="BH40" s="299">
        <v>0.92342999999999997</v>
      </c>
      <c r="BI40" s="299">
        <v>0.92827800000000005</v>
      </c>
      <c r="BJ40" s="299">
        <v>0.91651419999999995</v>
      </c>
      <c r="BK40" s="299">
        <v>0.82954309999999998</v>
      </c>
      <c r="BL40" s="299">
        <v>0.88857359999999996</v>
      </c>
      <c r="BM40" s="299">
        <v>0.8924455</v>
      </c>
      <c r="BN40" s="299">
        <v>0.89515699999999998</v>
      </c>
      <c r="BO40" s="299">
        <v>0.9380309</v>
      </c>
      <c r="BP40" s="299">
        <v>0.95640380000000003</v>
      </c>
      <c r="BQ40" s="299">
        <v>0.93262829999999997</v>
      </c>
      <c r="BR40" s="299">
        <v>0.94077440000000001</v>
      </c>
      <c r="BS40" s="299">
        <v>0.9097866</v>
      </c>
      <c r="BT40" s="299">
        <v>0.93056220000000001</v>
      </c>
      <c r="BU40" s="299">
        <v>0.93604169999999998</v>
      </c>
      <c r="BV40" s="299">
        <v>0.92780459999999998</v>
      </c>
    </row>
    <row r="41" spans="1:74" ht="11.15" customHeight="1" x14ac:dyDescent="0.25">
      <c r="A41" s="61" t="s">
        <v>508</v>
      </c>
      <c r="B41" s="571" t="s">
        <v>385</v>
      </c>
      <c r="C41" s="210">
        <v>1.568041</v>
      </c>
      <c r="D41" s="210">
        <v>1.5897060000000001</v>
      </c>
      <c r="E41" s="210">
        <v>1.705921</v>
      </c>
      <c r="F41" s="210">
        <v>1.6296189999999999</v>
      </c>
      <c r="G41" s="210">
        <v>1.6845479999999999</v>
      </c>
      <c r="H41" s="210">
        <v>1.8569310000000001</v>
      </c>
      <c r="I41" s="210">
        <v>1.7731319999999999</v>
      </c>
      <c r="J41" s="210">
        <v>1.857715</v>
      </c>
      <c r="K41" s="210">
        <v>1.703576</v>
      </c>
      <c r="L41" s="210">
        <v>1.6749270000000001</v>
      </c>
      <c r="M41" s="210">
        <v>1.7560610000000001</v>
      </c>
      <c r="N41" s="210">
        <v>1.6764840000000001</v>
      </c>
      <c r="O41" s="210">
        <v>1.6210279999999999</v>
      </c>
      <c r="P41" s="210">
        <v>1.60669</v>
      </c>
      <c r="Q41" s="210">
        <v>1.7113229999999999</v>
      </c>
      <c r="R41" s="210">
        <v>1.7556609999999999</v>
      </c>
      <c r="S41" s="210">
        <v>1.7730669999999999</v>
      </c>
      <c r="T41" s="210">
        <v>1.801695</v>
      </c>
      <c r="U41" s="210">
        <v>1.8469690000000001</v>
      </c>
      <c r="V41" s="210">
        <v>1.841442</v>
      </c>
      <c r="W41" s="210">
        <v>1.7024550000000001</v>
      </c>
      <c r="X41" s="210">
        <v>1.7267969999999999</v>
      </c>
      <c r="Y41" s="210">
        <v>1.7109300000000001</v>
      </c>
      <c r="Z41" s="210">
        <v>1.8092330000000001</v>
      </c>
      <c r="AA41" s="210">
        <v>1.672723</v>
      </c>
      <c r="AB41" s="210">
        <v>1.619013</v>
      </c>
      <c r="AC41" s="210">
        <v>1.3877360000000001</v>
      </c>
      <c r="AD41" s="210">
        <v>0.67801299999999998</v>
      </c>
      <c r="AE41" s="210">
        <v>0.59705299999999994</v>
      </c>
      <c r="AF41" s="210">
        <v>0.78411399999999998</v>
      </c>
      <c r="AG41" s="210">
        <v>0.96757700000000002</v>
      </c>
      <c r="AH41" s="210">
        <v>1.015676</v>
      </c>
      <c r="AI41" s="210">
        <v>0.92109600000000003</v>
      </c>
      <c r="AJ41" s="210">
        <v>1.0057449999999999</v>
      </c>
      <c r="AK41" s="210">
        <v>1.1295839999999999</v>
      </c>
      <c r="AL41" s="210">
        <v>1.148334</v>
      </c>
      <c r="AM41" s="210">
        <v>1.1310199999999999</v>
      </c>
      <c r="AN41" s="210">
        <v>1.091861</v>
      </c>
      <c r="AO41" s="210">
        <v>1.1576340000000001</v>
      </c>
      <c r="AP41" s="210">
        <v>1.27874</v>
      </c>
      <c r="AQ41" s="210">
        <v>1.317663</v>
      </c>
      <c r="AR41" s="210">
        <v>1.424866</v>
      </c>
      <c r="AS41" s="210">
        <v>1.4902599999999999</v>
      </c>
      <c r="AT41" s="210">
        <v>1.578276</v>
      </c>
      <c r="AU41" s="210">
        <v>1.498904</v>
      </c>
      <c r="AV41" s="210">
        <v>1.4405509999999999</v>
      </c>
      <c r="AW41" s="210">
        <v>1.499503</v>
      </c>
      <c r="AX41" s="210">
        <v>1.524686</v>
      </c>
      <c r="AY41" s="210">
        <v>1.422895</v>
      </c>
      <c r="AZ41" s="210">
        <v>1.401948</v>
      </c>
      <c r="BA41" s="210">
        <v>1.5230919999999999</v>
      </c>
      <c r="BB41" s="210">
        <v>1.5334000000000001</v>
      </c>
      <c r="BC41" s="210">
        <v>1.5733922580999999</v>
      </c>
      <c r="BD41" s="299">
        <v>1.5455190000000001</v>
      </c>
      <c r="BE41" s="299">
        <v>1.5898239999999999</v>
      </c>
      <c r="BF41" s="299">
        <v>1.5967720000000001</v>
      </c>
      <c r="BG41" s="299">
        <v>1.496435</v>
      </c>
      <c r="BH41" s="299">
        <v>1.497004</v>
      </c>
      <c r="BI41" s="299">
        <v>1.552316</v>
      </c>
      <c r="BJ41" s="299">
        <v>1.5892820000000001</v>
      </c>
      <c r="BK41" s="299">
        <v>1.431173</v>
      </c>
      <c r="BL41" s="299">
        <v>1.413543</v>
      </c>
      <c r="BM41" s="299">
        <v>1.5360020000000001</v>
      </c>
      <c r="BN41" s="299">
        <v>1.5586500000000001</v>
      </c>
      <c r="BO41" s="299">
        <v>1.6057380000000001</v>
      </c>
      <c r="BP41" s="299">
        <v>1.6830000000000001</v>
      </c>
      <c r="BQ41" s="299">
        <v>1.6748670000000001</v>
      </c>
      <c r="BR41" s="299">
        <v>1.702982</v>
      </c>
      <c r="BS41" s="299">
        <v>1.588916</v>
      </c>
      <c r="BT41" s="299">
        <v>1.615321</v>
      </c>
      <c r="BU41" s="299">
        <v>1.5987229999999999</v>
      </c>
      <c r="BV41" s="299">
        <v>1.6475310000000001</v>
      </c>
    </row>
    <row r="42" spans="1:74" ht="11.15" customHeight="1" x14ac:dyDescent="0.25">
      <c r="A42" s="61" t="s">
        <v>509</v>
      </c>
      <c r="B42" s="571" t="s">
        <v>397</v>
      </c>
      <c r="C42" s="210">
        <v>4.4910269999999999</v>
      </c>
      <c r="D42" s="210">
        <v>3.9792839999999998</v>
      </c>
      <c r="E42" s="210">
        <v>4.1964959999999998</v>
      </c>
      <c r="F42" s="210">
        <v>4.1390269999999996</v>
      </c>
      <c r="G42" s="210">
        <v>4.2087620000000001</v>
      </c>
      <c r="H42" s="210">
        <v>3.9593699999999998</v>
      </c>
      <c r="I42" s="210">
        <v>3.9626260000000002</v>
      </c>
      <c r="J42" s="210">
        <v>4.1956610000000003</v>
      </c>
      <c r="K42" s="210">
        <v>4.022151</v>
      </c>
      <c r="L42" s="210">
        <v>4.3478029999999999</v>
      </c>
      <c r="M42" s="210">
        <v>4.2038219999999997</v>
      </c>
      <c r="N42" s="210">
        <v>4.0194210000000004</v>
      </c>
      <c r="O42" s="210">
        <v>4.3274600000000003</v>
      </c>
      <c r="P42" s="210">
        <v>4.307328</v>
      </c>
      <c r="Q42" s="210">
        <v>4.1841280000000003</v>
      </c>
      <c r="R42" s="210">
        <v>4.1195950000000003</v>
      </c>
      <c r="S42" s="210">
        <v>4.1096599999999999</v>
      </c>
      <c r="T42" s="210">
        <v>3.993214</v>
      </c>
      <c r="U42" s="210">
        <v>3.9111980000000002</v>
      </c>
      <c r="V42" s="210">
        <v>4.0294759999999998</v>
      </c>
      <c r="W42" s="210">
        <v>3.9205559999999999</v>
      </c>
      <c r="X42" s="210">
        <v>4.2242249999999997</v>
      </c>
      <c r="Y42" s="210">
        <v>4.2014529999999999</v>
      </c>
      <c r="Z42" s="210">
        <v>3.9271090000000002</v>
      </c>
      <c r="AA42" s="210">
        <v>4.0243989999999998</v>
      </c>
      <c r="AB42" s="210">
        <v>4.0796070000000002</v>
      </c>
      <c r="AC42" s="210">
        <v>3.9609399999999999</v>
      </c>
      <c r="AD42" s="210">
        <v>3.5280629999999999</v>
      </c>
      <c r="AE42" s="210">
        <v>3.4462429999999999</v>
      </c>
      <c r="AF42" s="210">
        <v>3.494602</v>
      </c>
      <c r="AG42" s="210">
        <v>3.614649</v>
      </c>
      <c r="AH42" s="210">
        <v>3.6677569999999999</v>
      </c>
      <c r="AI42" s="210">
        <v>3.8139669999999999</v>
      </c>
      <c r="AJ42" s="210">
        <v>4.0364769999999996</v>
      </c>
      <c r="AK42" s="210">
        <v>3.879454</v>
      </c>
      <c r="AL42" s="210">
        <v>3.8882089999999998</v>
      </c>
      <c r="AM42" s="210">
        <v>3.9341430000000002</v>
      </c>
      <c r="AN42" s="210">
        <v>3.9456639999999998</v>
      </c>
      <c r="AO42" s="210">
        <v>4.0330069999999996</v>
      </c>
      <c r="AP42" s="210">
        <v>3.987644</v>
      </c>
      <c r="AQ42" s="210">
        <v>3.8738630000000001</v>
      </c>
      <c r="AR42" s="210">
        <v>3.9400770000000001</v>
      </c>
      <c r="AS42" s="210">
        <v>3.657959</v>
      </c>
      <c r="AT42" s="210">
        <v>3.8857900000000001</v>
      </c>
      <c r="AU42" s="210">
        <v>4.0751020000000002</v>
      </c>
      <c r="AV42" s="210">
        <v>3.890787</v>
      </c>
      <c r="AW42" s="210">
        <v>4.174112</v>
      </c>
      <c r="AX42" s="210">
        <v>3.9312849999999999</v>
      </c>
      <c r="AY42" s="210">
        <v>4.0805470000000001</v>
      </c>
      <c r="AZ42" s="210">
        <v>4.1766259999999997</v>
      </c>
      <c r="BA42" s="210">
        <v>4.1607459999999996</v>
      </c>
      <c r="BB42" s="210">
        <v>3.7742</v>
      </c>
      <c r="BC42" s="210">
        <v>3.8622429031999999</v>
      </c>
      <c r="BD42" s="299">
        <v>3.860198</v>
      </c>
      <c r="BE42" s="299">
        <v>3.7667799999999998</v>
      </c>
      <c r="BF42" s="299">
        <v>3.9524339999999998</v>
      </c>
      <c r="BG42" s="299">
        <v>3.9066269999999998</v>
      </c>
      <c r="BH42" s="299">
        <v>4.1276590000000004</v>
      </c>
      <c r="BI42" s="299">
        <v>4.038335</v>
      </c>
      <c r="BJ42" s="299">
        <v>3.929529</v>
      </c>
      <c r="BK42" s="299">
        <v>4.0977220000000001</v>
      </c>
      <c r="BL42" s="299">
        <v>4.1041920000000003</v>
      </c>
      <c r="BM42" s="299">
        <v>4.0642940000000003</v>
      </c>
      <c r="BN42" s="299">
        <v>3.996159</v>
      </c>
      <c r="BO42" s="299">
        <v>4.0035850000000002</v>
      </c>
      <c r="BP42" s="299">
        <v>3.8686349999999998</v>
      </c>
      <c r="BQ42" s="299">
        <v>3.8344170000000002</v>
      </c>
      <c r="BR42" s="299">
        <v>4.0176850000000002</v>
      </c>
      <c r="BS42" s="299">
        <v>3.9384670000000002</v>
      </c>
      <c r="BT42" s="299">
        <v>4.1450740000000001</v>
      </c>
      <c r="BU42" s="299">
        <v>4.023136</v>
      </c>
      <c r="BV42" s="299">
        <v>3.9175810000000002</v>
      </c>
    </row>
    <row r="43" spans="1:74" ht="11.15" customHeight="1" x14ac:dyDescent="0.25">
      <c r="A43" s="61" t="s">
        <v>510</v>
      </c>
      <c r="B43" s="571" t="s">
        <v>398</v>
      </c>
      <c r="C43" s="210">
        <v>0.32348199999999999</v>
      </c>
      <c r="D43" s="210">
        <v>0.29887999999999998</v>
      </c>
      <c r="E43" s="210">
        <v>0.23582800000000001</v>
      </c>
      <c r="F43" s="210">
        <v>0.408244</v>
      </c>
      <c r="G43" s="210">
        <v>0.29554399999999997</v>
      </c>
      <c r="H43" s="210">
        <v>0.28007700000000002</v>
      </c>
      <c r="I43" s="210">
        <v>0.34620200000000001</v>
      </c>
      <c r="J43" s="210">
        <v>0.29226400000000002</v>
      </c>
      <c r="K43" s="210">
        <v>0.34872999999999998</v>
      </c>
      <c r="L43" s="210">
        <v>0.273482</v>
      </c>
      <c r="M43" s="210">
        <v>0.34240999999999999</v>
      </c>
      <c r="N43" s="210">
        <v>0.36732100000000001</v>
      </c>
      <c r="O43" s="210">
        <v>0.31903799999999999</v>
      </c>
      <c r="P43" s="210">
        <v>0.27938000000000002</v>
      </c>
      <c r="Q43" s="210">
        <v>0.22120100000000001</v>
      </c>
      <c r="R43" s="210">
        <v>0.17707100000000001</v>
      </c>
      <c r="S43" s="210">
        <v>0.19204499999999999</v>
      </c>
      <c r="T43" s="210">
        <v>0.32213199999999997</v>
      </c>
      <c r="U43" s="210">
        <v>0.34194600000000003</v>
      </c>
      <c r="V43" s="210">
        <v>0.32911000000000001</v>
      </c>
      <c r="W43" s="210">
        <v>0.30465399999999998</v>
      </c>
      <c r="X43" s="210">
        <v>0.318859</v>
      </c>
      <c r="Y43" s="210">
        <v>0.20845</v>
      </c>
      <c r="Z43" s="210">
        <v>0.28409899999999999</v>
      </c>
      <c r="AA43" s="210">
        <v>0.23836599999999999</v>
      </c>
      <c r="AB43" s="210">
        <v>0.188162</v>
      </c>
      <c r="AC43" s="210">
        <v>9.1184000000000001E-2</v>
      </c>
      <c r="AD43" s="210">
        <v>7.4344999999999994E-2</v>
      </c>
      <c r="AE43" s="210">
        <v>6.1272E-2</v>
      </c>
      <c r="AF43" s="210">
        <v>0.20866699999999999</v>
      </c>
      <c r="AG43" s="210">
        <v>0.34600999999999998</v>
      </c>
      <c r="AH43" s="210">
        <v>0.30596699999999999</v>
      </c>
      <c r="AI43" s="210">
        <v>0.322328</v>
      </c>
      <c r="AJ43" s="210">
        <v>0.25484600000000002</v>
      </c>
      <c r="AK43" s="210">
        <v>0.20774799999999999</v>
      </c>
      <c r="AL43" s="210">
        <v>0.194439</v>
      </c>
      <c r="AM43" s="210">
        <v>0.242145</v>
      </c>
      <c r="AN43" s="210">
        <v>0.25888</v>
      </c>
      <c r="AO43" s="210">
        <v>0.29099900000000001</v>
      </c>
      <c r="AP43" s="210">
        <v>0.14258399999999999</v>
      </c>
      <c r="AQ43" s="210">
        <v>0.25917699999999999</v>
      </c>
      <c r="AR43" s="210">
        <v>0.335115</v>
      </c>
      <c r="AS43" s="210">
        <v>0.32672600000000002</v>
      </c>
      <c r="AT43" s="210">
        <v>0.34754099999999999</v>
      </c>
      <c r="AU43" s="210">
        <v>0.31909700000000002</v>
      </c>
      <c r="AV43" s="210">
        <v>0.37659100000000001</v>
      </c>
      <c r="AW43" s="210">
        <v>0.43166900000000002</v>
      </c>
      <c r="AX43" s="210">
        <v>0.41530299999999998</v>
      </c>
      <c r="AY43" s="210">
        <v>0.334036</v>
      </c>
      <c r="AZ43" s="210">
        <v>0.36300399999999999</v>
      </c>
      <c r="BA43" s="210">
        <v>0.43584200000000001</v>
      </c>
      <c r="BB43" s="210">
        <v>0.40033333332999999</v>
      </c>
      <c r="BC43" s="210">
        <v>0.41259054838999998</v>
      </c>
      <c r="BD43" s="299">
        <v>0.34908879999999998</v>
      </c>
      <c r="BE43" s="299">
        <v>0.3481419</v>
      </c>
      <c r="BF43" s="299">
        <v>0.31763059999999999</v>
      </c>
      <c r="BG43" s="299">
        <v>0.33218009999999998</v>
      </c>
      <c r="BH43" s="299">
        <v>0.30774509999999999</v>
      </c>
      <c r="BI43" s="299">
        <v>0.33789429999999998</v>
      </c>
      <c r="BJ43" s="299">
        <v>0.34278199999999998</v>
      </c>
      <c r="BK43" s="299">
        <v>0.33088699999999999</v>
      </c>
      <c r="BL43" s="299">
        <v>0.26394119999999999</v>
      </c>
      <c r="BM43" s="299">
        <v>0.28669299999999998</v>
      </c>
      <c r="BN43" s="299">
        <v>0.3191679</v>
      </c>
      <c r="BO43" s="299">
        <v>0.30555510000000002</v>
      </c>
      <c r="BP43" s="299">
        <v>0.28757139999999998</v>
      </c>
      <c r="BQ43" s="299">
        <v>0.33006020000000003</v>
      </c>
      <c r="BR43" s="299">
        <v>0.29839900000000003</v>
      </c>
      <c r="BS43" s="299">
        <v>0.32409939999999998</v>
      </c>
      <c r="BT43" s="299">
        <v>0.3216773</v>
      </c>
      <c r="BU43" s="299">
        <v>0.3495258</v>
      </c>
      <c r="BV43" s="299">
        <v>0.33209450000000001</v>
      </c>
    </row>
    <row r="44" spans="1:74" ht="11.15" customHeight="1" x14ac:dyDescent="0.25">
      <c r="A44" s="61" t="s">
        <v>740</v>
      </c>
      <c r="B44" s="725" t="s">
        <v>964</v>
      </c>
      <c r="C44" s="210">
        <v>1.781074</v>
      </c>
      <c r="D44" s="210">
        <v>1.6645049999999999</v>
      </c>
      <c r="E44" s="210">
        <v>1.8854340000000001</v>
      </c>
      <c r="F44" s="210">
        <v>1.868789</v>
      </c>
      <c r="G44" s="210">
        <v>2.0132560000000002</v>
      </c>
      <c r="H44" s="210">
        <v>2.2080860000000002</v>
      </c>
      <c r="I44" s="210">
        <v>2.1886019999999999</v>
      </c>
      <c r="J44" s="210">
        <v>2.357037</v>
      </c>
      <c r="K44" s="210">
        <v>2.1141749999999999</v>
      </c>
      <c r="L44" s="210">
        <v>2.1448770000000001</v>
      </c>
      <c r="M44" s="210">
        <v>1.8001750000000001</v>
      </c>
      <c r="N44" s="210">
        <v>1.753652</v>
      </c>
      <c r="O44" s="210">
        <v>1.7616289999999999</v>
      </c>
      <c r="P44" s="210">
        <v>1.5595730000000001</v>
      </c>
      <c r="Q44" s="210">
        <v>1.706361</v>
      </c>
      <c r="R44" s="210">
        <v>1.8423909999999999</v>
      </c>
      <c r="S44" s="210">
        <v>1.9298599999999999</v>
      </c>
      <c r="T44" s="210">
        <v>2.0836890000000001</v>
      </c>
      <c r="U44" s="210">
        <v>2.2342330000000001</v>
      </c>
      <c r="V44" s="210">
        <v>2.1664940000000001</v>
      </c>
      <c r="W44" s="210">
        <v>1.983959</v>
      </c>
      <c r="X44" s="210">
        <v>1.8322270000000001</v>
      </c>
      <c r="Y44" s="210">
        <v>1.903006</v>
      </c>
      <c r="Z44" s="210">
        <v>1.8740859999999999</v>
      </c>
      <c r="AA44" s="210">
        <v>1.7582850000000001</v>
      </c>
      <c r="AB44" s="210">
        <v>1.6637839999999999</v>
      </c>
      <c r="AC44" s="210">
        <v>1.6377949999999999</v>
      </c>
      <c r="AD44" s="210">
        <v>1.570816</v>
      </c>
      <c r="AE44" s="210">
        <v>1.640036</v>
      </c>
      <c r="AF44" s="210">
        <v>1.8455299999999999</v>
      </c>
      <c r="AG44" s="210">
        <v>1.9170579999999999</v>
      </c>
      <c r="AH44" s="210">
        <v>1.9920629999999999</v>
      </c>
      <c r="AI44" s="210">
        <v>1.8448040000000001</v>
      </c>
      <c r="AJ44" s="210">
        <v>1.733768</v>
      </c>
      <c r="AK44" s="210">
        <v>1.744516</v>
      </c>
      <c r="AL44" s="210">
        <v>1.640064</v>
      </c>
      <c r="AM44" s="210">
        <v>1.624538</v>
      </c>
      <c r="AN44" s="210">
        <v>1.369918</v>
      </c>
      <c r="AO44" s="210">
        <v>1.5680940000000001</v>
      </c>
      <c r="AP44" s="210">
        <v>1.7860210000000001</v>
      </c>
      <c r="AQ44" s="210">
        <v>1.958796</v>
      </c>
      <c r="AR44" s="210">
        <v>2.1115050000000002</v>
      </c>
      <c r="AS44" s="210">
        <v>1.9506030000000001</v>
      </c>
      <c r="AT44" s="210">
        <v>2.079958</v>
      </c>
      <c r="AU44" s="210">
        <v>1.9204639999999999</v>
      </c>
      <c r="AV44" s="210">
        <v>1.8302609999999999</v>
      </c>
      <c r="AW44" s="210">
        <v>1.818832</v>
      </c>
      <c r="AX44" s="210">
        <v>1.7893060000000001</v>
      </c>
      <c r="AY44" s="210">
        <v>1.6500980000000001</v>
      </c>
      <c r="AZ44" s="210">
        <v>1.568921</v>
      </c>
      <c r="BA44" s="210">
        <v>1.7118439999999999</v>
      </c>
      <c r="BB44" s="210">
        <v>1.9478774999999999</v>
      </c>
      <c r="BC44" s="210">
        <v>2.0445356000000001</v>
      </c>
      <c r="BD44" s="299">
        <v>2.1707679999999998</v>
      </c>
      <c r="BE44" s="299">
        <v>2.1520079999999999</v>
      </c>
      <c r="BF44" s="299">
        <v>2.1893120000000001</v>
      </c>
      <c r="BG44" s="299">
        <v>2.0827719999999998</v>
      </c>
      <c r="BH44" s="299">
        <v>1.9576439999999999</v>
      </c>
      <c r="BI44" s="299">
        <v>1.955325</v>
      </c>
      <c r="BJ44" s="299">
        <v>1.8049280000000001</v>
      </c>
      <c r="BK44" s="299">
        <v>1.8457429999999999</v>
      </c>
      <c r="BL44" s="299">
        <v>1.691511</v>
      </c>
      <c r="BM44" s="299">
        <v>1.8486689999999999</v>
      </c>
      <c r="BN44" s="299">
        <v>1.9355869999999999</v>
      </c>
      <c r="BO44" s="299">
        <v>2.0452080000000001</v>
      </c>
      <c r="BP44" s="299">
        <v>2.2001369999999998</v>
      </c>
      <c r="BQ44" s="299">
        <v>2.214537</v>
      </c>
      <c r="BR44" s="299">
        <v>2.2144910000000002</v>
      </c>
      <c r="BS44" s="299">
        <v>2.124428</v>
      </c>
      <c r="BT44" s="299">
        <v>2.0076830000000001</v>
      </c>
      <c r="BU44" s="299">
        <v>1.982842</v>
      </c>
      <c r="BV44" s="299">
        <v>1.8573200000000001</v>
      </c>
    </row>
    <row r="45" spans="1:74" ht="11.15" customHeight="1" x14ac:dyDescent="0.25">
      <c r="A45" s="61" t="s">
        <v>511</v>
      </c>
      <c r="B45" s="571" t="s">
        <v>183</v>
      </c>
      <c r="C45" s="210">
        <v>20.564366</v>
      </c>
      <c r="D45" s="210">
        <v>19.693135000000002</v>
      </c>
      <c r="E45" s="210">
        <v>20.731231000000001</v>
      </c>
      <c r="F45" s="210">
        <v>20.038354000000002</v>
      </c>
      <c r="G45" s="210">
        <v>20.251204999999999</v>
      </c>
      <c r="H45" s="210">
        <v>20.770271000000001</v>
      </c>
      <c r="I45" s="210">
        <v>20.671374</v>
      </c>
      <c r="J45" s="210">
        <v>21.356102</v>
      </c>
      <c r="K45" s="210">
        <v>20.084109000000002</v>
      </c>
      <c r="L45" s="210">
        <v>20.785793000000002</v>
      </c>
      <c r="M45" s="210">
        <v>20.774214000000001</v>
      </c>
      <c r="N45" s="210">
        <v>20.327480999999999</v>
      </c>
      <c r="O45" s="210">
        <v>20.614982999999999</v>
      </c>
      <c r="P45" s="210">
        <v>20.283868999999999</v>
      </c>
      <c r="Q45" s="210">
        <v>20.176247</v>
      </c>
      <c r="R45" s="210">
        <v>20.332601</v>
      </c>
      <c r="S45" s="210">
        <v>20.387087999999999</v>
      </c>
      <c r="T45" s="210">
        <v>20.653979</v>
      </c>
      <c r="U45" s="210">
        <v>20.734573999999999</v>
      </c>
      <c r="V45" s="210">
        <v>21.157913000000001</v>
      </c>
      <c r="W45" s="210">
        <v>20.248483</v>
      </c>
      <c r="X45" s="210">
        <v>20.713985999999998</v>
      </c>
      <c r="Y45" s="210">
        <v>20.736152000000001</v>
      </c>
      <c r="Z45" s="210">
        <v>20.442869000000002</v>
      </c>
      <c r="AA45" s="210">
        <v>19.933385999999999</v>
      </c>
      <c r="AB45" s="210">
        <v>20.132245999999999</v>
      </c>
      <c r="AC45" s="210">
        <v>18.462838000000001</v>
      </c>
      <c r="AD45" s="210">
        <v>14.548503</v>
      </c>
      <c r="AE45" s="210">
        <v>16.078182999999999</v>
      </c>
      <c r="AF45" s="210">
        <v>17.578056</v>
      </c>
      <c r="AG45" s="210">
        <v>18.381069</v>
      </c>
      <c r="AH45" s="210">
        <v>18.557874000000002</v>
      </c>
      <c r="AI45" s="210">
        <v>18.414828</v>
      </c>
      <c r="AJ45" s="210">
        <v>18.613648000000001</v>
      </c>
      <c r="AK45" s="210">
        <v>18.742515999999998</v>
      </c>
      <c r="AL45" s="210">
        <v>18.801689</v>
      </c>
      <c r="AM45" s="210">
        <v>18.595396000000001</v>
      </c>
      <c r="AN45" s="210">
        <v>17.444196999999999</v>
      </c>
      <c r="AO45" s="210">
        <v>19.203827</v>
      </c>
      <c r="AP45" s="210">
        <v>19.45936</v>
      </c>
      <c r="AQ45" s="210">
        <v>20.093637999999999</v>
      </c>
      <c r="AR45" s="210">
        <v>20.537154000000001</v>
      </c>
      <c r="AS45" s="210">
        <v>19.894007999999999</v>
      </c>
      <c r="AT45" s="210">
        <v>20.510579</v>
      </c>
      <c r="AU45" s="210">
        <v>20.223534999999998</v>
      </c>
      <c r="AV45" s="210">
        <v>19.891587999999999</v>
      </c>
      <c r="AW45" s="210">
        <v>20.594615999999998</v>
      </c>
      <c r="AX45" s="210">
        <v>20.764402</v>
      </c>
      <c r="AY45" s="210">
        <v>19.731010000000001</v>
      </c>
      <c r="AZ45" s="210">
        <v>20.435638000000001</v>
      </c>
      <c r="BA45" s="210">
        <v>20.511873999999999</v>
      </c>
      <c r="BB45" s="210">
        <v>20.066302251</v>
      </c>
      <c r="BC45" s="210">
        <v>20.434036187</v>
      </c>
      <c r="BD45" s="299">
        <v>20.624420000000001</v>
      </c>
      <c r="BE45" s="299">
        <v>20.662299999999998</v>
      </c>
      <c r="BF45" s="299">
        <v>20.844139999999999</v>
      </c>
      <c r="BG45" s="299">
        <v>20.329899999999999</v>
      </c>
      <c r="BH45" s="299">
        <v>20.740459999999999</v>
      </c>
      <c r="BI45" s="299">
        <v>21.055959999999999</v>
      </c>
      <c r="BJ45" s="299">
        <v>20.882960000000001</v>
      </c>
      <c r="BK45" s="299">
        <v>20.205359999999999</v>
      </c>
      <c r="BL45" s="299">
        <v>20.283470000000001</v>
      </c>
      <c r="BM45" s="299">
        <v>20.674150000000001</v>
      </c>
      <c r="BN45" s="299">
        <v>20.468820000000001</v>
      </c>
      <c r="BO45" s="299">
        <v>20.648129999999998</v>
      </c>
      <c r="BP45" s="299">
        <v>20.88448</v>
      </c>
      <c r="BQ45" s="299">
        <v>20.867760000000001</v>
      </c>
      <c r="BR45" s="299">
        <v>21.06606</v>
      </c>
      <c r="BS45" s="299">
        <v>20.617540000000002</v>
      </c>
      <c r="BT45" s="299">
        <v>20.912179999999999</v>
      </c>
      <c r="BU45" s="299">
        <v>21.00159</v>
      </c>
      <c r="BV45" s="299">
        <v>21.034310000000001</v>
      </c>
    </row>
    <row r="46" spans="1:74" ht="11.15" customHeight="1" x14ac:dyDescent="0.25">
      <c r="A46" s="61"/>
      <c r="B46" s="44"/>
      <c r="C46" s="62"/>
      <c r="D46" s="62"/>
      <c r="E46" s="62"/>
      <c r="F46" s="62"/>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62"/>
      <c r="AG46" s="62"/>
      <c r="AH46" s="62"/>
      <c r="AI46" s="62"/>
      <c r="AJ46" s="62"/>
      <c r="AK46" s="62"/>
      <c r="AL46" s="62"/>
      <c r="AM46" s="732"/>
      <c r="AN46" s="62"/>
      <c r="AO46" s="62"/>
      <c r="AP46" s="62"/>
      <c r="AQ46" s="62"/>
      <c r="AR46" s="62"/>
      <c r="AS46" s="62"/>
      <c r="AT46" s="62"/>
      <c r="AU46" s="62"/>
      <c r="AV46" s="62"/>
      <c r="AW46" s="62"/>
      <c r="AX46" s="675"/>
      <c r="AY46" s="675"/>
      <c r="AZ46" s="675"/>
      <c r="BA46" s="675"/>
      <c r="BB46" s="675"/>
      <c r="BC46" s="675"/>
      <c r="BD46" s="726"/>
      <c r="BE46" s="726"/>
      <c r="BF46" s="726"/>
      <c r="BG46" s="726"/>
      <c r="BH46" s="726"/>
      <c r="BI46" s="726"/>
      <c r="BJ46" s="675"/>
      <c r="BK46" s="675"/>
      <c r="BL46" s="302"/>
      <c r="BM46" s="302"/>
      <c r="BN46" s="302"/>
      <c r="BO46" s="302"/>
      <c r="BP46" s="302"/>
      <c r="BQ46" s="302"/>
      <c r="BR46" s="302"/>
      <c r="BS46" s="302"/>
      <c r="BT46" s="302"/>
      <c r="BU46" s="302"/>
      <c r="BV46" s="302"/>
    </row>
    <row r="47" spans="1:74" ht="11.15" customHeight="1" x14ac:dyDescent="0.25">
      <c r="A47" s="61" t="s">
        <v>741</v>
      </c>
      <c r="B47" s="174" t="s">
        <v>972</v>
      </c>
      <c r="C47" s="210">
        <v>3.8190620000000002</v>
      </c>
      <c r="D47" s="210">
        <v>2.678636</v>
      </c>
      <c r="E47" s="210">
        <v>2.4852979999999998</v>
      </c>
      <c r="F47" s="210">
        <v>2.5779529999999999</v>
      </c>
      <c r="G47" s="210">
        <v>2.5096630000000002</v>
      </c>
      <c r="H47" s="210">
        <v>2.9023219999999998</v>
      </c>
      <c r="I47" s="210">
        <v>2.2306110000000001</v>
      </c>
      <c r="J47" s="210">
        <v>3.269943</v>
      </c>
      <c r="K47" s="210">
        <v>2.473986</v>
      </c>
      <c r="L47" s="210">
        <v>1.4567600000000001</v>
      </c>
      <c r="M47" s="210">
        <v>0.99141100000000004</v>
      </c>
      <c r="N47" s="210">
        <v>0.71958900000000003</v>
      </c>
      <c r="O47" s="210">
        <v>1.785792</v>
      </c>
      <c r="P47" s="210">
        <v>0.452177</v>
      </c>
      <c r="Q47" s="210">
        <v>0.95933100000000004</v>
      </c>
      <c r="R47" s="210">
        <v>1.1425749999999999</v>
      </c>
      <c r="S47" s="210">
        <v>1.6549480000000001</v>
      </c>
      <c r="T47" s="210">
        <v>0.72049300000000005</v>
      </c>
      <c r="U47" s="210">
        <v>1.5167109999999999</v>
      </c>
      <c r="V47" s="210">
        <v>0.94897299999999996</v>
      </c>
      <c r="W47" s="210">
        <v>3.9948999999999998E-2</v>
      </c>
      <c r="X47" s="210">
        <v>-0.44015900000000002</v>
      </c>
      <c r="Y47" s="210">
        <v>-0.63806200000000002</v>
      </c>
      <c r="Z47" s="210">
        <v>-0.17128499999999999</v>
      </c>
      <c r="AA47" s="210">
        <v>-0.64861599999999997</v>
      </c>
      <c r="AB47" s="210">
        <v>-1.107782</v>
      </c>
      <c r="AC47" s="210">
        <v>-1.1616299999999999</v>
      </c>
      <c r="AD47" s="210">
        <v>-1.112441</v>
      </c>
      <c r="AE47" s="210">
        <v>0.65037</v>
      </c>
      <c r="AF47" s="210">
        <v>0.75958400000000004</v>
      </c>
      <c r="AG47" s="210">
        <v>-0.63907700000000001</v>
      </c>
      <c r="AH47" s="210">
        <v>-1.1004799999999999</v>
      </c>
      <c r="AI47" s="210">
        <v>-0.75623799999999997</v>
      </c>
      <c r="AJ47" s="210">
        <v>-1.013218</v>
      </c>
      <c r="AK47" s="210">
        <v>-0.29715799999999998</v>
      </c>
      <c r="AL47" s="210">
        <v>-1.1856709999999999</v>
      </c>
      <c r="AM47" s="210">
        <v>-0.81364999999999998</v>
      </c>
      <c r="AN47" s="210">
        <v>-1.2914999999999999E-2</v>
      </c>
      <c r="AO47" s="210">
        <v>0.60933700000000002</v>
      </c>
      <c r="AP47" s="210">
        <v>-0.84296899999999997</v>
      </c>
      <c r="AQ47" s="210">
        <v>0.29908200000000001</v>
      </c>
      <c r="AR47" s="210">
        <v>3.6540000000000003E-2</v>
      </c>
      <c r="AS47" s="210">
        <v>0.14862</v>
      </c>
      <c r="AT47" s="210">
        <v>-0.184417</v>
      </c>
      <c r="AU47" s="210">
        <v>1.1237980000000001</v>
      </c>
      <c r="AV47" s="210">
        <v>-0.53785700000000003</v>
      </c>
      <c r="AW47" s="210">
        <v>-0.71009</v>
      </c>
      <c r="AX47" s="210">
        <v>-1.0623480000000001</v>
      </c>
      <c r="AY47" s="210">
        <v>-0.60469799999999996</v>
      </c>
      <c r="AZ47" s="210">
        <v>-0.55068899999999998</v>
      </c>
      <c r="BA47" s="210">
        <v>-1.052729</v>
      </c>
      <c r="BB47" s="210">
        <v>-1.3908353148000001</v>
      </c>
      <c r="BC47" s="210">
        <v>-0.64662071319000003</v>
      </c>
      <c r="BD47" s="299">
        <v>-1.0104649999999999</v>
      </c>
      <c r="BE47" s="299">
        <v>-0.28930070000000002</v>
      </c>
      <c r="BF47" s="299">
        <v>-0.82674899999999996</v>
      </c>
      <c r="BG47" s="299">
        <v>-1.067347</v>
      </c>
      <c r="BH47" s="299">
        <v>-1.1692769999999999</v>
      </c>
      <c r="BI47" s="299">
        <v>-0.31197940000000002</v>
      </c>
      <c r="BJ47" s="299">
        <v>-1.3803179999999999</v>
      </c>
      <c r="BK47" s="299">
        <v>-0.80496619999999997</v>
      </c>
      <c r="BL47" s="299">
        <v>-1.1645840000000001</v>
      </c>
      <c r="BM47" s="299">
        <v>-0.96139140000000001</v>
      </c>
      <c r="BN47" s="299">
        <v>-0.386822</v>
      </c>
      <c r="BO47" s="299">
        <v>-0.49913360000000001</v>
      </c>
      <c r="BP47" s="299">
        <v>-1.0497669999999999</v>
      </c>
      <c r="BQ47" s="299">
        <v>-0.84041730000000003</v>
      </c>
      <c r="BR47" s="299">
        <v>-1.018448</v>
      </c>
      <c r="BS47" s="299">
        <v>-1.267917</v>
      </c>
      <c r="BT47" s="299">
        <v>-1.1952160000000001</v>
      </c>
      <c r="BU47" s="299">
        <v>-1.650898</v>
      </c>
      <c r="BV47" s="299">
        <v>-2.1683430000000001</v>
      </c>
    </row>
    <row r="48" spans="1:74" ht="11.15" customHeight="1" x14ac:dyDescent="0.25">
      <c r="A48" s="61"/>
      <c r="B48" s="67"/>
      <c r="C48" s="62"/>
      <c r="D48" s="62"/>
      <c r="E48" s="62"/>
      <c r="F48" s="62"/>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62"/>
      <c r="AG48" s="62"/>
      <c r="AH48" s="62"/>
      <c r="AI48" s="62"/>
      <c r="AJ48" s="62"/>
      <c r="AK48" s="62"/>
      <c r="AL48" s="62"/>
      <c r="AM48" s="62"/>
      <c r="AN48" s="62"/>
      <c r="AO48" s="62"/>
      <c r="AP48" s="62"/>
      <c r="AQ48" s="62"/>
      <c r="AR48" s="62"/>
      <c r="AS48" s="62"/>
      <c r="AT48" s="62"/>
      <c r="AU48" s="62"/>
      <c r="AV48" s="62"/>
      <c r="AW48" s="62"/>
      <c r="AX48" s="62"/>
      <c r="AY48" s="62"/>
      <c r="AZ48" s="62"/>
      <c r="BA48" s="62"/>
      <c r="BB48" s="62"/>
      <c r="BC48" s="62"/>
      <c r="BD48" s="302"/>
      <c r="BE48" s="302"/>
      <c r="BF48" s="302"/>
      <c r="BG48" s="302"/>
      <c r="BH48" s="302"/>
      <c r="BI48" s="302"/>
      <c r="BJ48" s="302"/>
      <c r="BK48" s="302"/>
      <c r="BL48" s="302"/>
      <c r="BM48" s="302"/>
      <c r="BN48" s="302"/>
      <c r="BO48" s="302"/>
      <c r="BP48" s="302"/>
      <c r="BQ48" s="302"/>
      <c r="BR48" s="302"/>
      <c r="BS48" s="302"/>
      <c r="BT48" s="302"/>
      <c r="BU48" s="302"/>
      <c r="BV48" s="302"/>
    </row>
    <row r="49" spans="1:74" ht="11.15" customHeight="1" x14ac:dyDescent="0.25">
      <c r="A49" s="57"/>
      <c r="B49" s="65" t="s">
        <v>743</v>
      </c>
      <c r="C49" s="63"/>
      <c r="D49" s="63"/>
      <c r="E49" s="63"/>
      <c r="F49" s="63"/>
      <c r="G49" s="63"/>
      <c r="H49" s="63"/>
      <c r="I49" s="63"/>
      <c r="J49" s="63"/>
      <c r="K49" s="63"/>
      <c r="L49" s="63"/>
      <c r="M49" s="63"/>
      <c r="N49" s="63"/>
      <c r="O49" s="63"/>
      <c r="P49" s="63"/>
      <c r="Q49" s="63"/>
      <c r="R49" s="63"/>
      <c r="S49" s="63"/>
      <c r="T49" s="63"/>
      <c r="U49" s="63"/>
      <c r="V49" s="63"/>
      <c r="W49" s="63"/>
      <c r="X49" s="63"/>
      <c r="Y49" s="63"/>
      <c r="Z49" s="63"/>
      <c r="AA49" s="63"/>
      <c r="AB49" s="63"/>
      <c r="AC49" s="63"/>
      <c r="AD49" s="63"/>
      <c r="AE49" s="63"/>
      <c r="AF49" s="63"/>
      <c r="AG49" s="63"/>
      <c r="AH49" s="63"/>
      <c r="AI49" s="63"/>
      <c r="AJ49" s="63"/>
      <c r="AK49" s="63"/>
      <c r="AL49" s="63"/>
      <c r="AM49" s="63"/>
      <c r="AN49" s="63"/>
      <c r="AO49" s="63"/>
      <c r="AP49" s="63"/>
      <c r="AQ49" s="63"/>
      <c r="AR49" s="63"/>
      <c r="AS49" s="63"/>
      <c r="AT49" s="63"/>
      <c r="AU49" s="63"/>
      <c r="AV49" s="63"/>
      <c r="AW49" s="63"/>
      <c r="AX49" s="63"/>
      <c r="AY49" s="63"/>
      <c r="AZ49" s="63"/>
      <c r="BA49" s="63"/>
      <c r="BB49" s="63"/>
      <c r="BC49" s="63"/>
      <c r="BD49" s="366"/>
      <c r="BE49" s="366"/>
      <c r="BF49" s="366"/>
      <c r="BG49" s="366"/>
      <c r="BH49" s="366"/>
      <c r="BI49" s="366"/>
      <c r="BJ49" s="366"/>
      <c r="BK49" s="63"/>
      <c r="BL49" s="63"/>
      <c r="BM49" s="63"/>
      <c r="BN49" s="63"/>
      <c r="BO49" s="63"/>
      <c r="BP49" s="63"/>
      <c r="BQ49" s="63"/>
      <c r="BR49" s="63"/>
      <c r="BS49" s="63"/>
      <c r="BT49" s="63"/>
      <c r="BU49" s="63"/>
      <c r="BV49" s="366"/>
    </row>
    <row r="50" spans="1:74" ht="11.15" customHeight="1" x14ac:dyDescent="0.25">
      <c r="A50" s="57"/>
      <c r="B50" s="66" t="s">
        <v>110</v>
      </c>
      <c r="C50" s="63"/>
      <c r="D50" s="63"/>
      <c r="E50" s="63"/>
      <c r="F50" s="63"/>
      <c r="G50" s="63"/>
      <c r="H50" s="63"/>
      <c r="I50" s="63"/>
      <c r="J50" s="63"/>
      <c r="K50" s="63"/>
      <c r="L50" s="63"/>
      <c r="M50" s="63"/>
      <c r="N50" s="63"/>
      <c r="O50" s="63"/>
      <c r="P50" s="63"/>
      <c r="Q50" s="63"/>
      <c r="R50" s="63"/>
      <c r="S50" s="63"/>
      <c r="T50" s="63"/>
      <c r="U50" s="63"/>
      <c r="V50" s="63"/>
      <c r="W50" s="63"/>
      <c r="X50" s="63"/>
      <c r="Y50" s="63"/>
      <c r="Z50" s="63"/>
      <c r="AA50" s="63"/>
      <c r="AB50" s="63"/>
      <c r="AC50" s="63"/>
      <c r="AD50" s="63"/>
      <c r="AE50" s="63"/>
      <c r="AF50" s="63"/>
      <c r="AG50" s="63"/>
      <c r="AH50" s="63"/>
      <c r="AI50" s="63"/>
      <c r="AJ50" s="63"/>
      <c r="AK50" s="63"/>
      <c r="AL50" s="63"/>
      <c r="AM50" s="63"/>
      <c r="AN50" s="63"/>
      <c r="AO50" s="63"/>
      <c r="AP50" s="63"/>
      <c r="AQ50" s="63"/>
      <c r="AR50" s="63"/>
      <c r="AS50" s="63"/>
      <c r="AT50" s="63"/>
      <c r="AU50" s="63"/>
      <c r="AV50" s="63"/>
      <c r="AW50" s="63"/>
      <c r="AX50" s="63"/>
      <c r="AY50" s="63"/>
      <c r="AZ50" s="63"/>
      <c r="BA50" s="63"/>
      <c r="BB50" s="63"/>
      <c r="BC50" s="63"/>
      <c r="BD50" s="366"/>
      <c r="BE50" s="366"/>
      <c r="BF50" s="366"/>
      <c r="BG50" s="366"/>
      <c r="BH50" s="366"/>
      <c r="BI50" s="366"/>
      <c r="BJ50" s="366"/>
      <c r="BK50" s="366"/>
      <c r="BL50" s="366"/>
      <c r="BM50" s="366"/>
      <c r="BN50" s="366"/>
      <c r="BO50" s="366"/>
      <c r="BP50" s="366"/>
      <c r="BQ50" s="366"/>
      <c r="BR50" s="366"/>
      <c r="BS50" s="366"/>
      <c r="BT50" s="366"/>
      <c r="BU50" s="366"/>
      <c r="BV50" s="366"/>
    </row>
    <row r="51" spans="1:74" ht="11.15" customHeight="1" x14ac:dyDescent="0.25">
      <c r="A51" s="61" t="s">
        <v>512</v>
      </c>
      <c r="B51" s="571" t="s">
        <v>1354</v>
      </c>
      <c r="C51" s="68">
        <v>420.76</v>
      </c>
      <c r="D51" s="68">
        <v>423.84300000000002</v>
      </c>
      <c r="E51" s="68">
        <v>424.93900000000002</v>
      </c>
      <c r="F51" s="68">
        <v>436.57799999999997</v>
      </c>
      <c r="G51" s="68">
        <v>434.197</v>
      </c>
      <c r="H51" s="68">
        <v>415.15199999999999</v>
      </c>
      <c r="I51" s="68">
        <v>409.64100000000002</v>
      </c>
      <c r="J51" s="68">
        <v>407.58300000000003</v>
      </c>
      <c r="K51" s="68">
        <v>416.68400000000003</v>
      </c>
      <c r="L51" s="68">
        <v>433.80799999999999</v>
      </c>
      <c r="M51" s="68">
        <v>449.37900000000002</v>
      </c>
      <c r="N51" s="68">
        <v>442.50099999999998</v>
      </c>
      <c r="O51" s="68">
        <v>448.97199999999998</v>
      </c>
      <c r="P51" s="68">
        <v>451.66</v>
      </c>
      <c r="Q51" s="68">
        <v>458.89</v>
      </c>
      <c r="R51" s="68">
        <v>469.80200000000002</v>
      </c>
      <c r="S51" s="68">
        <v>481.125</v>
      </c>
      <c r="T51" s="68">
        <v>463.44600000000003</v>
      </c>
      <c r="U51" s="68">
        <v>441.58800000000002</v>
      </c>
      <c r="V51" s="68">
        <v>430.11799999999999</v>
      </c>
      <c r="W51" s="68">
        <v>425.61399999999998</v>
      </c>
      <c r="X51" s="68">
        <v>443.36700000000002</v>
      </c>
      <c r="Y51" s="68">
        <v>445.887</v>
      </c>
      <c r="Z51" s="68">
        <v>432.77199999999999</v>
      </c>
      <c r="AA51" s="68">
        <v>440.25299999999999</v>
      </c>
      <c r="AB51" s="68">
        <v>452.56299999999999</v>
      </c>
      <c r="AC51" s="68">
        <v>483.34100000000001</v>
      </c>
      <c r="AD51" s="68">
        <v>529.03499999999997</v>
      </c>
      <c r="AE51" s="68">
        <v>521.59299999999996</v>
      </c>
      <c r="AF51" s="68">
        <v>532.65700000000004</v>
      </c>
      <c r="AG51" s="68">
        <v>520.12400000000002</v>
      </c>
      <c r="AH51" s="68">
        <v>504.399</v>
      </c>
      <c r="AI51" s="68">
        <v>497.72399999999999</v>
      </c>
      <c r="AJ51" s="68">
        <v>493.92200000000003</v>
      </c>
      <c r="AK51" s="68">
        <v>500.75200000000001</v>
      </c>
      <c r="AL51" s="68">
        <v>485.471</v>
      </c>
      <c r="AM51" s="68">
        <v>475.85300000000001</v>
      </c>
      <c r="AN51" s="68">
        <v>493.15499999999997</v>
      </c>
      <c r="AO51" s="68">
        <v>501.90199999999999</v>
      </c>
      <c r="AP51" s="68">
        <v>489.73</v>
      </c>
      <c r="AQ51" s="68">
        <v>476.59399999999999</v>
      </c>
      <c r="AR51" s="68">
        <v>447.95100000000002</v>
      </c>
      <c r="AS51" s="68">
        <v>438.91800000000001</v>
      </c>
      <c r="AT51" s="68">
        <v>421.71699999999998</v>
      </c>
      <c r="AU51" s="68">
        <v>420.35</v>
      </c>
      <c r="AV51" s="68">
        <v>436.59100000000001</v>
      </c>
      <c r="AW51" s="68">
        <v>433.97199999999998</v>
      </c>
      <c r="AX51" s="68">
        <v>421.42</v>
      </c>
      <c r="AY51" s="68">
        <v>414.27300000000002</v>
      </c>
      <c r="AZ51" s="68">
        <v>409.12900000000002</v>
      </c>
      <c r="BA51" s="68">
        <v>414.39</v>
      </c>
      <c r="BB51" s="68">
        <v>418.15185714</v>
      </c>
      <c r="BC51" s="68">
        <v>414.41331074999999</v>
      </c>
      <c r="BD51" s="301">
        <v>393.7244</v>
      </c>
      <c r="BE51" s="301">
        <v>383.24459999999999</v>
      </c>
      <c r="BF51" s="301">
        <v>370.24270000000001</v>
      </c>
      <c r="BG51" s="301">
        <v>373.69189999999998</v>
      </c>
      <c r="BH51" s="301">
        <v>389.33280000000002</v>
      </c>
      <c r="BI51" s="301">
        <v>396.4357</v>
      </c>
      <c r="BJ51" s="301">
        <v>380.23230000000001</v>
      </c>
      <c r="BK51" s="301">
        <v>392.625</v>
      </c>
      <c r="BL51" s="301">
        <v>408.12479999999999</v>
      </c>
      <c r="BM51" s="301">
        <v>416.53489999999999</v>
      </c>
      <c r="BN51" s="301">
        <v>425.63690000000003</v>
      </c>
      <c r="BO51" s="301">
        <v>422.4984</v>
      </c>
      <c r="BP51" s="301">
        <v>406.1628</v>
      </c>
      <c r="BQ51" s="301">
        <v>396.9778</v>
      </c>
      <c r="BR51" s="301">
        <v>386.88099999999997</v>
      </c>
      <c r="BS51" s="301">
        <v>387.0129</v>
      </c>
      <c r="BT51" s="301">
        <v>403.15589999999997</v>
      </c>
      <c r="BU51" s="301">
        <v>408.49029999999999</v>
      </c>
      <c r="BV51" s="301">
        <v>399.30029999999999</v>
      </c>
    </row>
    <row r="52" spans="1:74" ht="11.15" customHeight="1" x14ac:dyDescent="0.25">
      <c r="A52" s="565" t="s">
        <v>962</v>
      </c>
      <c r="B52" s="66" t="s">
        <v>963</v>
      </c>
      <c r="C52" s="68">
        <v>152.56800000000001</v>
      </c>
      <c r="D52" s="68">
        <v>137.369</v>
      </c>
      <c r="E52" s="68">
        <v>135.85300000000001</v>
      </c>
      <c r="F52" s="68">
        <v>141.959</v>
      </c>
      <c r="G52" s="68">
        <v>159.16900000000001</v>
      </c>
      <c r="H52" s="68">
        <v>178.57300000000001</v>
      </c>
      <c r="I52" s="68">
        <v>194.46</v>
      </c>
      <c r="J52" s="68">
        <v>211.596</v>
      </c>
      <c r="K52" s="68">
        <v>223.30099999999999</v>
      </c>
      <c r="L52" s="68">
        <v>221.84100000000001</v>
      </c>
      <c r="M52" s="68">
        <v>204.898</v>
      </c>
      <c r="N52" s="68">
        <v>183.86099999999999</v>
      </c>
      <c r="O52" s="68">
        <v>160.52000000000001</v>
      </c>
      <c r="P52" s="68">
        <v>151.238</v>
      </c>
      <c r="Q52" s="68">
        <v>160.33500000000001</v>
      </c>
      <c r="R52" s="68">
        <v>174.971</v>
      </c>
      <c r="S52" s="68">
        <v>201.74</v>
      </c>
      <c r="T52" s="68">
        <v>224.48</v>
      </c>
      <c r="U52" s="68">
        <v>238.363</v>
      </c>
      <c r="V52" s="68">
        <v>255.80699999999999</v>
      </c>
      <c r="W52" s="68">
        <v>262.76799999999997</v>
      </c>
      <c r="X52" s="68">
        <v>252.50200000000001</v>
      </c>
      <c r="Y52" s="68">
        <v>231.88800000000001</v>
      </c>
      <c r="Z52" s="68">
        <v>211.696</v>
      </c>
      <c r="AA52" s="68">
        <v>196.77</v>
      </c>
      <c r="AB52" s="68">
        <v>180.12</v>
      </c>
      <c r="AC52" s="68">
        <v>182.89099999999999</v>
      </c>
      <c r="AD52" s="68">
        <v>199.52</v>
      </c>
      <c r="AE52" s="68">
        <v>213.76400000000001</v>
      </c>
      <c r="AF52" s="68">
        <v>235.68700000000001</v>
      </c>
      <c r="AG52" s="68">
        <v>257.267</v>
      </c>
      <c r="AH52" s="68">
        <v>282.86700000000002</v>
      </c>
      <c r="AI52" s="68">
        <v>298.70800000000003</v>
      </c>
      <c r="AJ52" s="68">
        <v>286.69053400000001</v>
      </c>
      <c r="AK52" s="68">
        <v>265.56374799999998</v>
      </c>
      <c r="AL52" s="68">
        <v>228.168397</v>
      </c>
      <c r="AM52" s="68">
        <v>192.06200000000001</v>
      </c>
      <c r="AN52" s="68">
        <v>170.654</v>
      </c>
      <c r="AO52" s="68">
        <v>168.58439799999999</v>
      </c>
      <c r="AP52" s="68">
        <v>177.09004300000001</v>
      </c>
      <c r="AQ52" s="68">
        <v>186.61466200000001</v>
      </c>
      <c r="AR52" s="68">
        <v>195.77227400000001</v>
      </c>
      <c r="AS52" s="68">
        <v>212.49515099999999</v>
      </c>
      <c r="AT52" s="68">
        <v>219.805522</v>
      </c>
      <c r="AU52" s="68">
        <v>225.565371</v>
      </c>
      <c r="AV52" s="68">
        <v>230.29978700000001</v>
      </c>
      <c r="AW52" s="68">
        <v>215.513767</v>
      </c>
      <c r="AX52" s="68">
        <v>188.360107</v>
      </c>
      <c r="AY52" s="68">
        <v>161.101224</v>
      </c>
      <c r="AZ52" s="68">
        <v>140.31167400000001</v>
      </c>
      <c r="BA52" s="68">
        <v>142.02496600000001</v>
      </c>
      <c r="BB52" s="68">
        <v>153.64196036000001</v>
      </c>
      <c r="BC52" s="68">
        <v>171.27935932</v>
      </c>
      <c r="BD52" s="301">
        <v>191.482</v>
      </c>
      <c r="BE52" s="301">
        <v>210.6858</v>
      </c>
      <c r="BF52" s="301">
        <v>230.77350000000001</v>
      </c>
      <c r="BG52" s="301">
        <v>237.72790000000001</v>
      </c>
      <c r="BH52" s="301">
        <v>232.9453</v>
      </c>
      <c r="BI52" s="301">
        <v>215.23560000000001</v>
      </c>
      <c r="BJ52" s="301">
        <v>192.85769999999999</v>
      </c>
      <c r="BK52" s="301">
        <v>170.1533</v>
      </c>
      <c r="BL52" s="301">
        <v>156.3038</v>
      </c>
      <c r="BM52" s="301">
        <v>156.56530000000001</v>
      </c>
      <c r="BN52" s="301">
        <v>169.26480000000001</v>
      </c>
      <c r="BO52" s="301">
        <v>188.77160000000001</v>
      </c>
      <c r="BP52" s="301">
        <v>207.05350000000001</v>
      </c>
      <c r="BQ52" s="301">
        <v>225.16579999999999</v>
      </c>
      <c r="BR52" s="301">
        <v>242.4922</v>
      </c>
      <c r="BS52" s="301">
        <v>247.8527</v>
      </c>
      <c r="BT52" s="301">
        <v>243.88319999999999</v>
      </c>
      <c r="BU52" s="301">
        <v>229.30529999999999</v>
      </c>
      <c r="BV52" s="301">
        <v>205.30250000000001</v>
      </c>
    </row>
    <row r="53" spans="1:74" ht="11.15" customHeight="1" x14ac:dyDescent="0.25">
      <c r="A53" s="61" t="s">
        <v>744</v>
      </c>
      <c r="B53" s="172" t="s">
        <v>395</v>
      </c>
      <c r="C53" s="68">
        <v>89.622</v>
      </c>
      <c r="D53" s="68">
        <v>90.224000000000004</v>
      </c>
      <c r="E53" s="68">
        <v>98.087999999999994</v>
      </c>
      <c r="F53" s="68">
        <v>94.052999999999997</v>
      </c>
      <c r="G53" s="68">
        <v>93.906999999999996</v>
      </c>
      <c r="H53" s="68">
        <v>92.227000000000004</v>
      </c>
      <c r="I53" s="68">
        <v>89.381</v>
      </c>
      <c r="J53" s="68">
        <v>89.561999999999998</v>
      </c>
      <c r="K53" s="68">
        <v>91.900999999999996</v>
      </c>
      <c r="L53" s="68">
        <v>92.063999999999993</v>
      </c>
      <c r="M53" s="68">
        <v>91.834999999999994</v>
      </c>
      <c r="N53" s="68">
        <v>85.909000000000006</v>
      </c>
      <c r="O53" s="68">
        <v>88.994</v>
      </c>
      <c r="P53" s="68">
        <v>92.94</v>
      </c>
      <c r="Q53" s="68">
        <v>92.186999999999998</v>
      </c>
      <c r="R53" s="68">
        <v>96.123000000000005</v>
      </c>
      <c r="S53" s="68">
        <v>98.195999999999998</v>
      </c>
      <c r="T53" s="68">
        <v>95.933999999999997</v>
      </c>
      <c r="U53" s="68">
        <v>96.275000000000006</v>
      </c>
      <c r="V53" s="68">
        <v>94.694000000000003</v>
      </c>
      <c r="W53" s="68">
        <v>92.266999999999996</v>
      </c>
      <c r="X53" s="68">
        <v>98.41</v>
      </c>
      <c r="Y53" s="68">
        <v>94.757999999999996</v>
      </c>
      <c r="Z53" s="68">
        <v>89.843999999999994</v>
      </c>
      <c r="AA53" s="68">
        <v>94.064999999999998</v>
      </c>
      <c r="AB53" s="68">
        <v>100.876</v>
      </c>
      <c r="AC53" s="68">
        <v>101.86</v>
      </c>
      <c r="AD53" s="68">
        <v>94.777000000000001</v>
      </c>
      <c r="AE53" s="68">
        <v>90.88</v>
      </c>
      <c r="AF53" s="68">
        <v>92.462000000000003</v>
      </c>
      <c r="AG53" s="68">
        <v>89.164000000000001</v>
      </c>
      <c r="AH53" s="68">
        <v>82.396000000000001</v>
      </c>
      <c r="AI53" s="68">
        <v>81.436999999999998</v>
      </c>
      <c r="AJ53" s="68">
        <v>80.308000000000007</v>
      </c>
      <c r="AK53" s="68">
        <v>80.207999999999998</v>
      </c>
      <c r="AL53" s="68">
        <v>77.614000000000004</v>
      </c>
      <c r="AM53" s="68">
        <v>84.656999999999996</v>
      </c>
      <c r="AN53" s="68">
        <v>89.537000000000006</v>
      </c>
      <c r="AO53" s="68">
        <v>93.33</v>
      </c>
      <c r="AP53" s="68">
        <v>92.168999999999997</v>
      </c>
      <c r="AQ53" s="68">
        <v>90.772000000000006</v>
      </c>
      <c r="AR53" s="68">
        <v>93.02</v>
      </c>
      <c r="AS53" s="68">
        <v>91.498999999999995</v>
      </c>
      <c r="AT53" s="68">
        <v>85.995999999999995</v>
      </c>
      <c r="AU53" s="68">
        <v>90.180999999999997</v>
      </c>
      <c r="AV53" s="68">
        <v>91.006</v>
      </c>
      <c r="AW53" s="68">
        <v>88.033000000000001</v>
      </c>
      <c r="AX53" s="68">
        <v>80.251000000000005</v>
      </c>
      <c r="AY53" s="68">
        <v>82.948999999999998</v>
      </c>
      <c r="AZ53" s="68">
        <v>85.379000000000005</v>
      </c>
      <c r="BA53" s="68">
        <v>87.912999999999997</v>
      </c>
      <c r="BB53" s="68">
        <v>88.625</v>
      </c>
      <c r="BC53" s="68">
        <v>88.162830709999994</v>
      </c>
      <c r="BD53" s="301">
        <v>88.022099999999995</v>
      </c>
      <c r="BE53" s="301">
        <v>88.215710000000001</v>
      </c>
      <c r="BF53" s="301">
        <v>88.147360000000006</v>
      </c>
      <c r="BG53" s="301">
        <v>89.230469999999997</v>
      </c>
      <c r="BH53" s="301">
        <v>91.322959999999995</v>
      </c>
      <c r="BI53" s="301">
        <v>88.610849999999999</v>
      </c>
      <c r="BJ53" s="301">
        <v>82.844099999999997</v>
      </c>
      <c r="BK53" s="301">
        <v>87.912430000000001</v>
      </c>
      <c r="BL53" s="301">
        <v>90.102599999999995</v>
      </c>
      <c r="BM53" s="301">
        <v>92.276949999999999</v>
      </c>
      <c r="BN53" s="301">
        <v>94.022760000000005</v>
      </c>
      <c r="BO53" s="301">
        <v>91.610680000000002</v>
      </c>
      <c r="BP53" s="301">
        <v>89.641729999999995</v>
      </c>
      <c r="BQ53" s="301">
        <v>88.835539999999995</v>
      </c>
      <c r="BR53" s="301">
        <v>88.426119999999997</v>
      </c>
      <c r="BS53" s="301">
        <v>89.272490000000005</v>
      </c>
      <c r="BT53" s="301">
        <v>91.099329999999995</v>
      </c>
      <c r="BU53" s="301">
        <v>88.401589999999999</v>
      </c>
      <c r="BV53" s="301">
        <v>82.411439999999999</v>
      </c>
    </row>
    <row r="54" spans="1:74" ht="11.15" customHeight="1" x14ac:dyDescent="0.25">
      <c r="A54" s="61" t="s">
        <v>746</v>
      </c>
      <c r="B54" s="172" t="s">
        <v>399</v>
      </c>
      <c r="C54" s="68">
        <v>31.656119</v>
      </c>
      <c r="D54" s="68">
        <v>32.180826000000003</v>
      </c>
      <c r="E54" s="68">
        <v>31.103645</v>
      </c>
      <c r="F54" s="68">
        <v>30.967804000000001</v>
      </c>
      <c r="G54" s="68">
        <v>29.491741000000001</v>
      </c>
      <c r="H54" s="68">
        <v>28.731908000000001</v>
      </c>
      <c r="I54" s="68">
        <v>28.903490999999999</v>
      </c>
      <c r="J54" s="68">
        <v>28.898886000000001</v>
      </c>
      <c r="K54" s="68">
        <v>30.452354</v>
      </c>
      <c r="L54" s="68">
        <v>29.676034999999999</v>
      </c>
      <c r="M54" s="68">
        <v>30.338325000000001</v>
      </c>
      <c r="N54" s="68">
        <v>31.433216999999999</v>
      </c>
      <c r="O54" s="68">
        <v>32.510353000000002</v>
      </c>
      <c r="P54" s="68">
        <v>32.194479000000001</v>
      </c>
      <c r="Q54" s="68">
        <v>30.92802</v>
      </c>
      <c r="R54" s="68">
        <v>30.722297999999999</v>
      </c>
      <c r="S54" s="68">
        <v>29.595977000000001</v>
      </c>
      <c r="T54" s="68">
        <v>29.128499000000001</v>
      </c>
      <c r="U54" s="68">
        <v>29.095613</v>
      </c>
      <c r="V54" s="68">
        <v>28.357616</v>
      </c>
      <c r="W54" s="68">
        <v>28.335778000000001</v>
      </c>
      <c r="X54" s="68">
        <v>27.404743</v>
      </c>
      <c r="Y54" s="68">
        <v>27.357734000000001</v>
      </c>
      <c r="Z54" s="68">
        <v>27.809621</v>
      </c>
      <c r="AA54" s="68">
        <v>29.927185000000001</v>
      </c>
      <c r="AB54" s="68">
        <v>30.241679000000001</v>
      </c>
      <c r="AC54" s="68">
        <v>33.430008999999998</v>
      </c>
      <c r="AD54" s="68">
        <v>32.151341000000002</v>
      </c>
      <c r="AE54" s="68">
        <v>28.504470000000001</v>
      </c>
      <c r="AF54" s="68">
        <v>25.385137</v>
      </c>
      <c r="AG54" s="68">
        <v>25.232994999999999</v>
      </c>
      <c r="AH54" s="68">
        <v>25.151019000000002</v>
      </c>
      <c r="AI54" s="68">
        <v>24.638249999999999</v>
      </c>
      <c r="AJ54" s="68">
        <v>26.637853</v>
      </c>
      <c r="AK54" s="68">
        <v>28.670565</v>
      </c>
      <c r="AL54" s="68">
        <v>29.655564999999999</v>
      </c>
      <c r="AM54" s="68">
        <v>32.518999999999998</v>
      </c>
      <c r="AN54" s="68">
        <v>31.123999999999999</v>
      </c>
      <c r="AO54" s="68">
        <v>29.082207</v>
      </c>
      <c r="AP54" s="68">
        <v>28.41414</v>
      </c>
      <c r="AQ54" s="68">
        <v>27.684885000000001</v>
      </c>
      <c r="AR54" s="68">
        <v>27.524709999999999</v>
      </c>
      <c r="AS54" s="68">
        <v>28.52739</v>
      </c>
      <c r="AT54" s="68">
        <v>26.396702000000001</v>
      </c>
      <c r="AU54" s="68">
        <v>25.430175999999999</v>
      </c>
      <c r="AV54" s="68">
        <v>25.144577999999999</v>
      </c>
      <c r="AW54" s="68">
        <v>26.387581000000001</v>
      </c>
      <c r="AX54" s="68">
        <v>28.646296</v>
      </c>
      <c r="AY54" s="68">
        <v>33.030715999999998</v>
      </c>
      <c r="AZ54" s="68">
        <v>33.926800999999998</v>
      </c>
      <c r="BA54" s="68">
        <v>34.147221000000002</v>
      </c>
      <c r="BB54" s="68">
        <v>33.009583413999998</v>
      </c>
      <c r="BC54" s="68">
        <v>31.948367613999999</v>
      </c>
      <c r="BD54" s="301">
        <v>31.4696</v>
      </c>
      <c r="BE54" s="301">
        <v>31.312639999999998</v>
      </c>
      <c r="BF54" s="301">
        <v>30.983969999999999</v>
      </c>
      <c r="BG54" s="301">
        <v>31.175529999999998</v>
      </c>
      <c r="BH54" s="301">
        <v>30.597159999999999</v>
      </c>
      <c r="BI54" s="301">
        <v>30.98357</v>
      </c>
      <c r="BJ54" s="301">
        <v>31.462689999999998</v>
      </c>
      <c r="BK54" s="301">
        <v>33.47175</v>
      </c>
      <c r="BL54" s="301">
        <v>33.620150000000002</v>
      </c>
      <c r="BM54" s="301">
        <v>33.517870000000002</v>
      </c>
      <c r="BN54" s="301">
        <v>33.167299999999997</v>
      </c>
      <c r="BO54" s="301">
        <v>32.767159999999997</v>
      </c>
      <c r="BP54" s="301">
        <v>32.286729999999999</v>
      </c>
      <c r="BQ54" s="301">
        <v>32.130020000000002</v>
      </c>
      <c r="BR54" s="301">
        <v>31.80273</v>
      </c>
      <c r="BS54" s="301">
        <v>31.995460000000001</v>
      </c>
      <c r="BT54" s="301">
        <v>31.416969999999999</v>
      </c>
      <c r="BU54" s="301">
        <v>31.803190000000001</v>
      </c>
      <c r="BV54" s="301">
        <v>32.285670000000003</v>
      </c>
    </row>
    <row r="55" spans="1:74" ht="11.15" customHeight="1" x14ac:dyDescent="0.25">
      <c r="A55" s="61" t="s">
        <v>488</v>
      </c>
      <c r="B55" s="172" t="s">
        <v>400</v>
      </c>
      <c r="C55" s="68">
        <v>248.887</v>
      </c>
      <c r="D55" s="68">
        <v>253.249</v>
      </c>
      <c r="E55" s="68">
        <v>239.67</v>
      </c>
      <c r="F55" s="68">
        <v>240.14500000000001</v>
      </c>
      <c r="G55" s="68">
        <v>242.887</v>
      </c>
      <c r="H55" s="68">
        <v>240.71600000000001</v>
      </c>
      <c r="I55" s="68">
        <v>234.29300000000001</v>
      </c>
      <c r="J55" s="68">
        <v>236.30199999999999</v>
      </c>
      <c r="K55" s="68">
        <v>239.97</v>
      </c>
      <c r="L55" s="68">
        <v>232.672</v>
      </c>
      <c r="M55" s="68">
        <v>230.23599999999999</v>
      </c>
      <c r="N55" s="68">
        <v>246.5</v>
      </c>
      <c r="O55" s="68">
        <v>262.36599999999999</v>
      </c>
      <c r="P55" s="68">
        <v>252.05799999999999</v>
      </c>
      <c r="Q55" s="68">
        <v>236.55500000000001</v>
      </c>
      <c r="R55" s="68">
        <v>230.869</v>
      </c>
      <c r="S55" s="68">
        <v>235.83</v>
      </c>
      <c r="T55" s="68">
        <v>229.91399999999999</v>
      </c>
      <c r="U55" s="68">
        <v>235.434</v>
      </c>
      <c r="V55" s="68">
        <v>230.36199999999999</v>
      </c>
      <c r="W55" s="68">
        <v>232.04300000000001</v>
      </c>
      <c r="X55" s="68">
        <v>224.47300000000001</v>
      </c>
      <c r="Y55" s="68">
        <v>233.691</v>
      </c>
      <c r="Z55" s="68">
        <v>254.1</v>
      </c>
      <c r="AA55" s="68">
        <v>265.71100000000001</v>
      </c>
      <c r="AB55" s="68">
        <v>253.09100000000001</v>
      </c>
      <c r="AC55" s="68">
        <v>261.82299999999998</v>
      </c>
      <c r="AD55" s="68">
        <v>258.46300000000002</v>
      </c>
      <c r="AE55" s="68">
        <v>258.952</v>
      </c>
      <c r="AF55" s="68">
        <v>254.47900000000001</v>
      </c>
      <c r="AG55" s="68">
        <v>250.36</v>
      </c>
      <c r="AH55" s="68">
        <v>237.53399999999999</v>
      </c>
      <c r="AI55" s="68">
        <v>227.578</v>
      </c>
      <c r="AJ55" s="68">
        <v>227.61586700000001</v>
      </c>
      <c r="AK55" s="68">
        <v>241.22969699999999</v>
      </c>
      <c r="AL55" s="68">
        <v>243.39474899999999</v>
      </c>
      <c r="AM55" s="68">
        <v>255.13900000000001</v>
      </c>
      <c r="AN55" s="68">
        <v>241.09299999999999</v>
      </c>
      <c r="AO55" s="68">
        <v>237.64709099999999</v>
      </c>
      <c r="AP55" s="68">
        <v>238.42045100000001</v>
      </c>
      <c r="AQ55" s="68">
        <v>239.85271499999999</v>
      </c>
      <c r="AR55" s="68">
        <v>237.23922099999999</v>
      </c>
      <c r="AS55" s="68">
        <v>230.768698</v>
      </c>
      <c r="AT55" s="68">
        <v>225.694031</v>
      </c>
      <c r="AU55" s="68">
        <v>227.045557</v>
      </c>
      <c r="AV55" s="68">
        <v>216.69439</v>
      </c>
      <c r="AW55" s="68">
        <v>220.606607</v>
      </c>
      <c r="AX55" s="68">
        <v>232.236535</v>
      </c>
      <c r="AY55" s="68">
        <v>251.75343699999999</v>
      </c>
      <c r="AZ55" s="68">
        <v>250.43103600000001</v>
      </c>
      <c r="BA55" s="68">
        <v>238.47202100000001</v>
      </c>
      <c r="BB55" s="68">
        <v>227.54342857</v>
      </c>
      <c r="BC55" s="68">
        <v>220.29946971000001</v>
      </c>
      <c r="BD55" s="301">
        <v>223.3133</v>
      </c>
      <c r="BE55" s="301">
        <v>223.51669999999999</v>
      </c>
      <c r="BF55" s="301">
        <v>218.4118</v>
      </c>
      <c r="BG55" s="301">
        <v>219.928</v>
      </c>
      <c r="BH55" s="301">
        <v>215.0874</v>
      </c>
      <c r="BI55" s="301">
        <v>225.0094</v>
      </c>
      <c r="BJ55" s="301">
        <v>235.3064</v>
      </c>
      <c r="BK55" s="301">
        <v>246.54920000000001</v>
      </c>
      <c r="BL55" s="301">
        <v>243.39490000000001</v>
      </c>
      <c r="BM55" s="301">
        <v>233.68180000000001</v>
      </c>
      <c r="BN55" s="301">
        <v>233.83949999999999</v>
      </c>
      <c r="BO55" s="301">
        <v>235.59549999999999</v>
      </c>
      <c r="BP55" s="301">
        <v>236.09690000000001</v>
      </c>
      <c r="BQ55" s="301">
        <v>232.22730000000001</v>
      </c>
      <c r="BR55" s="301">
        <v>226.78790000000001</v>
      </c>
      <c r="BS55" s="301">
        <v>227.13910000000001</v>
      </c>
      <c r="BT55" s="301">
        <v>224.03120000000001</v>
      </c>
      <c r="BU55" s="301">
        <v>229.79480000000001</v>
      </c>
      <c r="BV55" s="301">
        <v>241.37739999999999</v>
      </c>
    </row>
    <row r="56" spans="1:74" ht="11.15" customHeight="1" x14ac:dyDescent="0.25">
      <c r="A56" s="61" t="s">
        <v>489</v>
      </c>
      <c r="B56" s="172" t="s">
        <v>401</v>
      </c>
      <c r="C56" s="68">
        <v>24.969000000000001</v>
      </c>
      <c r="D56" s="68">
        <v>24.768999999999998</v>
      </c>
      <c r="E56" s="68">
        <v>22.863</v>
      </c>
      <c r="F56" s="68">
        <v>22.582999999999998</v>
      </c>
      <c r="G56" s="68">
        <v>23.776</v>
      </c>
      <c r="H56" s="68">
        <v>24.55</v>
      </c>
      <c r="I56" s="68">
        <v>24.228999999999999</v>
      </c>
      <c r="J56" s="68">
        <v>23.227</v>
      </c>
      <c r="K56" s="68">
        <v>24.748000000000001</v>
      </c>
      <c r="L56" s="68">
        <v>24.888000000000002</v>
      </c>
      <c r="M56" s="68">
        <v>24.106999999999999</v>
      </c>
      <c r="N56" s="68">
        <v>25.768999999999998</v>
      </c>
      <c r="O56" s="68">
        <v>28.704999999999998</v>
      </c>
      <c r="P56" s="68">
        <v>23.864000000000001</v>
      </c>
      <c r="Q56" s="68">
        <v>20.864999999999998</v>
      </c>
      <c r="R56" s="68">
        <v>20.866</v>
      </c>
      <c r="S56" s="68">
        <v>22.169</v>
      </c>
      <c r="T56" s="68">
        <v>21.491</v>
      </c>
      <c r="U56" s="68">
        <v>21.916</v>
      </c>
      <c r="V56" s="68">
        <v>23.084</v>
      </c>
      <c r="W56" s="68">
        <v>23.007000000000001</v>
      </c>
      <c r="X56" s="68">
        <v>23.33</v>
      </c>
      <c r="Y56" s="68">
        <v>24.834</v>
      </c>
      <c r="Z56" s="68">
        <v>26.129000000000001</v>
      </c>
      <c r="AA56" s="68">
        <v>28.536999999999999</v>
      </c>
      <c r="AB56" s="68">
        <v>26.396999999999998</v>
      </c>
      <c r="AC56" s="68">
        <v>22.585000000000001</v>
      </c>
      <c r="AD56" s="68">
        <v>22.888999999999999</v>
      </c>
      <c r="AE56" s="68">
        <v>24.068999999999999</v>
      </c>
      <c r="AF56" s="68">
        <v>23.495000000000001</v>
      </c>
      <c r="AG56" s="68">
        <v>24.292999999999999</v>
      </c>
      <c r="AH56" s="68">
        <v>25.151</v>
      </c>
      <c r="AI56" s="68">
        <v>22.542999999999999</v>
      </c>
      <c r="AJ56" s="68">
        <v>25.205065000000001</v>
      </c>
      <c r="AK56" s="68">
        <v>25.039054</v>
      </c>
      <c r="AL56" s="68">
        <v>25.398053000000001</v>
      </c>
      <c r="AM56" s="68">
        <v>22.939</v>
      </c>
      <c r="AN56" s="68">
        <v>20.896000000000001</v>
      </c>
      <c r="AO56" s="68">
        <v>20.259074999999999</v>
      </c>
      <c r="AP56" s="68">
        <v>21.279779000000001</v>
      </c>
      <c r="AQ56" s="68">
        <v>20.360513999999998</v>
      </c>
      <c r="AR56" s="68">
        <v>18.600299</v>
      </c>
      <c r="AS56" s="68">
        <v>17.886856999999999</v>
      </c>
      <c r="AT56" s="68">
        <v>18.165272999999999</v>
      </c>
      <c r="AU56" s="68">
        <v>18.506229999999999</v>
      </c>
      <c r="AV56" s="68">
        <v>18.285882000000001</v>
      </c>
      <c r="AW56" s="68">
        <v>18.044886999999999</v>
      </c>
      <c r="AX56" s="68">
        <v>17.742737999999999</v>
      </c>
      <c r="AY56" s="68">
        <v>18.089321999999999</v>
      </c>
      <c r="AZ56" s="68">
        <v>18.624253</v>
      </c>
      <c r="BA56" s="68">
        <v>17.260479</v>
      </c>
      <c r="BB56" s="68">
        <v>18.696285713999998</v>
      </c>
      <c r="BC56" s="68">
        <v>18.385149698999999</v>
      </c>
      <c r="BD56" s="301">
        <v>19.593969999999999</v>
      </c>
      <c r="BE56" s="301">
        <v>20.408580000000001</v>
      </c>
      <c r="BF56" s="301">
        <v>21.769449999999999</v>
      </c>
      <c r="BG56" s="301">
        <v>22.076779999999999</v>
      </c>
      <c r="BH56" s="301">
        <v>23.135280000000002</v>
      </c>
      <c r="BI56" s="301">
        <v>23.978269999999998</v>
      </c>
      <c r="BJ56" s="301">
        <v>25.37144</v>
      </c>
      <c r="BK56" s="301">
        <v>25.80321</v>
      </c>
      <c r="BL56" s="301">
        <v>24.679819999999999</v>
      </c>
      <c r="BM56" s="301">
        <v>22.078959999999999</v>
      </c>
      <c r="BN56" s="301">
        <v>21.879339999999999</v>
      </c>
      <c r="BO56" s="301">
        <v>22.792480000000001</v>
      </c>
      <c r="BP56" s="301">
        <v>23.314119999999999</v>
      </c>
      <c r="BQ56" s="301">
        <v>23.320930000000001</v>
      </c>
      <c r="BR56" s="301">
        <v>24.31671</v>
      </c>
      <c r="BS56" s="301">
        <v>24.22119</v>
      </c>
      <c r="BT56" s="301">
        <v>25.257809999999999</v>
      </c>
      <c r="BU56" s="301">
        <v>25.4742</v>
      </c>
      <c r="BV56" s="301">
        <v>26.883849999999999</v>
      </c>
    </row>
    <row r="57" spans="1:74" ht="11.15" customHeight="1" x14ac:dyDescent="0.25">
      <c r="A57" s="61" t="s">
        <v>490</v>
      </c>
      <c r="B57" s="172" t="s">
        <v>676</v>
      </c>
      <c r="C57" s="68">
        <v>223.91800000000001</v>
      </c>
      <c r="D57" s="68">
        <v>228.48</v>
      </c>
      <c r="E57" s="68">
        <v>216.80699999999999</v>
      </c>
      <c r="F57" s="68">
        <v>217.56200000000001</v>
      </c>
      <c r="G57" s="68">
        <v>219.11099999999999</v>
      </c>
      <c r="H57" s="68">
        <v>216.166</v>
      </c>
      <c r="I57" s="68">
        <v>210.06399999999999</v>
      </c>
      <c r="J57" s="68">
        <v>213.07499999999999</v>
      </c>
      <c r="K57" s="68">
        <v>215.22200000000001</v>
      </c>
      <c r="L57" s="68">
        <v>207.78399999999999</v>
      </c>
      <c r="M57" s="68">
        <v>206.12899999999999</v>
      </c>
      <c r="N57" s="68">
        <v>220.73099999999999</v>
      </c>
      <c r="O57" s="68">
        <v>233.661</v>
      </c>
      <c r="P57" s="68">
        <v>228.19399999999999</v>
      </c>
      <c r="Q57" s="68">
        <v>215.69</v>
      </c>
      <c r="R57" s="68">
        <v>210.00299999999999</v>
      </c>
      <c r="S57" s="68">
        <v>213.661</v>
      </c>
      <c r="T57" s="68">
        <v>208.423</v>
      </c>
      <c r="U57" s="68">
        <v>213.518</v>
      </c>
      <c r="V57" s="68">
        <v>207.27799999999999</v>
      </c>
      <c r="W57" s="68">
        <v>209.036</v>
      </c>
      <c r="X57" s="68">
        <v>201.143</v>
      </c>
      <c r="Y57" s="68">
        <v>208.857</v>
      </c>
      <c r="Z57" s="68">
        <v>227.971</v>
      </c>
      <c r="AA57" s="68">
        <v>237.17400000000001</v>
      </c>
      <c r="AB57" s="68">
        <v>226.69399999999999</v>
      </c>
      <c r="AC57" s="68">
        <v>239.238</v>
      </c>
      <c r="AD57" s="68">
        <v>235.57400000000001</v>
      </c>
      <c r="AE57" s="68">
        <v>234.88300000000001</v>
      </c>
      <c r="AF57" s="68">
        <v>230.98400000000001</v>
      </c>
      <c r="AG57" s="68">
        <v>226.06700000000001</v>
      </c>
      <c r="AH57" s="68">
        <v>212.38300000000001</v>
      </c>
      <c r="AI57" s="68">
        <v>205.035</v>
      </c>
      <c r="AJ57" s="68">
        <v>202.41080199999999</v>
      </c>
      <c r="AK57" s="68">
        <v>216.19064299999999</v>
      </c>
      <c r="AL57" s="68">
        <v>217.99669599999999</v>
      </c>
      <c r="AM57" s="68">
        <v>232.2</v>
      </c>
      <c r="AN57" s="68">
        <v>220.197</v>
      </c>
      <c r="AO57" s="68">
        <v>217.38801599999999</v>
      </c>
      <c r="AP57" s="68">
        <v>217.140672</v>
      </c>
      <c r="AQ57" s="68">
        <v>219.49220099999999</v>
      </c>
      <c r="AR57" s="68">
        <v>218.63892200000001</v>
      </c>
      <c r="AS57" s="68">
        <v>212.88184100000001</v>
      </c>
      <c r="AT57" s="68">
        <v>207.52875800000001</v>
      </c>
      <c r="AU57" s="68">
        <v>208.53932699999999</v>
      </c>
      <c r="AV57" s="68">
        <v>198.40850800000001</v>
      </c>
      <c r="AW57" s="68">
        <v>202.56172000000001</v>
      </c>
      <c r="AX57" s="68">
        <v>214.493797</v>
      </c>
      <c r="AY57" s="68">
        <v>233.66411500000001</v>
      </c>
      <c r="AZ57" s="68">
        <v>231.806783</v>
      </c>
      <c r="BA57" s="68">
        <v>221.21154200000001</v>
      </c>
      <c r="BB57" s="68">
        <v>208.84814286</v>
      </c>
      <c r="BC57" s="68">
        <v>201.91408967999999</v>
      </c>
      <c r="BD57" s="301">
        <v>203.7193</v>
      </c>
      <c r="BE57" s="301">
        <v>203.10810000000001</v>
      </c>
      <c r="BF57" s="301">
        <v>196.64230000000001</v>
      </c>
      <c r="BG57" s="301">
        <v>197.85120000000001</v>
      </c>
      <c r="BH57" s="301">
        <v>191.9521</v>
      </c>
      <c r="BI57" s="301">
        <v>201.03110000000001</v>
      </c>
      <c r="BJ57" s="301">
        <v>209.935</v>
      </c>
      <c r="BK57" s="301">
        <v>220.74600000000001</v>
      </c>
      <c r="BL57" s="301">
        <v>218.71510000000001</v>
      </c>
      <c r="BM57" s="301">
        <v>211.60290000000001</v>
      </c>
      <c r="BN57" s="301">
        <v>211.96019999999999</v>
      </c>
      <c r="BO57" s="301">
        <v>212.803</v>
      </c>
      <c r="BP57" s="301">
        <v>212.78270000000001</v>
      </c>
      <c r="BQ57" s="301">
        <v>208.90639999999999</v>
      </c>
      <c r="BR57" s="301">
        <v>202.47120000000001</v>
      </c>
      <c r="BS57" s="301">
        <v>202.9179</v>
      </c>
      <c r="BT57" s="301">
        <v>198.77340000000001</v>
      </c>
      <c r="BU57" s="301">
        <v>204.32060000000001</v>
      </c>
      <c r="BV57" s="301">
        <v>214.49350000000001</v>
      </c>
    </row>
    <row r="58" spans="1:74" ht="11.15" customHeight="1" x14ac:dyDescent="0.25">
      <c r="A58" s="61" t="s">
        <v>513</v>
      </c>
      <c r="B58" s="172" t="s">
        <v>385</v>
      </c>
      <c r="C58" s="68">
        <v>42.640999999999998</v>
      </c>
      <c r="D58" s="68">
        <v>43.052999999999997</v>
      </c>
      <c r="E58" s="68">
        <v>40.345999999999997</v>
      </c>
      <c r="F58" s="68">
        <v>41.19</v>
      </c>
      <c r="G58" s="68">
        <v>41.631999999999998</v>
      </c>
      <c r="H58" s="68">
        <v>40.893999999999998</v>
      </c>
      <c r="I58" s="68">
        <v>40.985999999999997</v>
      </c>
      <c r="J58" s="68">
        <v>41.777999999999999</v>
      </c>
      <c r="K58" s="68">
        <v>46.786999999999999</v>
      </c>
      <c r="L58" s="68">
        <v>42.29</v>
      </c>
      <c r="M58" s="68">
        <v>39.314999999999998</v>
      </c>
      <c r="N58" s="68">
        <v>41.585000000000001</v>
      </c>
      <c r="O58" s="68">
        <v>41.158000000000001</v>
      </c>
      <c r="P58" s="68">
        <v>42.018999999999998</v>
      </c>
      <c r="Q58" s="68">
        <v>41.646000000000001</v>
      </c>
      <c r="R58" s="68">
        <v>40.871000000000002</v>
      </c>
      <c r="S58" s="68">
        <v>39.292999999999999</v>
      </c>
      <c r="T58" s="68">
        <v>40.546999999999997</v>
      </c>
      <c r="U58" s="68">
        <v>43.029000000000003</v>
      </c>
      <c r="V58" s="68">
        <v>43.15</v>
      </c>
      <c r="W58" s="68">
        <v>44.331000000000003</v>
      </c>
      <c r="X58" s="68">
        <v>39.781999999999996</v>
      </c>
      <c r="Y58" s="68">
        <v>40.622</v>
      </c>
      <c r="Z58" s="68">
        <v>40.466999999999999</v>
      </c>
      <c r="AA58" s="68">
        <v>43.634</v>
      </c>
      <c r="AB58" s="68">
        <v>42.631</v>
      </c>
      <c r="AC58" s="68">
        <v>39.872999999999998</v>
      </c>
      <c r="AD58" s="68">
        <v>39.993000000000002</v>
      </c>
      <c r="AE58" s="68">
        <v>40.354999999999997</v>
      </c>
      <c r="AF58" s="68">
        <v>41.610999999999997</v>
      </c>
      <c r="AG58" s="68">
        <v>40.993000000000002</v>
      </c>
      <c r="AH58" s="68">
        <v>40.090000000000003</v>
      </c>
      <c r="AI58" s="68">
        <v>40.134999999999998</v>
      </c>
      <c r="AJ58" s="68">
        <v>37.636000000000003</v>
      </c>
      <c r="AK58" s="68">
        <v>37.662999999999997</v>
      </c>
      <c r="AL58" s="68">
        <v>38.627000000000002</v>
      </c>
      <c r="AM58" s="68">
        <v>42.558</v>
      </c>
      <c r="AN58" s="68">
        <v>39.835999999999999</v>
      </c>
      <c r="AO58" s="68">
        <v>38.953651999999998</v>
      </c>
      <c r="AP58" s="68">
        <v>40.509784000000003</v>
      </c>
      <c r="AQ58" s="68">
        <v>43.355421</v>
      </c>
      <c r="AR58" s="68">
        <v>44.708741000000003</v>
      </c>
      <c r="AS58" s="68">
        <v>43.804578999999997</v>
      </c>
      <c r="AT58" s="68">
        <v>42.528813</v>
      </c>
      <c r="AU58" s="68">
        <v>41.968598999999998</v>
      </c>
      <c r="AV58" s="68">
        <v>40.336942000000001</v>
      </c>
      <c r="AW58" s="68">
        <v>36.726464999999997</v>
      </c>
      <c r="AX58" s="68">
        <v>35.797570999999998</v>
      </c>
      <c r="AY58" s="68">
        <v>38.582630000000002</v>
      </c>
      <c r="AZ58" s="68">
        <v>39.857602999999997</v>
      </c>
      <c r="BA58" s="68">
        <v>35.573813000000001</v>
      </c>
      <c r="BB58" s="68">
        <v>36.790285713999999</v>
      </c>
      <c r="BC58" s="68">
        <v>39.814688881999999</v>
      </c>
      <c r="BD58" s="301">
        <v>39.346649999999997</v>
      </c>
      <c r="BE58" s="301">
        <v>40.752000000000002</v>
      </c>
      <c r="BF58" s="301">
        <v>40.496830000000003</v>
      </c>
      <c r="BG58" s="301">
        <v>42.001739999999998</v>
      </c>
      <c r="BH58" s="301">
        <v>41.229880000000001</v>
      </c>
      <c r="BI58" s="301">
        <v>39.13317</v>
      </c>
      <c r="BJ58" s="301">
        <v>38.977440000000001</v>
      </c>
      <c r="BK58" s="301">
        <v>39.475110000000001</v>
      </c>
      <c r="BL58" s="301">
        <v>38.981859999999998</v>
      </c>
      <c r="BM58" s="301">
        <v>38.516860000000001</v>
      </c>
      <c r="BN58" s="301">
        <v>39.229410000000001</v>
      </c>
      <c r="BO58" s="301">
        <v>39.90325</v>
      </c>
      <c r="BP58" s="301">
        <v>39.391599999999997</v>
      </c>
      <c r="BQ58" s="301">
        <v>40.7624</v>
      </c>
      <c r="BR58" s="301">
        <v>40.501530000000002</v>
      </c>
      <c r="BS58" s="301">
        <v>41.980539999999998</v>
      </c>
      <c r="BT58" s="301">
        <v>41.115009999999998</v>
      </c>
      <c r="BU58" s="301">
        <v>39.006329999999998</v>
      </c>
      <c r="BV58" s="301">
        <v>38.857080000000003</v>
      </c>
    </row>
    <row r="59" spans="1:74" ht="11.15" customHeight="1" x14ac:dyDescent="0.25">
      <c r="A59" s="61" t="s">
        <v>469</v>
      </c>
      <c r="B59" s="172" t="s">
        <v>397</v>
      </c>
      <c r="C59" s="68">
        <v>141.34</v>
      </c>
      <c r="D59" s="68">
        <v>138.88800000000001</v>
      </c>
      <c r="E59" s="68">
        <v>130.47800000000001</v>
      </c>
      <c r="F59" s="68">
        <v>120.928</v>
      </c>
      <c r="G59" s="68">
        <v>115.58</v>
      </c>
      <c r="H59" s="68">
        <v>120.54900000000001</v>
      </c>
      <c r="I59" s="68">
        <v>127.215</v>
      </c>
      <c r="J59" s="68">
        <v>132.26599999999999</v>
      </c>
      <c r="K59" s="68">
        <v>137.249</v>
      </c>
      <c r="L59" s="68">
        <v>124.773</v>
      </c>
      <c r="M59" s="68">
        <v>126.54300000000001</v>
      </c>
      <c r="N59" s="68">
        <v>140.16200000000001</v>
      </c>
      <c r="O59" s="68">
        <v>140.12899999999999</v>
      </c>
      <c r="P59" s="68">
        <v>136.32300000000001</v>
      </c>
      <c r="Q59" s="68">
        <v>132.172</v>
      </c>
      <c r="R59" s="68">
        <v>128.274</v>
      </c>
      <c r="S59" s="68">
        <v>129.86500000000001</v>
      </c>
      <c r="T59" s="68">
        <v>131.09399999999999</v>
      </c>
      <c r="U59" s="68">
        <v>137.67400000000001</v>
      </c>
      <c r="V59" s="68">
        <v>135.636</v>
      </c>
      <c r="W59" s="68">
        <v>131.83799999999999</v>
      </c>
      <c r="X59" s="68">
        <v>120.07299999999999</v>
      </c>
      <c r="Y59" s="68">
        <v>126.221</v>
      </c>
      <c r="Z59" s="68">
        <v>140.083</v>
      </c>
      <c r="AA59" s="68">
        <v>143.19</v>
      </c>
      <c r="AB59" s="68">
        <v>132.91800000000001</v>
      </c>
      <c r="AC59" s="68">
        <v>126.782</v>
      </c>
      <c r="AD59" s="68">
        <v>150.922</v>
      </c>
      <c r="AE59" s="68">
        <v>176.62700000000001</v>
      </c>
      <c r="AF59" s="68">
        <v>176.947</v>
      </c>
      <c r="AG59" s="68">
        <v>178.8</v>
      </c>
      <c r="AH59" s="68">
        <v>179.76300000000001</v>
      </c>
      <c r="AI59" s="68">
        <v>172.50200000000001</v>
      </c>
      <c r="AJ59" s="68">
        <v>156.23500000000001</v>
      </c>
      <c r="AK59" s="68">
        <v>157.20500000000001</v>
      </c>
      <c r="AL59" s="68">
        <v>161.18799999999999</v>
      </c>
      <c r="AM59" s="68">
        <v>162.81</v>
      </c>
      <c r="AN59" s="68">
        <v>143.404</v>
      </c>
      <c r="AO59" s="68">
        <v>145.47745</v>
      </c>
      <c r="AP59" s="68">
        <v>136.014295</v>
      </c>
      <c r="AQ59" s="68">
        <v>139.960543</v>
      </c>
      <c r="AR59" s="68">
        <v>140.059552</v>
      </c>
      <c r="AS59" s="68">
        <v>142.04915399999999</v>
      </c>
      <c r="AT59" s="68">
        <v>137.850438</v>
      </c>
      <c r="AU59" s="68">
        <v>131.65639300000001</v>
      </c>
      <c r="AV59" s="68">
        <v>132.55944199999999</v>
      </c>
      <c r="AW59" s="68">
        <v>131.60939200000001</v>
      </c>
      <c r="AX59" s="68">
        <v>129.92805899999999</v>
      </c>
      <c r="AY59" s="68">
        <v>124.98899900000001</v>
      </c>
      <c r="AZ59" s="68">
        <v>120.84792299999999</v>
      </c>
      <c r="BA59" s="68">
        <v>114.646615</v>
      </c>
      <c r="BB59" s="68">
        <v>104.68185714000001</v>
      </c>
      <c r="BC59" s="68">
        <v>107.14154499999999</v>
      </c>
      <c r="BD59" s="301">
        <v>109.8835</v>
      </c>
      <c r="BE59" s="301">
        <v>118.9714</v>
      </c>
      <c r="BF59" s="301">
        <v>123.1617</v>
      </c>
      <c r="BG59" s="301">
        <v>123.3211</v>
      </c>
      <c r="BH59" s="301">
        <v>115.7516</v>
      </c>
      <c r="BI59" s="301">
        <v>119.68049999999999</v>
      </c>
      <c r="BJ59" s="301">
        <v>125.81399999999999</v>
      </c>
      <c r="BK59" s="301">
        <v>124.3954</v>
      </c>
      <c r="BL59" s="301">
        <v>120.599</v>
      </c>
      <c r="BM59" s="301">
        <v>114.52589999999999</v>
      </c>
      <c r="BN59" s="301">
        <v>113.54559999999999</v>
      </c>
      <c r="BO59" s="301">
        <v>116.72410000000001</v>
      </c>
      <c r="BP59" s="301">
        <v>119.0536</v>
      </c>
      <c r="BQ59" s="301">
        <v>124.3167</v>
      </c>
      <c r="BR59" s="301">
        <v>127.0813</v>
      </c>
      <c r="BS59" s="301">
        <v>125.7893</v>
      </c>
      <c r="BT59" s="301">
        <v>118.9312</v>
      </c>
      <c r="BU59" s="301">
        <v>121.9178</v>
      </c>
      <c r="BV59" s="301">
        <v>127.733</v>
      </c>
    </row>
    <row r="60" spans="1:74" ht="11.15" customHeight="1" x14ac:dyDescent="0.25">
      <c r="A60" s="61" t="s">
        <v>514</v>
      </c>
      <c r="B60" s="172" t="s">
        <v>398</v>
      </c>
      <c r="C60" s="68">
        <v>32.456000000000003</v>
      </c>
      <c r="D60" s="68">
        <v>32.911000000000001</v>
      </c>
      <c r="E60" s="68">
        <v>35.048000000000002</v>
      </c>
      <c r="F60" s="68">
        <v>32.338999999999999</v>
      </c>
      <c r="G60" s="68">
        <v>31.861000000000001</v>
      </c>
      <c r="H60" s="68">
        <v>30.027999999999999</v>
      </c>
      <c r="I60" s="68">
        <v>29.334</v>
      </c>
      <c r="J60" s="68">
        <v>27.844999999999999</v>
      </c>
      <c r="K60" s="68">
        <v>28.704000000000001</v>
      </c>
      <c r="L60" s="68">
        <v>29.234000000000002</v>
      </c>
      <c r="M60" s="68">
        <v>29.792999999999999</v>
      </c>
      <c r="N60" s="68">
        <v>28.314</v>
      </c>
      <c r="O60" s="68">
        <v>29.748999999999999</v>
      </c>
      <c r="P60" s="68">
        <v>28.41</v>
      </c>
      <c r="Q60" s="68">
        <v>29.18</v>
      </c>
      <c r="R60" s="68">
        <v>28.93</v>
      </c>
      <c r="S60" s="68">
        <v>30.155999999999999</v>
      </c>
      <c r="T60" s="68">
        <v>30.466999999999999</v>
      </c>
      <c r="U60" s="68">
        <v>30.712</v>
      </c>
      <c r="V60" s="68">
        <v>28.788</v>
      </c>
      <c r="W60" s="68">
        <v>30.03</v>
      </c>
      <c r="X60" s="68">
        <v>29.681000000000001</v>
      </c>
      <c r="Y60" s="68">
        <v>32.659999999999997</v>
      </c>
      <c r="Z60" s="68">
        <v>30.52</v>
      </c>
      <c r="AA60" s="68">
        <v>30.305</v>
      </c>
      <c r="AB60" s="68">
        <v>31.327999999999999</v>
      </c>
      <c r="AC60" s="68">
        <v>34.819000000000003</v>
      </c>
      <c r="AD60" s="68">
        <v>36.174999999999997</v>
      </c>
      <c r="AE60" s="68">
        <v>38.454000000000001</v>
      </c>
      <c r="AF60" s="68">
        <v>39.524000000000001</v>
      </c>
      <c r="AG60" s="68">
        <v>35.871000000000002</v>
      </c>
      <c r="AH60" s="68">
        <v>34.386000000000003</v>
      </c>
      <c r="AI60" s="68">
        <v>32.124000000000002</v>
      </c>
      <c r="AJ60" s="68">
        <v>31.212</v>
      </c>
      <c r="AK60" s="68">
        <v>31.134</v>
      </c>
      <c r="AL60" s="68">
        <v>30.172999999999998</v>
      </c>
      <c r="AM60" s="68">
        <v>32.033000000000001</v>
      </c>
      <c r="AN60" s="68">
        <v>31.15</v>
      </c>
      <c r="AO60" s="68">
        <v>30.908000000000001</v>
      </c>
      <c r="AP60" s="68">
        <v>31.274999999999999</v>
      </c>
      <c r="AQ60" s="68">
        <v>31.683</v>
      </c>
      <c r="AR60" s="68">
        <v>31.149000000000001</v>
      </c>
      <c r="AS60" s="68">
        <v>29.109000000000002</v>
      </c>
      <c r="AT60" s="68">
        <v>29.43</v>
      </c>
      <c r="AU60" s="68">
        <v>28.024999999999999</v>
      </c>
      <c r="AV60" s="68">
        <v>28.378</v>
      </c>
      <c r="AW60" s="68">
        <v>27.622</v>
      </c>
      <c r="AX60" s="68">
        <v>25.388999999999999</v>
      </c>
      <c r="AY60" s="68">
        <v>26.748999999999999</v>
      </c>
      <c r="AZ60" s="68">
        <v>27.541</v>
      </c>
      <c r="BA60" s="68">
        <v>27.931000000000001</v>
      </c>
      <c r="BB60" s="68">
        <v>28.238285714</v>
      </c>
      <c r="BC60" s="68">
        <v>27.325405977999999</v>
      </c>
      <c r="BD60" s="301">
        <v>28.161159999999999</v>
      </c>
      <c r="BE60" s="301">
        <v>27.722909999999999</v>
      </c>
      <c r="BF60" s="301">
        <v>27.197150000000001</v>
      </c>
      <c r="BG60" s="301">
        <v>28.036860000000001</v>
      </c>
      <c r="BH60" s="301">
        <v>29.068770000000001</v>
      </c>
      <c r="BI60" s="301">
        <v>31.014040000000001</v>
      </c>
      <c r="BJ60" s="301">
        <v>30.121729999999999</v>
      </c>
      <c r="BK60" s="301">
        <v>30.166820000000001</v>
      </c>
      <c r="BL60" s="301">
        <v>29.868929999999999</v>
      </c>
      <c r="BM60" s="301">
        <v>30.01765</v>
      </c>
      <c r="BN60" s="301">
        <v>29.351710000000001</v>
      </c>
      <c r="BO60" s="301">
        <v>30.7956</v>
      </c>
      <c r="BP60" s="301">
        <v>30.845030000000001</v>
      </c>
      <c r="BQ60" s="301">
        <v>29.877179999999999</v>
      </c>
      <c r="BR60" s="301">
        <v>28.91431</v>
      </c>
      <c r="BS60" s="301">
        <v>29.443619999999999</v>
      </c>
      <c r="BT60" s="301">
        <v>30.21556</v>
      </c>
      <c r="BU60" s="301">
        <v>31.964690000000001</v>
      </c>
      <c r="BV60" s="301">
        <v>30.965789999999998</v>
      </c>
    </row>
    <row r="61" spans="1:74" ht="11.15" customHeight="1" x14ac:dyDescent="0.25">
      <c r="A61" s="61" t="s">
        <v>747</v>
      </c>
      <c r="B61" s="571" t="s">
        <v>964</v>
      </c>
      <c r="C61" s="68">
        <v>55.277000000000001</v>
      </c>
      <c r="D61" s="68">
        <v>58.277000000000001</v>
      </c>
      <c r="E61" s="68">
        <v>60.311999999999998</v>
      </c>
      <c r="F61" s="68">
        <v>62.725000000000001</v>
      </c>
      <c r="G61" s="68">
        <v>61.213000000000001</v>
      </c>
      <c r="H61" s="68">
        <v>59.956000000000003</v>
      </c>
      <c r="I61" s="68">
        <v>58.372999999999998</v>
      </c>
      <c r="J61" s="68">
        <v>56.027000000000001</v>
      </c>
      <c r="K61" s="68">
        <v>56.14</v>
      </c>
      <c r="L61" s="68">
        <v>53.863999999999997</v>
      </c>
      <c r="M61" s="68">
        <v>55.435000000000002</v>
      </c>
      <c r="N61" s="68">
        <v>58.673000000000002</v>
      </c>
      <c r="O61" s="68">
        <v>60.615000000000002</v>
      </c>
      <c r="P61" s="68">
        <v>61.472000000000001</v>
      </c>
      <c r="Q61" s="68">
        <v>63.317</v>
      </c>
      <c r="R61" s="68">
        <v>63.07</v>
      </c>
      <c r="S61" s="68">
        <v>61.323</v>
      </c>
      <c r="T61" s="68">
        <v>59.155999999999999</v>
      </c>
      <c r="U61" s="68">
        <v>56.904000000000003</v>
      </c>
      <c r="V61" s="68">
        <v>53.771999999999998</v>
      </c>
      <c r="W61" s="68">
        <v>51.16</v>
      </c>
      <c r="X61" s="68">
        <v>49.875999999999998</v>
      </c>
      <c r="Y61" s="68">
        <v>50.152999999999999</v>
      </c>
      <c r="Z61" s="68">
        <v>54.588000000000001</v>
      </c>
      <c r="AA61" s="68">
        <v>56.037999999999997</v>
      </c>
      <c r="AB61" s="68">
        <v>58.944000000000003</v>
      </c>
      <c r="AC61" s="68">
        <v>61.902999999999999</v>
      </c>
      <c r="AD61" s="68">
        <v>62.563000000000002</v>
      </c>
      <c r="AE61" s="68">
        <v>63.109000000000002</v>
      </c>
      <c r="AF61" s="68">
        <v>58.951000000000001</v>
      </c>
      <c r="AG61" s="68">
        <v>56.176000000000002</v>
      </c>
      <c r="AH61" s="68">
        <v>50.991999999999997</v>
      </c>
      <c r="AI61" s="68">
        <v>48.335000000000001</v>
      </c>
      <c r="AJ61" s="68">
        <v>46.072000000000003</v>
      </c>
      <c r="AK61" s="68">
        <v>46.298000000000002</v>
      </c>
      <c r="AL61" s="68">
        <v>49.055999999999997</v>
      </c>
      <c r="AM61" s="68">
        <v>52.432000000000002</v>
      </c>
      <c r="AN61" s="68">
        <v>54.798000000000002</v>
      </c>
      <c r="AO61" s="68">
        <v>55.843000000000004</v>
      </c>
      <c r="AP61" s="68">
        <v>55.73</v>
      </c>
      <c r="AQ61" s="68">
        <v>57.173999999999999</v>
      </c>
      <c r="AR61" s="68">
        <v>54.073999999999998</v>
      </c>
      <c r="AS61" s="68">
        <v>51.716000000000001</v>
      </c>
      <c r="AT61" s="68">
        <v>51.837000000000003</v>
      </c>
      <c r="AU61" s="68">
        <v>50.484999999999999</v>
      </c>
      <c r="AV61" s="68">
        <v>46.35</v>
      </c>
      <c r="AW61" s="68">
        <v>48.215000000000003</v>
      </c>
      <c r="AX61" s="68">
        <v>51.8</v>
      </c>
      <c r="AY61" s="68">
        <v>56.558999999999997</v>
      </c>
      <c r="AZ61" s="68">
        <v>58.026000000000003</v>
      </c>
      <c r="BA61" s="68">
        <v>58.53</v>
      </c>
      <c r="BB61" s="68">
        <v>57.447420000000001</v>
      </c>
      <c r="BC61" s="68">
        <v>57.355980000000002</v>
      </c>
      <c r="BD61" s="301">
        <v>54.456449999999997</v>
      </c>
      <c r="BE61" s="301">
        <v>52.158670000000001</v>
      </c>
      <c r="BF61" s="301">
        <v>47.616720000000001</v>
      </c>
      <c r="BG61" s="301">
        <v>45.613970000000002</v>
      </c>
      <c r="BH61" s="301">
        <v>43.231000000000002</v>
      </c>
      <c r="BI61" s="301">
        <v>44.105490000000003</v>
      </c>
      <c r="BJ61" s="301">
        <v>47.45478</v>
      </c>
      <c r="BK61" s="301">
        <v>52.087879999999998</v>
      </c>
      <c r="BL61" s="301">
        <v>54.921109999999999</v>
      </c>
      <c r="BM61" s="301">
        <v>56.979959999999998</v>
      </c>
      <c r="BN61" s="301">
        <v>58.046390000000002</v>
      </c>
      <c r="BO61" s="301">
        <v>58.066180000000003</v>
      </c>
      <c r="BP61" s="301">
        <v>55.114089999999997</v>
      </c>
      <c r="BQ61" s="301">
        <v>52.752510000000001</v>
      </c>
      <c r="BR61" s="301">
        <v>48.143160000000002</v>
      </c>
      <c r="BS61" s="301">
        <v>46.057879999999997</v>
      </c>
      <c r="BT61" s="301">
        <v>43.578380000000003</v>
      </c>
      <c r="BU61" s="301">
        <v>44.358519999999999</v>
      </c>
      <c r="BV61" s="301">
        <v>47.610970000000002</v>
      </c>
    </row>
    <row r="62" spans="1:74" ht="11.15" customHeight="1" x14ac:dyDescent="0.25">
      <c r="A62" s="61" t="s">
        <v>515</v>
      </c>
      <c r="B62" s="172" t="s">
        <v>109</v>
      </c>
      <c r="C62" s="680">
        <v>1215.2071189999999</v>
      </c>
      <c r="D62" s="680">
        <v>1209.9948260000001</v>
      </c>
      <c r="E62" s="680">
        <v>1195.8376450000001</v>
      </c>
      <c r="F62" s="680">
        <v>1200.884804</v>
      </c>
      <c r="G62" s="680">
        <v>1209.937741</v>
      </c>
      <c r="H62" s="680">
        <v>1206.826908</v>
      </c>
      <c r="I62" s="680">
        <v>1212.586491</v>
      </c>
      <c r="J62" s="680">
        <v>1231.857886</v>
      </c>
      <c r="K62" s="680">
        <v>1271.1883539999999</v>
      </c>
      <c r="L62" s="680">
        <v>1260.222035</v>
      </c>
      <c r="M62" s="680">
        <v>1257.7723249999999</v>
      </c>
      <c r="N62" s="680">
        <v>1258.9382169999999</v>
      </c>
      <c r="O62" s="680">
        <v>1265.0133530000001</v>
      </c>
      <c r="P62" s="680">
        <v>1248.3144789999999</v>
      </c>
      <c r="Q62" s="680">
        <v>1245.21002</v>
      </c>
      <c r="R62" s="680">
        <v>1263.632298</v>
      </c>
      <c r="S62" s="680">
        <v>1307.123977</v>
      </c>
      <c r="T62" s="680">
        <v>1304.1664989999999</v>
      </c>
      <c r="U62" s="680">
        <v>1309.074613</v>
      </c>
      <c r="V62" s="680">
        <v>1300.684616</v>
      </c>
      <c r="W62" s="680">
        <v>1298.386778</v>
      </c>
      <c r="X62" s="680">
        <v>1285.568743</v>
      </c>
      <c r="Y62" s="680">
        <v>1283.237734</v>
      </c>
      <c r="Z62" s="680">
        <v>1281.879621</v>
      </c>
      <c r="AA62" s="680">
        <v>1299.8931849999999</v>
      </c>
      <c r="AB62" s="680">
        <v>1282.712679</v>
      </c>
      <c r="AC62" s="680">
        <v>1326.7220090000001</v>
      </c>
      <c r="AD62" s="680">
        <v>1403.5993410000001</v>
      </c>
      <c r="AE62" s="680">
        <v>1432.23847</v>
      </c>
      <c r="AF62" s="680">
        <v>1457.703137</v>
      </c>
      <c r="AG62" s="680">
        <v>1453.987995</v>
      </c>
      <c r="AH62" s="680">
        <v>1437.578019</v>
      </c>
      <c r="AI62" s="680">
        <v>1423.1812500000001</v>
      </c>
      <c r="AJ62" s="680">
        <v>1386.329254</v>
      </c>
      <c r="AK62" s="680">
        <v>1388.7240099999999</v>
      </c>
      <c r="AL62" s="680">
        <v>1343.3477109999999</v>
      </c>
      <c r="AM62" s="680">
        <v>1330.0630000000001</v>
      </c>
      <c r="AN62" s="680">
        <v>1294.751</v>
      </c>
      <c r="AO62" s="680">
        <v>1301.7277979999999</v>
      </c>
      <c r="AP62" s="680">
        <v>1289.352713</v>
      </c>
      <c r="AQ62" s="680">
        <v>1293.6912259999999</v>
      </c>
      <c r="AR62" s="680">
        <v>1271.4984979999999</v>
      </c>
      <c r="AS62" s="680">
        <v>1268.886972</v>
      </c>
      <c r="AT62" s="680">
        <v>1241.255506</v>
      </c>
      <c r="AU62" s="680">
        <v>1240.7070960000001</v>
      </c>
      <c r="AV62" s="680">
        <v>1247.3601389999999</v>
      </c>
      <c r="AW62" s="680">
        <v>1228.6858119999999</v>
      </c>
      <c r="AX62" s="680">
        <v>1193.8285679999999</v>
      </c>
      <c r="AY62" s="680">
        <v>1189.9870060000001</v>
      </c>
      <c r="AZ62" s="680">
        <v>1165.4500370000001</v>
      </c>
      <c r="BA62" s="680">
        <v>1153.6286359999999</v>
      </c>
      <c r="BB62" s="680">
        <v>1148.1306781000001</v>
      </c>
      <c r="BC62" s="680">
        <v>1157.7407275999999</v>
      </c>
      <c r="BD62" s="681">
        <v>1159.8589999999999</v>
      </c>
      <c r="BE62" s="681">
        <v>1176.58</v>
      </c>
      <c r="BF62" s="681">
        <v>1177.0319999999999</v>
      </c>
      <c r="BG62" s="681">
        <v>1190.7270000000001</v>
      </c>
      <c r="BH62" s="681">
        <v>1188.567</v>
      </c>
      <c r="BI62" s="681">
        <v>1190.2080000000001</v>
      </c>
      <c r="BJ62" s="681">
        <v>1165.0709999999999</v>
      </c>
      <c r="BK62" s="681">
        <v>1176.837</v>
      </c>
      <c r="BL62" s="681">
        <v>1175.9169999999999</v>
      </c>
      <c r="BM62" s="681">
        <v>1172.617</v>
      </c>
      <c r="BN62" s="681">
        <v>1196.104</v>
      </c>
      <c r="BO62" s="681">
        <v>1216.7329999999999</v>
      </c>
      <c r="BP62" s="681">
        <v>1215.646</v>
      </c>
      <c r="BQ62" s="681">
        <v>1223.0450000000001</v>
      </c>
      <c r="BR62" s="681">
        <v>1221.03</v>
      </c>
      <c r="BS62" s="681">
        <v>1226.5440000000001</v>
      </c>
      <c r="BT62" s="681">
        <v>1227.4269999999999</v>
      </c>
      <c r="BU62" s="681">
        <v>1225.0419999999999</v>
      </c>
      <c r="BV62" s="681">
        <v>1205.8440000000001</v>
      </c>
    </row>
    <row r="63" spans="1:74" ht="11.15" customHeight="1" x14ac:dyDescent="0.25">
      <c r="A63" s="61" t="s">
        <v>516</v>
      </c>
      <c r="B63" s="175" t="s">
        <v>402</v>
      </c>
      <c r="C63" s="688">
        <v>664.23400000000004</v>
      </c>
      <c r="D63" s="688">
        <v>665.45799999999997</v>
      </c>
      <c r="E63" s="688">
        <v>665.45600000000002</v>
      </c>
      <c r="F63" s="688">
        <v>663.96600000000001</v>
      </c>
      <c r="G63" s="688">
        <v>660.16700000000003</v>
      </c>
      <c r="H63" s="688">
        <v>660.01499999999999</v>
      </c>
      <c r="I63" s="688">
        <v>660.01300000000003</v>
      </c>
      <c r="J63" s="688">
        <v>660.01099999999997</v>
      </c>
      <c r="K63" s="688">
        <v>660.00900000000001</v>
      </c>
      <c r="L63" s="688">
        <v>654.84</v>
      </c>
      <c r="M63" s="688">
        <v>649.56700000000001</v>
      </c>
      <c r="N63" s="688">
        <v>649.13900000000001</v>
      </c>
      <c r="O63" s="688">
        <v>649.13900000000001</v>
      </c>
      <c r="P63" s="688">
        <v>649.12599999999998</v>
      </c>
      <c r="Q63" s="688">
        <v>649.12599999999998</v>
      </c>
      <c r="R63" s="688">
        <v>648.58799999999997</v>
      </c>
      <c r="S63" s="688">
        <v>644.81799999999998</v>
      </c>
      <c r="T63" s="688">
        <v>644.81799999999998</v>
      </c>
      <c r="U63" s="688">
        <v>644.81799999999998</v>
      </c>
      <c r="V63" s="688">
        <v>644.81799999999998</v>
      </c>
      <c r="W63" s="688">
        <v>644.81799999999998</v>
      </c>
      <c r="X63" s="688">
        <v>641.15300000000002</v>
      </c>
      <c r="Y63" s="688">
        <v>634.96699999999998</v>
      </c>
      <c r="Z63" s="688">
        <v>634.96699999999998</v>
      </c>
      <c r="AA63" s="688">
        <v>634.96699999999998</v>
      </c>
      <c r="AB63" s="688">
        <v>634.96699999999998</v>
      </c>
      <c r="AC63" s="688">
        <v>634.96699999999998</v>
      </c>
      <c r="AD63" s="688">
        <v>637.82600000000002</v>
      </c>
      <c r="AE63" s="688">
        <v>648.32600000000002</v>
      </c>
      <c r="AF63" s="688">
        <v>656.02300000000002</v>
      </c>
      <c r="AG63" s="688">
        <v>656.14</v>
      </c>
      <c r="AH63" s="688">
        <v>647.53</v>
      </c>
      <c r="AI63" s="688">
        <v>642.18600000000004</v>
      </c>
      <c r="AJ63" s="688">
        <v>638.55600000000004</v>
      </c>
      <c r="AK63" s="688">
        <v>638.08500000000004</v>
      </c>
      <c r="AL63" s="688">
        <v>638.08600000000001</v>
      </c>
      <c r="AM63" s="688">
        <v>638.08500000000004</v>
      </c>
      <c r="AN63" s="688">
        <v>637.77300000000002</v>
      </c>
      <c r="AO63" s="688">
        <v>637.774</v>
      </c>
      <c r="AP63" s="688">
        <v>633.428</v>
      </c>
      <c r="AQ63" s="688">
        <v>627.58500000000004</v>
      </c>
      <c r="AR63" s="688">
        <v>621.30399999999997</v>
      </c>
      <c r="AS63" s="688">
        <v>621.30200000000002</v>
      </c>
      <c r="AT63" s="688">
        <v>621.30200000000002</v>
      </c>
      <c r="AU63" s="688">
        <v>617.76800000000003</v>
      </c>
      <c r="AV63" s="688">
        <v>610.64599999999996</v>
      </c>
      <c r="AW63" s="688">
        <v>601.46699999999998</v>
      </c>
      <c r="AX63" s="688">
        <v>593.68200000000002</v>
      </c>
      <c r="AY63" s="688">
        <v>588.31700000000001</v>
      </c>
      <c r="AZ63" s="688">
        <v>578.87199999999996</v>
      </c>
      <c r="BA63" s="688">
        <v>566.06100000000004</v>
      </c>
      <c r="BB63" s="688">
        <v>547.98757143</v>
      </c>
      <c r="BC63" s="688">
        <v>519.61571719999995</v>
      </c>
      <c r="BD63" s="689">
        <v>482.04070000000002</v>
      </c>
      <c r="BE63" s="689">
        <v>452.04070000000002</v>
      </c>
      <c r="BF63" s="689">
        <v>422.04070000000002</v>
      </c>
      <c r="BG63" s="689">
        <v>392.04070000000002</v>
      </c>
      <c r="BH63" s="689">
        <v>359.44069999999999</v>
      </c>
      <c r="BI63" s="689">
        <v>356.84070000000003</v>
      </c>
      <c r="BJ63" s="689">
        <v>354.2407</v>
      </c>
      <c r="BK63" s="689">
        <v>352.7407</v>
      </c>
      <c r="BL63" s="689">
        <v>351.2407</v>
      </c>
      <c r="BM63" s="689">
        <v>350.44069999999999</v>
      </c>
      <c r="BN63" s="689">
        <v>347.84070000000003</v>
      </c>
      <c r="BO63" s="689">
        <v>345.2407</v>
      </c>
      <c r="BP63" s="689">
        <v>342.64069999999998</v>
      </c>
      <c r="BQ63" s="689">
        <v>340.04070000000002</v>
      </c>
      <c r="BR63" s="689">
        <v>340.04070000000002</v>
      </c>
      <c r="BS63" s="689">
        <v>340.04070000000002</v>
      </c>
      <c r="BT63" s="689">
        <v>336.54070000000002</v>
      </c>
      <c r="BU63" s="689">
        <v>333.04070000000002</v>
      </c>
      <c r="BV63" s="689">
        <v>329.54070000000002</v>
      </c>
    </row>
    <row r="64" spans="1:74" s="400" customFormat="1" ht="12" customHeight="1" x14ac:dyDescent="0.25">
      <c r="A64" s="399"/>
      <c r="B64" s="787" t="s">
        <v>809</v>
      </c>
      <c r="C64" s="755"/>
      <c r="D64" s="755"/>
      <c r="E64" s="755"/>
      <c r="F64" s="755"/>
      <c r="G64" s="755"/>
      <c r="H64" s="755"/>
      <c r="I64" s="755"/>
      <c r="J64" s="755"/>
      <c r="K64" s="755"/>
      <c r="L64" s="755"/>
      <c r="M64" s="755"/>
      <c r="N64" s="755"/>
      <c r="O64" s="755"/>
      <c r="P64" s="755"/>
      <c r="Q64" s="752"/>
      <c r="AY64" s="481"/>
      <c r="AZ64" s="481"/>
      <c r="BA64" s="481"/>
      <c r="BB64" s="481"/>
      <c r="BC64" s="481"/>
      <c r="BD64" s="481"/>
      <c r="BE64" s="481"/>
      <c r="BF64" s="481"/>
      <c r="BG64" s="481"/>
      <c r="BH64" s="481"/>
      <c r="BI64" s="481"/>
      <c r="BJ64" s="481"/>
    </row>
    <row r="65" spans="1:74" s="400" customFormat="1" ht="12" customHeight="1" x14ac:dyDescent="0.25">
      <c r="A65" s="399"/>
      <c r="B65" s="788" t="s">
        <v>837</v>
      </c>
      <c r="C65" s="755"/>
      <c r="D65" s="755"/>
      <c r="E65" s="755"/>
      <c r="F65" s="755"/>
      <c r="G65" s="755"/>
      <c r="H65" s="755"/>
      <c r="I65" s="755"/>
      <c r="J65" s="755"/>
      <c r="K65" s="755"/>
      <c r="L65" s="755"/>
      <c r="M65" s="755"/>
      <c r="N65" s="755"/>
      <c r="O65" s="755"/>
      <c r="P65" s="755"/>
      <c r="Q65" s="752"/>
      <c r="AY65" s="481"/>
      <c r="AZ65" s="481"/>
      <c r="BA65" s="481"/>
      <c r="BB65" s="481"/>
      <c r="BC65" s="481"/>
      <c r="BD65" s="481"/>
      <c r="BE65" s="481"/>
      <c r="BF65" s="481"/>
      <c r="BG65" s="481"/>
      <c r="BH65" s="481"/>
      <c r="BI65" s="481"/>
      <c r="BJ65" s="481"/>
    </row>
    <row r="66" spans="1:74" s="400" customFormat="1" ht="12" customHeight="1" x14ac:dyDescent="0.25">
      <c r="A66" s="399"/>
      <c r="B66" s="788" t="s">
        <v>838</v>
      </c>
      <c r="C66" s="755"/>
      <c r="D66" s="755"/>
      <c r="E66" s="755"/>
      <c r="F66" s="755"/>
      <c r="G66" s="755"/>
      <c r="H66" s="755"/>
      <c r="I66" s="755"/>
      <c r="J66" s="755"/>
      <c r="K66" s="755"/>
      <c r="L66" s="755"/>
      <c r="M66" s="755"/>
      <c r="N66" s="755"/>
      <c r="O66" s="755"/>
      <c r="P66" s="755"/>
      <c r="Q66" s="752"/>
      <c r="AY66" s="481"/>
      <c r="AZ66" s="481"/>
      <c r="BA66" s="481"/>
      <c r="BB66" s="481"/>
      <c r="BC66" s="481"/>
      <c r="BD66" s="481"/>
      <c r="BE66" s="481"/>
      <c r="BF66" s="481"/>
      <c r="BG66" s="481"/>
      <c r="BH66" s="481"/>
      <c r="BI66" s="481"/>
      <c r="BJ66" s="481"/>
    </row>
    <row r="67" spans="1:74" s="400" customFormat="1" ht="12" customHeight="1" x14ac:dyDescent="0.25">
      <c r="A67" s="399"/>
      <c r="B67" s="788" t="s">
        <v>839</v>
      </c>
      <c r="C67" s="755"/>
      <c r="D67" s="755"/>
      <c r="E67" s="755"/>
      <c r="F67" s="755"/>
      <c r="G67" s="755"/>
      <c r="H67" s="755"/>
      <c r="I67" s="755"/>
      <c r="J67" s="755"/>
      <c r="K67" s="755"/>
      <c r="L67" s="755"/>
      <c r="M67" s="755"/>
      <c r="N67" s="755"/>
      <c r="O67" s="755"/>
      <c r="P67" s="755"/>
      <c r="Q67" s="752"/>
      <c r="AY67" s="481"/>
      <c r="AZ67" s="481"/>
      <c r="BA67" s="481"/>
      <c r="BB67" s="481"/>
      <c r="BC67" s="481"/>
      <c r="BD67" s="481"/>
      <c r="BE67" s="481"/>
      <c r="BF67" s="481"/>
      <c r="BG67" s="481"/>
      <c r="BH67" s="481"/>
      <c r="BI67" s="481"/>
      <c r="BJ67" s="481"/>
    </row>
    <row r="68" spans="1:74" s="400" customFormat="1" ht="20.5" customHeight="1" x14ac:dyDescent="0.25">
      <c r="A68" s="399"/>
      <c r="B68" s="787" t="s">
        <v>1378</v>
      </c>
      <c r="C68" s="752"/>
      <c r="D68" s="752"/>
      <c r="E68" s="752"/>
      <c r="F68" s="752"/>
      <c r="G68" s="752"/>
      <c r="H68" s="752"/>
      <c r="I68" s="752"/>
      <c r="J68" s="752"/>
      <c r="K68" s="752"/>
      <c r="L68" s="752"/>
      <c r="M68" s="752"/>
      <c r="N68" s="752"/>
      <c r="O68" s="752"/>
      <c r="P68" s="752"/>
      <c r="Q68" s="752"/>
      <c r="AY68" s="481"/>
      <c r="AZ68" s="481"/>
      <c r="BA68" s="481"/>
      <c r="BB68" s="481"/>
      <c r="BC68" s="481"/>
      <c r="BD68" s="481"/>
      <c r="BE68" s="481"/>
      <c r="BF68" s="481"/>
      <c r="BG68" s="481"/>
      <c r="BH68" s="481"/>
      <c r="BI68" s="481"/>
      <c r="BJ68" s="481"/>
    </row>
    <row r="69" spans="1:74" s="400" customFormat="1" ht="12" customHeight="1" x14ac:dyDescent="0.25">
      <c r="A69" s="399"/>
      <c r="B69" s="787" t="s">
        <v>874</v>
      </c>
      <c r="C69" s="755"/>
      <c r="D69" s="755"/>
      <c r="E69" s="755"/>
      <c r="F69" s="755"/>
      <c r="G69" s="755"/>
      <c r="H69" s="755"/>
      <c r="I69" s="755"/>
      <c r="J69" s="755"/>
      <c r="K69" s="755"/>
      <c r="L69" s="755"/>
      <c r="M69" s="755"/>
      <c r="N69" s="755"/>
      <c r="O69" s="755"/>
      <c r="P69" s="755"/>
      <c r="Q69" s="752"/>
      <c r="AY69" s="481"/>
      <c r="AZ69" s="481"/>
      <c r="BA69" s="481"/>
      <c r="BB69" s="481"/>
      <c r="BC69" s="481"/>
      <c r="BD69" s="481"/>
      <c r="BE69" s="481"/>
      <c r="BF69" s="481"/>
      <c r="BG69" s="481"/>
      <c r="BH69" s="481"/>
      <c r="BI69" s="481"/>
      <c r="BJ69" s="481"/>
    </row>
    <row r="70" spans="1:74" s="400" customFormat="1" ht="19.75" customHeight="1" x14ac:dyDescent="0.25">
      <c r="A70" s="399"/>
      <c r="B70" s="787" t="s">
        <v>1391</v>
      </c>
      <c r="C70" s="755"/>
      <c r="D70" s="755"/>
      <c r="E70" s="755"/>
      <c r="F70" s="755"/>
      <c r="G70" s="755"/>
      <c r="H70" s="755"/>
      <c r="I70" s="755"/>
      <c r="J70" s="755"/>
      <c r="K70" s="755"/>
      <c r="L70" s="755"/>
      <c r="M70" s="755"/>
      <c r="N70" s="755"/>
      <c r="O70" s="755"/>
      <c r="P70" s="755"/>
      <c r="Q70" s="752"/>
      <c r="AY70" s="481"/>
      <c r="AZ70" s="481"/>
      <c r="BA70" s="481"/>
      <c r="BB70" s="481"/>
      <c r="BC70" s="481"/>
      <c r="BD70" s="481"/>
      <c r="BE70" s="481"/>
      <c r="BF70" s="481"/>
      <c r="BG70" s="481"/>
      <c r="BH70" s="481"/>
      <c r="BI70" s="481"/>
      <c r="BJ70" s="481"/>
    </row>
    <row r="71" spans="1:74" s="400" customFormat="1" ht="12" customHeight="1" x14ac:dyDescent="0.25">
      <c r="A71" s="399"/>
      <c r="B71" s="745" t="s">
        <v>808</v>
      </c>
      <c r="C71" s="737"/>
      <c r="D71" s="737"/>
      <c r="E71" s="737"/>
      <c r="F71" s="737"/>
      <c r="G71" s="737"/>
      <c r="H71" s="737"/>
      <c r="I71" s="737"/>
      <c r="J71" s="737"/>
      <c r="K71" s="737"/>
      <c r="L71" s="737"/>
      <c r="M71" s="737"/>
      <c r="N71" s="737"/>
      <c r="O71" s="737"/>
      <c r="P71" s="737"/>
      <c r="Q71" s="737"/>
      <c r="AY71" s="481"/>
      <c r="AZ71" s="481"/>
      <c r="BA71" s="481"/>
      <c r="BB71" s="481"/>
      <c r="BC71" s="481"/>
      <c r="BD71" s="481"/>
      <c r="BE71" s="481"/>
      <c r="BF71" s="481"/>
      <c r="BG71" s="481"/>
      <c r="BH71" s="481"/>
      <c r="BI71" s="481"/>
      <c r="BJ71" s="481"/>
    </row>
    <row r="72" spans="1:74" s="400" customFormat="1" ht="12" customHeight="1" x14ac:dyDescent="0.25">
      <c r="A72" s="399"/>
      <c r="B72" s="785" t="s">
        <v>840</v>
      </c>
      <c r="C72" s="755"/>
      <c r="D72" s="755"/>
      <c r="E72" s="755"/>
      <c r="F72" s="755"/>
      <c r="G72" s="755"/>
      <c r="H72" s="755"/>
      <c r="I72" s="755"/>
      <c r="J72" s="755"/>
      <c r="K72" s="755"/>
      <c r="L72" s="755"/>
      <c r="M72" s="755"/>
      <c r="N72" s="755"/>
      <c r="O72" s="755"/>
      <c r="P72" s="755"/>
      <c r="Q72" s="752"/>
      <c r="AY72" s="481"/>
      <c r="AZ72" s="481"/>
      <c r="BA72" s="481"/>
      <c r="BB72" s="481"/>
      <c r="BC72" s="481"/>
      <c r="BD72" s="481"/>
      <c r="BE72" s="481"/>
      <c r="BF72" s="481"/>
      <c r="BG72" s="481"/>
      <c r="BH72" s="481"/>
      <c r="BI72" s="481"/>
      <c r="BJ72" s="481"/>
    </row>
    <row r="73" spans="1:74" s="400" customFormat="1" ht="12" customHeight="1" x14ac:dyDescent="0.25">
      <c r="A73" s="399"/>
      <c r="B73" s="786" t="s">
        <v>841</v>
      </c>
      <c r="C73" s="752"/>
      <c r="D73" s="752"/>
      <c r="E73" s="752"/>
      <c r="F73" s="752"/>
      <c r="G73" s="752"/>
      <c r="H73" s="752"/>
      <c r="I73" s="752"/>
      <c r="J73" s="752"/>
      <c r="K73" s="752"/>
      <c r="L73" s="752"/>
      <c r="M73" s="752"/>
      <c r="N73" s="752"/>
      <c r="O73" s="752"/>
      <c r="P73" s="752"/>
      <c r="Q73" s="752"/>
      <c r="AY73" s="481"/>
      <c r="AZ73" s="481"/>
      <c r="BA73" s="481"/>
      <c r="BB73" s="481"/>
      <c r="BC73" s="481"/>
      <c r="BD73" s="481"/>
      <c r="BE73" s="481"/>
      <c r="BF73" s="481"/>
      <c r="BG73" s="481"/>
      <c r="BH73" s="481"/>
      <c r="BI73" s="481"/>
      <c r="BJ73" s="481"/>
    </row>
    <row r="74" spans="1:74" s="400" customFormat="1" ht="12" customHeight="1" x14ac:dyDescent="0.25">
      <c r="A74" s="399"/>
      <c r="B74" s="763" t="str">
        <f>"Notes: "&amp;"EIA completed modeling and analysis for this report on " &amp;Dates!D2&amp;"."</f>
        <v>Notes: EIA completed modeling and analysis for this report on Thursday June 2, 2022.</v>
      </c>
      <c r="C74" s="762"/>
      <c r="D74" s="762"/>
      <c r="E74" s="762"/>
      <c r="F74" s="762"/>
      <c r="G74" s="762"/>
      <c r="H74" s="762"/>
      <c r="I74" s="762"/>
      <c r="J74" s="762"/>
      <c r="K74" s="762"/>
      <c r="L74" s="762"/>
      <c r="M74" s="762"/>
      <c r="N74" s="762"/>
      <c r="O74" s="762"/>
      <c r="P74" s="762"/>
      <c r="Q74" s="762"/>
      <c r="AY74" s="481"/>
      <c r="AZ74" s="481"/>
      <c r="BA74" s="481"/>
      <c r="BB74" s="481"/>
      <c r="BC74" s="481"/>
      <c r="BD74" s="481"/>
      <c r="BE74" s="481"/>
      <c r="BF74" s="481"/>
      <c r="BG74" s="481"/>
      <c r="BH74" s="481"/>
      <c r="BI74" s="481"/>
      <c r="BJ74" s="481"/>
    </row>
    <row r="75" spans="1:74" s="400" customFormat="1" ht="12" customHeight="1" x14ac:dyDescent="0.25">
      <c r="A75" s="399"/>
      <c r="B75" s="763" t="s">
        <v>351</v>
      </c>
      <c r="C75" s="762"/>
      <c r="D75" s="762"/>
      <c r="E75" s="762"/>
      <c r="F75" s="762"/>
      <c r="G75" s="762"/>
      <c r="H75" s="762"/>
      <c r="I75" s="762"/>
      <c r="J75" s="762"/>
      <c r="K75" s="762"/>
      <c r="L75" s="762"/>
      <c r="M75" s="762"/>
      <c r="N75" s="762"/>
      <c r="O75" s="762"/>
      <c r="P75" s="762"/>
      <c r="Q75" s="762"/>
      <c r="AY75" s="481"/>
      <c r="AZ75" s="481"/>
      <c r="BA75" s="481"/>
      <c r="BB75" s="481"/>
      <c r="BC75" s="481"/>
      <c r="BD75" s="481"/>
      <c r="BE75" s="481"/>
      <c r="BF75" s="481"/>
      <c r="BG75" s="481"/>
      <c r="BH75" s="481"/>
      <c r="BI75" s="481"/>
      <c r="BJ75" s="481"/>
    </row>
    <row r="76" spans="1:74" s="400" customFormat="1" ht="12" customHeight="1" x14ac:dyDescent="0.25">
      <c r="A76" s="399"/>
      <c r="B76" s="756" t="s">
        <v>842</v>
      </c>
      <c r="C76" s="755"/>
      <c r="D76" s="755"/>
      <c r="E76" s="755"/>
      <c r="F76" s="755"/>
      <c r="G76" s="755"/>
      <c r="H76" s="755"/>
      <c r="I76" s="755"/>
      <c r="J76" s="755"/>
      <c r="K76" s="755"/>
      <c r="L76" s="755"/>
      <c r="M76" s="755"/>
      <c r="N76" s="755"/>
      <c r="O76" s="755"/>
      <c r="P76" s="755"/>
      <c r="Q76" s="752"/>
      <c r="AY76" s="481"/>
      <c r="AZ76" s="481"/>
      <c r="BA76" s="481"/>
      <c r="BB76" s="481"/>
      <c r="BC76" s="481"/>
      <c r="BD76" s="481"/>
      <c r="BE76" s="481"/>
      <c r="BF76" s="481"/>
      <c r="BG76" s="481"/>
      <c r="BH76" s="481"/>
      <c r="BI76" s="481"/>
      <c r="BJ76" s="481"/>
    </row>
    <row r="77" spans="1:74" s="400" customFormat="1" ht="12" customHeight="1" x14ac:dyDescent="0.25">
      <c r="A77" s="399"/>
      <c r="B77" s="757" t="s">
        <v>843</v>
      </c>
      <c r="C77" s="759"/>
      <c r="D77" s="759"/>
      <c r="E77" s="759"/>
      <c r="F77" s="759"/>
      <c r="G77" s="759"/>
      <c r="H77" s="759"/>
      <c r="I77" s="759"/>
      <c r="J77" s="759"/>
      <c r="K77" s="759"/>
      <c r="L77" s="759"/>
      <c r="M77" s="759"/>
      <c r="N77" s="759"/>
      <c r="O77" s="759"/>
      <c r="P77" s="759"/>
      <c r="Q77" s="752"/>
      <c r="AY77" s="481"/>
      <c r="AZ77" s="481"/>
      <c r="BA77" s="481"/>
      <c r="BB77" s="481"/>
      <c r="BC77" s="481"/>
      <c r="BD77" s="481"/>
      <c r="BE77" s="481"/>
      <c r="BF77" s="481"/>
      <c r="BG77" s="481"/>
      <c r="BH77" s="481"/>
      <c r="BI77" s="481"/>
      <c r="BJ77" s="481"/>
    </row>
    <row r="78" spans="1:74" s="400" customFormat="1" ht="12" customHeight="1" x14ac:dyDescent="0.25">
      <c r="A78" s="399"/>
      <c r="B78" s="758" t="s">
        <v>831</v>
      </c>
      <c r="C78" s="759"/>
      <c r="D78" s="759"/>
      <c r="E78" s="759"/>
      <c r="F78" s="759"/>
      <c r="G78" s="759"/>
      <c r="H78" s="759"/>
      <c r="I78" s="759"/>
      <c r="J78" s="759"/>
      <c r="K78" s="759"/>
      <c r="L78" s="759"/>
      <c r="M78" s="759"/>
      <c r="N78" s="759"/>
      <c r="O78" s="759"/>
      <c r="P78" s="759"/>
      <c r="Q78" s="752"/>
      <c r="AY78" s="481"/>
      <c r="AZ78" s="481"/>
      <c r="BA78" s="481"/>
      <c r="BB78" s="481"/>
      <c r="BC78" s="481"/>
      <c r="BD78" s="481"/>
      <c r="BE78" s="481"/>
      <c r="BF78" s="481"/>
      <c r="BG78" s="481"/>
      <c r="BH78" s="481"/>
      <c r="BI78" s="481"/>
      <c r="BJ78" s="481"/>
    </row>
    <row r="79" spans="1:74" s="401" customFormat="1" ht="12" customHeight="1" x14ac:dyDescent="0.25">
      <c r="A79" s="393"/>
      <c r="B79" s="764" t="s">
        <v>1362</v>
      </c>
      <c r="C79" s="752"/>
      <c r="D79" s="752"/>
      <c r="E79" s="752"/>
      <c r="F79" s="752"/>
      <c r="G79" s="752"/>
      <c r="H79" s="752"/>
      <c r="I79" s="752"/>
      <c r="J79" s="752"/>
      <c r="K79" s="752"/>
      <c r="L79" s="752"/>
      <c r="M79" s="752"/>
      <c r="N79" s="752"/>
      <c r="O79" s="752"/>
      <c r="P79" s="752"/>
      <c r="Q79" s="752"/>
      <c r="AY79" s="482"/>
      <c r="AZ79" s="482"/>
      <c r="BA79" s="482"/>
      <c r="BB79" s="482"/>
      <c r="BC79" s="482"/>
      <c r="BD79" s="482"/>
      <c r="BE79" s="482"/>
      <c r="BF79" s="482"/>
      <c r="BG79" s="482"/>
      <c r="BH79" s="482"/>
      <c r="BI79" s="482"/>
      <c r="BJ79" s="482"/>
    </row>
    <row r="80" spans="1:74" ht="10" x14ac:dyDescent="0.2">
      <c r="BD80" s="367"/>
      <c r="BE80" s="367"/>
      <c r="BF80" s="367"/>
      <c r="BK80" s="367"/>
      <c r="BL80" s="367"/>
      <c r="BM80" s="367"/>
      <c r="BN80" s="367"/>
      <c r="BO80" s="367"/>
      <c r="BP80" s="367"/>
      <c r="BQ80" s="367"/>
      <c r="BR80" s="367"/>
      <c r="BS80" s="367"/>
      <c r="BT80" s="367"/>
      <c r="BU80" s="367"/>
      <c r="BV80" s="367"/>
    </row>
    <row r="81" spans="56:74" ht="10" x14ac:dyDescent="0.2">
      <c r="BD81" s="367"/>
      <c r="BE81" s="367"/>
      <c r="BF81" s="367"/>
      <c r="BK81" s="367"/>
      <c r="BL81" s="367"/>
      <c r="BM81" s="367"/>
      <c r="BN81" s="367"/>
      <c r="BO81" s="367"/>
      <c r="BP81" s="367"/>
      <c r="BQ81" s="367"/>
      <c r="BR81" s="367"/>
      <c r="BS81" s="367"/>
      <c r="BT81" s="367"/>
      <c r="BU81" s="367"/>
      <c r="BV81" s="367"/>
    </row>
    <row r="82" spans="56:74" ht="10" x14ac:dyDescent="0.2">
      <c r="BD82" s="367"/>
      <c r="BE82" s="367"/>
      <c r="BF82" s="367"/>
      <c r="BK82" s="367"/>
      <c r="BL82" s="367"/>
      <c r="BM82" s="367"/>
      <c r="BN82" s="367"/>
      <c r="BO82" s="367"/>
      <c r="BP82" s="367"/>
      <c r="BQ82" s="367"/>
      <c r="BR82" s="367"/>
      <c r="BS82" s="367"/>
      <c r="BT82" s="367"/>
      <c r="BU82" s="367"/>
      <c r="BV82" s="367"/>
    </row>
    <row r="83" spans="56:74" ht="10" x14ac:dyDescent="0.2">
      <c r="BD83" s="367"/>
      <c r="BE83" s="367"/>
      <c r="BF83" s="367"/>
      <c r="BK83" s="367"/>
      <c r="BL83" s="367"/>
      <c r="BM83" s="367"/>
      <c r="BN83" s="367"/>
      <c r="BO83" s="367"/>
      <c r="BP83" s="367"/>
      <c r="BQ83" s="367"/>
      <c r="BR83" s="367"/>
      <c r="BS83" s="367"/>
      <c r="BT83" s="367"/>
      <c r="BU83" s="367"/>
      <c r="BV83" s="367"/>
    </row>
    <row r="84" spans="56:74" ht="10" x14ac:dyDescent="0.2">
      <c r="BD84" s="367"/>
      <c r="BE84" s="367"/>
      <c r="BF84" s="367"/>
      <c r="BK84" s="367"/>
      <c r="BL84" s="367"/>
      <c r="BM84" s="367"/>
      <c r="BN84" s="367"/>
      <c r="BO84" s="367"/>
      <c r="BP84" s="367"/>
      <c r="BQ84" s="367"/>
      <c r="BR84" s="367"/>
      <c r="BS84" s="367"/>
      <c r="BT84" s="367"/>
      <c r="BU84" s="367"/>
      <c r="BV84" s="367"/>
    </row>
    <row r="85" spans="56:74" ht="10" x14ac:dyDescent="0.2">
      <c r="BD85" s="367"/>
      <c r="BE85" s="367"/>
      <c r="BF85" s="367"/>
      <c r="BK85" s="367"/>
      <c r="BL85" s="367"/>
      <c r="BM85" s="367"/>
      <c r="BN85" s="367"/>
      <c r="BO85" s="367"/>
      <c r="BP85" s="367"/>
      <c r="BQ85" s="367"/>
      <c r="BR85" s="367"/>
      <c r="BS85" s="367"/>
      <c r="BT85" s="367"/>
      <c r="BU85" s="367"/>
      <c r="BV85" s="367"/>
    </row>
    <row r="86" spans="56:74" ht="10" x14ac:dyDescent="0.2">
      <c r="BD86" s="367"/>
      <c r="BE86" s="367"/>
      <c r="BF86" s="367"/>
      <c r="BK86" s="367"/>
      <c r="BL86" s="367"/>
      <c r="BM86" s="367"/>
      <c r="BN86" s="367"/>
      <c r="BO86" s="367"/>
      <c r="BP86" s="367"/>
      <c r="BQ86" s="367"/>
      <c r="BR86" s="367"/>
      <c r="BS86" s="367"/>
      <c r="BT86" s="367"/>
      <c r="BU86" s="367"/>
      <c r="BV86" s="367"/>
    </row>
    <row r="87" spans="56:74" ht="10" x14ac:dyDescent="0.2">
      <c r="BD87" s="367"/>
      <c r="BE87" s="367"/>
      <c r="BF87" s="367"/>
      <c r="BK87" s="367"/>
      <c r="BL87" s="367"/>
      <c r="BM87" s="367"/>
      <c r="BN87" s="367"/>
      <c r="BO87" s="367"/>
      <c r="BP87" s="367"/>
      <c r="BQ87" s="367"/>
      <c r="BR87" s="367"/>
      <c r="BS87" s="367"/>
      <c r="BT87" s="367"/>
      <c r="BU87" s="367"/>
      <c r="BV87" s="367"/>
    </row>
    <row r="88" spans="56:74" ht="10" x14ac:dyDescent="0.2">
      <c r="BD88" s="367"/>
      <c r="BE88" s="367"/>
      <c r="BF88" s="367"/>
      <c r="BK88" s="367"/>
      <c r="BL88" s="367"/>
      <c r="BM88" s="367"/>
      <c r="BN88" s="367"/>
      <c r="BO88" s="367"/>
      <c r="BP88" s="367"/>
      <c r="BQ88" s="367"/>
      <c r="BR88" s="367"/>
      <c r="BS88" s="367"/>
      <c r="BT88" s="367"/>
      <c r="BU88" s="367"/>
      <c r="BV88" s="367"/>
    </row>
    <row r="89" spans="56:74" ht="10" x14ac:dyDescent="0.2">
      <c r="BD89" s="367"/>
      <c r="BE89" s="367"/>
      <c r="BF89" s="367"/>
      <c r="BK89" s="367"/>
      <c r="BL89" s="367"/>
      <c r="BM89" s="367"/>
      <c r="BN89" s="367"/>
      <c r="BO89" s="367"/>
      <c r="BP89" s="367"/>
      <c r="BQ89" s="367"/>
      <c r="BR89" s="367"/>
      <c r="BS89" s="367"/>
      <c r="BT89" s="367"/>
      <c r="BU89" s="367"/>
      <c r="BV89" s="367"/>
    </row>
    <row r="90" spans="56:74" ht="10" x14ac:dyDescent="0.2">
      <c r="BD90" s="367"/>
      <c r="BE90" s="367"/>
      <c r="BF90" s="367"/>
      <c r="BK90" s="367"/>
      <c r="BL90" s="367"/>
      <c r="BM90" s="367"/>
      <c r="BN90" s="367"/>
      <c r="BO90" s="367"/>
      <c r="BP90" s="367"/>
      <c r="BQ90" s="367"/>
      <c r="BR90" s="367"/>
      <c r="BS90" s="367"/>
      <c r="BT90" s="367"/>
      <c r="BU90" s="367"/>
      <c r="BV90" s="367"/>
    </row>
    <row r="91" spans="56:74" ht="10" x14ac:dyDescent="0.2">
      <c r="BD91" s="367"/>
      <c r="BE91" s="367"/>
      <c r="BF91" s="367"/>
      <c r="BK91" s="367"/>
      <c r="BL91" s="367"/>
      <c r="BM91" s="367"/>
      <c r="BN91" s="367"/>
      <c r="BO91" s="367"/>
      <c r="BP91" s="367"/>
      <c r="BQ91" s="367"/>
      <c r="BR91" s="367"/>
      <c r="BS91" s="367"/>
      <c r="BT91" s="367"/>
      <c r="BU91" s="367"/>
      <c r="BV91" s="367"/>
    </row>
    <row r="92" spans="56:74" ht="10" x14ac:dyDescent="0.2">
      <c r="BD92" s="367"/>
      <c r="BE92" s="367"/>
      <c r="BF92" s="367"/>
      <c r="BK92" s="367"/>
      <c r="BL92" s="367"/>
      <c r="BM92" s="367"/>
      <c r="BN92" s="367"/>
      <c r="BO92" s="367"/>
      <c r="BP92" s="367"/>
      <c r="BQ92" s="367"/>
      <c r="BR92" s="367"/>
      <c r="BS92" s="367"/>
      <c r="BT92" s="367"/>
      <c r="BU92" s="367"/>
      <c r="BV92" s="367"/>
    </row>
    <row r="93" spans="56:74" ht="10" x14ac:dyDescent="0.2">
      <c r="BD93" s="367"/>
      <c r="BE93" s="367"/>
      <c r="BF93" s="367"/>
      <c r="BK93" s="367"/>
      <c r="BL93" s="367"/>
      <c r="BM93" s="367"/>
      <c r="BN93" s="367"/>
      <c r="BO93" s="367"/>
      <c r="BP93" s="367"/>
      <c r="BQ93" s="367"/>
      <c r="BR93" s="367"/>
      <c r="BS93" s="367"/>
      <c r="BT93" s="367"/>
      <c r="BU93" s="367"/>
      <c r="BV93" s="367"/>
    </row>
    <row r="94" spans="56:74" ht="10" x14ac:dyDescent="0.2">
      <c r="BD94" s="367"/>
      <c r="BE94" s="367"/>
      <c r="BF94" s="367"/>
      <c r="BK94" s="367"/>
      <c r="BL94" s="367"/>
      <c r="BM94" s="367"/>
      <c r="BN94" s="367"/>
      <c r="BO94" s="367"/>
      <c r="BP94" s="367"/>
      <c r="BQ94" s="367"/>
      <c r="BR94" s="367"/>
      <c r="BS94" s="367"/>
      <c r="BT94" s="367"/>
      <c r="BU94" s="367"/>
      <c r="BV94" s="367"/>
    </row>
    <row r="95" spans="56:74" ht="10" x14ac:dyDescent="0.2">
      <c r="BD95" s="367"/>
      <c r="BE95" s="367"/>
      <c r="BF95" s="367"/>
      <c r="BK95" s="367"/>
      <c r="BL95" s="367"/>
      <c r="BM95" s="367"/>
      <c r="BN95" s="367"/>
      <c r="BO95" s="367"/>
      <c r="BP95" s="367"/>
      <c r="BQ95" s="367"/>
      <c r="BR95" s="367"/>
      <c r="BS95" s="367"/>
      <c r="BT95" s="367"/>
      <c r="BU95" s="367"/>
      <c r="BV95" s="367"/>
    </row>
    <row r="96" spans="56:74" ht="10" x14ac:dyDescent="0.2">
      <c r="BD96" s="367"/>
      <c r="BE96" s="367"/>
      <c r="BF96" s="367"/>
      <c r="BK96" s="367"/>
      <c r="BL96" s="367"/>
      <c r="BM96" s="367"/>
      <c r="BN96" s="367"/>
      <c r="BO96" s="367"/>
      <c r="BP96" s="367"/>
      <c r="BQ96" s="367"/>
      <c r="BR96" s="367"/>
      <c r="BS96" s="367"/>
      <c r="BT96" s="367"/>
      <c r="BU96" s="367"/>
      <c r="BV96" s="367"/>
    </row>
    <row r="97" spans="56:74" ht="10" x14ac:dyDescent="0.2">
      <c r="BD97" s="367"/>
      <c r="BE97" s="367"/>
      <c r="BF97" s="367"/>
      <c r="BK97" s="367"/>
      <c r="BL97" s="367"/>
      <c r="BM97" s="367"/>
      <c r="BN97" s="367"/>
      <c r="BO97" s="367"/>
      <c r="BP97" s="367"/>
      <c r="BQ97" s="367"/>
      <c r="BR97" s="367"/>
      <c r="BS97" s="367"/>
      <c r="BT97" s="367"/>
      <c r="BU97" s="367"/>
      <c r="BV97" s="367"/>
    </row>
    <row r="98" spans="56:74" ht="10" x14ac:dyDescent="0.2">
      <c r="BD98" s="367"/>
      <c r="BE98" s="367"/>
      <c r="BF98" s="367"/>
      <c r="BK98" s="367"/>
      <c r="BL98" s="367"/>
      <c r="BM98" s="367"/>
      <c r="BN98" s="367"/>
      <c r="BO98" s="367"/>
      <c r="BP98" s="367"/>
      <c r="BQ98" s="367"/>
      <c r="BR98" s="367"/>
      <c r="BS98" s="367"/>
      <c r="BT98" s="367"/>
      <c r="BU98" s="367"/>
      <c r="BV98" s="367"/>
    </row>
    <row r="99" spans="56:74" ht="10" x14ac:dyDescent="0.2">
      <c r="BD99" s="367"/>
      <c r="BE99" s="367"/>
      <c r="BF99" s="367"/>
      <c r="BK99" s="367"/>
      <c r="BL99" s="367"/>
      <c r="BM99" s="367"/>
      <c r="BN99" s="367"/>
      <c r="BO99" s="367"/>
      <c r="BP99" s="367"/>
      <c r="BQ99" s="367"/>
      <c r="BR99" s="367"/>
      <c r="BS99" s="367"/>
      <c r="BT99" s="367"/>
      <c r="BU99" s="367"/>
      <c r="BV99" s="367"/>
    </row>
    <row r="100" spans="56:74" ht="10" x14ac:dyDescent="0.2">
      <c r="BD100" s="367"/>
      <c r="BE100" s="367"/>
      <c r="BF100" s="367"/>
      <c r="BK100" s="367"/>
      <c r="BL100" s="367"/>
      <c r="BM100" s="367"/>
      <c r="BN100" s="367"/>
      <c r="BO100" s="367"/>
      <c r="BP100" s="367"/>
      <c r="BQ100" s="367"/>
      <c r="BR100" s="367"/>
      <c r="BS100" s="367"/>
      <c r="BT100" s="367"/>
      <c r="BU100" s="367"/>
      <c r="BV100" s="367"/>
    </row>
    <row r="101" spans="56:74" ht="10" x14ac:dyDescent="0.2">
      <c r="BD101" s="367"/>
      <c r="BE101" s="367"/>
      <c r="BF101" s="367"/>
      <c r="BK101" s="367"/>
      <c r="BL101" s="367"/>
      <c r="BM101" s="367"/>
      <c r="BN101" s="367"/>
      <c r="BO101" s="367"/>
      <c r="BP101" s="367"/>
      <c r="BQ101" s="367"/>
      <c r="BR101" s="367"/>
      <c r="BS101" s="367"/>
      <c r="BT101" s="367"/>
      <c r="BU101" s="367"/>
      <c r="BV101" s="367"/>
    </row>
    <row r="102" spans="56:74" ht="10" x14ac:dyDescent="0.2">
      <c r="BD102" s="367"/>
      <c r="BE102" s="367"/>
      <c r="BF102" s="367"/>
      <c r="BK102" s="367"/>
      <c r="BL102" s="367"/>
      <c r="BM102" s="367"/>
      <c r="BN102" s="367"/>
      <c r="BO102" s="367"/>
      <c r="BP102" s="367"/>
      <c r="BQ102" s="367"/>
      <c r="BR102" s="367"/>
      <c r="BS102" s="367"/>
      <c r="BT102" s="367"/>
      <c r="BU102" s="367"/>
      <c r="BV102" s="367"/>
    </row>
    <row r="103" spans="56:74" ht="10" x14ac:dyDescent="0.2">
      <c r="BD103" s="367"/>
      <c r="BE103" s="367"/>
      <c r="BF103" s="367"/>
      <c r="BK103" s="367"/>
      <c r="BL103" s="367"/>
      <c r="BM103" s="367"/>
      <c r="BN103" s="367"/>
      <c r="BO103" s="367"/>
      <c r="BP103" s="367"/>
      <c r="BQ103" s="367"/>
      <c r="BR103" s="367"/>
      <c r="BS103" s="367"/>
      <c r="BT103" s="367"/>
      <c r="BU103" s="367"/>
      <c r="BV103" s="367"/>
    </row>
    <row r="104" spans="56:74" ht="10" x14ac:dyDescent="0.2">
      <c r="BD104" s="367"/>
      <c r="BE104" s="367"/>
      <c r="BF104" s="367"/>
      <c r="BK104" s="367"/>
      <c r="BL104" s="367"/>
      <c r="BM104" s="367"/>
      <c r="BN104" s="367"/>
      <c r="BO104" s="367"/>
      <c r="BP104" s="367"/>
      <c r="BQ104" s="367"/>
      <c r="BR104" s="367"/>
      <c r="BS104" s="367"/>
      <c r="BT104" s="367"/>
      <c r="BU104" s="367"/>
      <c r="BV104" s="367"/>
    </row>
    <row r="105" spans="56:74" x14ac:dyDescent="0.25">
      <c r="BK105" s="367"/>
      <c r="BL105" s="367"/>
      <c r="BM105" s="367"/>
      <c r="BN105" s="367"/>
      <c r="BO105" s="367"/>
      <c r="BP105" s="367"/>
      <c r="BQ105" s="367"/>
      <c r="BR105" s="367"/>
      <c r="BS105" s="367"/>
      <c r="BT105" s="367"/>
      <c r="BU105" s="367"/>
      <c r="BV105" s="367"/>
    </row>
    <row r="106" spans="56:74" x14ac:dyDescent="0.25">
      <c r="BK106" s="367"/>
      <c r="BL106" s="367"/>
      <c r="BM106" s="367"/>
      <c r="BN106" s="367"/>
      <c r="BO106" s="367"/>
      <c r="BP106" s="367"/>
      <c r="BQ106" s="367"/>
      <c r="BR106" s="367"/>
      <c r="BS106" s="367"/>
      <c r="BT106" s="367"/>
      <c r="BU106" s="367"/>
      <c r="BV106" s="367"/>
    </row>
    <row r="107" spans="56:74" x14ac:dyDescent="0.25">
      <c r="BK107" s="367"/>
      <c r="BL107" s="367"/>
      <c r="BM107" s="367"/>
      <c r="BN107" s="367"/>
      <c r="BO107" s="367"/>
      <c r="BP107" s="367"/>
      <c r="BQ107" s="367"/>
      <c r="BR107" s="367"/>
      <c r="BS107" s="367"/>
      <c r="BT107" s="367"/>
      <c r="BU107" s="367"/>
      <c r="BV107" s="367"/>
    </row>
    <row r="108" spans="56:74" x14ac:dyDescent="0.25">
      <c r="BK108" s="367"/>
      <c r="BL108" s="367"/>
      <c r="BM108" s="367"/>
      <c r="BN108" s="367"/>
      <c r="BO108" s="367"/>
      <c r="BP108" s="367"/>
      <c r="BQ108" s="367"/>
      <c r="BR108" s="367"/>
      <c r="BS108" s="367"/>
      <c r="BT108" s="367"/>
      <c r="BU108" s="367"/>
      <c r="BV108" s="367"/>
    </row>
    <row r="109" spans="56:74" x14ac:dyDescent="0.25">
      <c r="BK109" s="367"/>
      <c r="BL109" s="367"/>
      <c r="BM109" s="367"/>
      <c r="BN109" s="367"/>
      <c r="BO109" s="367"/>
      <c r="BP109" s="367"/>
      <c r="BQ109" s="367"/>
      <c r="BR109" s="367"/>
      <c r="BS109" s="367"/>
      <c r="BT109" s="367"/>
      <c r="BU109" s="367"/>
      <c r="BV109" s="367"/>
    </row>
    <row r="110" spans="56:74" x14ac:dyDescent="0.25">
      <c r="BK110" s="367"/>
      <c r="BL110" s="367"/>
      <c r="BM110" s="367"/>
      <c r="BN110" s="367"/>
      <c r="BO110" s="367"/>
      <c r="BP110" s="367"/>
      <c r="BQ110" s="367"/>
      <c r="BR110" s="367"/>
      <c r="BS110" s="367"/>
      <c r="BT110" s="367"/>
      <c r="BU110" s="367"/>
      <c r="BV110" s="367"/>
    </row>
    <row r="111" spans="56:74" x14ac:dyDescent="0.25">
      <c r="BK111" s="367"/>
      <c r="BL111" s="367"/>
      <c r="BM111" s="367"/>
      <c r="BN111" s="367"/>
      <c r="BO111" s="367"/>
      <c r="BP111" s="367"/>
      <c r="BQ111" s="367"/>
      <c r="BR111" s="367"/>
      <c r="BS111" s="367"/>
      <c r="BT111" s="367"/>
      <c r="BU111" s="367"/>
      <c r="BV111" s="367"/>
    </row>
    <row r="112" spans="56:74" x14ac:dyDescent="0.25">
      <c r="BK112" s="367"/>
      <c r="BL112" s="367"/>
      <c r="BM112" s="367"/>
      <c r="BN112" s="367"/>
      <c r="BO112" s="367"/>
      <c r="BP112" s="367"/>
      <c r="BQ112" s="367"/>
      <c r="BR112" s="367"/>
      <c r="BS112" s="367"/>
      <c r="BT112" s="367"/>
      <c r="BU112" s="367"/>
      <c r="BV112" s="367"/>
    </row>
    <row r="113" spans="63:74" x14ac:dyDescent="0.25">
      <c r="BK113" s="367"/>
      <c r="BL113" s="367"/>
      <c r="BM113" s="367"/>
      <c r="BN113" s="367"/>
      <c r="BO113" s="367"/>
      <c r="BP113" s="367"/>
      <c r="BQ113" s="367"/>
      <c r="BR113" s="367"/>
      <c r="BS113" s="367"/>
      <c r="BT113" s="367"/>
      <c r="BU113" s="367"/>
      <c r="BV113" s="367"/>
    </row>
    <row r="114" spans="63:74" x14ac:dyDescent="0.25">
      <c r="BK114" s="367"/>
      <c r="BL114" s="367"/>
      <c r="BM114" s="367"/>
      <c r="BN114" s="367"/>
      <c r="BO114" s="367"/>
      <c r="BP114" s="367"/>
      <c r="BQ114" s="367"/>
      <c r="BR114" s="367"/>
      <c r="BS114" s="367"/>
      <c r="BT114" s="367"/>
      <c r="BU114" s="367"/>
      <c r="BV114" s="367"/>
    </row>
    <row r="115" spans="63:74" x14ac:dyDescent="0.25">
      <c r="BK115" s="367"/>
      <c r="BL115" s="367"/>
      <c r="BM115" s="367"/>
      <c r="BN115" s="367"/>
      <c r="BO115" s="367"/>
      <c r="BP115" s="367"/>
      <c r="BQ115" s="367"/>
      <c r="BR115" s="367"/>
      <c r="BS115" s="367"/>
      <c r="BT115" s="367"/>
      <c r="BU115" s="367"/>
      <c r="BV115" s="367"/>
    </row>
    <row r="116" spans="63:74" x14ac:dyDescent="0.25">
      <c r="BK116" s="367"/>
      <c r="BL116" s="367"/>
      <c r="BM116" s="367"/>
      <c r="BN116" s="367"/>
      <c r="BO116" s="367"/>
      <c r="BP116" s="367"/>
      <c r="BQ116" s="367"/>
      <c r="BR116" s="367"/>
      <c r="BS116" s="367"/>
      <c r="BT116" s="367"/>
      <c r="BU116" s="367"/>
      <c r="BV116" s="367"/>
    </row>
    <row r="117" spans="63:74" x14ac:dyDescent="0.25">
      <c r="BK117" s="367"/>
      <c r="BL117" s="367"/>
      <c r="BM117" s="367"/>
      <c r="BN117" s="367"/>
      <c r="BO117" s="367"/>
      <c r="BP117" s="367"/>
      <c r="BQ117" s="367"/>
      <c r="BR117" s="367"/>
      <c r="BS117" s="367"/>
      <c r="BT117" s="367"/>
      <c r="BU117" s="367"/>
      <c r="BV117" s="367"/>
    </row>
    <row r="118" spans="63:74" x14ac:dyDescent="0.25">
      <c r="BK118" s="367"/>
      <c r="BL118" s="367"/>
      <c r="BM118" s="367"/>
      <c r="BN118" s="367"/>
      <c r="BO118" s="367"/>
      <c r="BP118" s="367"/>
      <c r="BQ118" s="367"/>
      <c r="BR118" s="367"/>
      <c r="BS118" s="367"/>
      <c r="BT118" s="367"/>
      <c r="BU118" s="367"/>
      <c r="BV118" s="367"/>
    </row>
    <row r="119" spans="63:74" x14ac:dyDescent="0.25">
      <c r="BK119" s="367"/>
      <c r="BL119" s="367"/>
      <c r="BM119" s="367"/>
      <c r="BN119" s="367"/>
      <c r="BO119" s="367"/>
      <c r="BP119" s="367"/>
      <c r="BQ119" s="367"/>
      <c r="BR119" s="367"/>
      <c r="BS119" s="367"/>
      <c r="BT119" s="367"/>
      <c r="BU119" s="367"/>
      <c r="BV119" s="367"/>
    </row>
    <row r="120" spans="63:74" x14ac:dyDescent="0.25">
      <c r="BK120" s="367"/>
      <c r="BL120" s="367"/>
      <c r="BM120" s="367"/>
      <c r="BN120" s="367"/>
      <c r="BO120" s="367"/>
      <c r="BP120" s="367"/>
      <c r="BQ120" s="367"/>
      <c r="BR120" s="367"/>
      <c r="BS120" s="367"/>
      <c r="BT120" s="367"/>
      <c r="BU120" s="367"/>
      <c r="BV120" s="367"/>
    </row>
    <row r="121" spans="63:74" x14ac:dyDescent="0.25">
      <c r="BK121" s="367"/>
      <c r="BL121" s="367"/>
      <c r="BM121" s="367"/>
      <c r="BN121" s="367"/>
      <c r="BO121" s="367"/>
      <c r="BP121" s="367"/>
      <c r="BQ121" s="367"/>
      <c r="BR121" s="367"/>
      <c r="BS121" s="367"/>
      <c r="BT121" s="367"/>
      <c r="BU121" s="367"/>
      <c r="BV121" s="367"/>
    </row>
    <row r="122" spans="63:74" x14ac:dyDescent="0.25">
      <c r="BK122" s="367"/>
      <c r="BL122" s="367"/>
      <c r="BM122" s="367"/>
      <c r="BN122" s="367"/>
      <c r="BO122" s="367"/>
      <c r="BP122" s="367"/>
      <c r="BQ122" s="367"/>
      <c r="BR122" s="367"/>
      <c r="BS122" s="367"/>
      <c r="BT122" s="367"/>
      <c r="BU122" s="367"/>
      <c r="BV122" s="367"/>
    </row>
    <row r="123" spans="63:74" x14ac:dyDescent="0.25">
      <c r="BK123" s="367"/>
      <c r="BL123" s="367"/>
      <c r="BM123" s="367"/>
      <c r="BN123" s="367"/>
      <c r="BO123" s="367"/>
      <c r="BP123" s="367"/>
      <c r="BQ123" s="367"/>
      <c r="BR123" s="367"/>
      <c r="BS123" s="367"/>
      <c r="BT123" s="367"/>
      <c r="BU123" s="367"/>
      <c r="BV123" s="367"/>
    </row>
    <row r="124" spans="63:74" x14ac:dyDescent="0.25">
      <c r="BK124" s="367"/>
      <c r="BL124" s="367"/>
      <c r="BM124" s="367"/>
      <c r="BN124" s="367"/>
      <c r="BO124" s="367"/>
      <c r="BP124" s="367"/>
      <c r="BQ124" s="367"/>
      <c r="BR124" s="367"/>
      <c r="BS124" s="367"/>
      <c r="BT124" s="367"/>
      <c r="BU124" s="367"/>
      <c r="BV124" s="367"/>
    </row>
    <row r="125" spans="63:74" x14ac:dyDescent="0.25">
      <c r="BK125" s="367"/>
      <c r="BL125" s="367"/>
      <c r="BM125" s="367"/>
      <c r="BN125" s="367"/>
      <c r="BO125" s="367"/>
      <c r="BP125" s="367"/>
      <c r="BQ125" s="367"/>
      <c r="BR125" s="367"/>
      <c r="BS125" s="367"/>
      <c r="BT125" s="367"/>
      <c r="BU125" s="367"/>
      <c r="BV125" s="367"/>
    </row>
    <row r="126" spans="63:74" x14ac:dyDescent="0.25">
      <c r="BK126" s="367"/>
      <c r="BL126" s="367"/>
      <c r="BM126" s="367"/>
      <c r="BN126" s="367"/>
      <c r="BO126" s="367"/>
      <c r="BP126" s="367"/>
      <c r="BQ126" s="367"/>
      <c r="BR126" s="367"/>
      <c r="BS126" s="367"/>
      <c r="BT126" s="367"/>
      <c r="BU126" s="367"/>
      <c r="BV126" s="367"/>
    </row>
    <row r="127" spans="63:74" x14ac:dyDescent="0.25">
      <c r="BK127" s="367"/>
      <c r="BL127" s="367"/>
      <c r="BM127" s="367"/>
      <c r="BN127" s="367"/>
      <c r="BO127" s="367"/>
      <c r="BP127" s="367"/>
      <c r="BQ127" s="367"/>
      <c r="BR127" s="367"/>
      <c r="BS127" s="367"/>
      <c r="BT127" s="367"/>
      <c r="BU127" s="367"/>
      <c r="BV127" s="367"/>
    </row>
    <row r="128" spans="63:74" x14ac:dyDescent="0.25">
      <c r="BK128" s="367"/>
      <c r="BL128" s="367"/>
      <c r="BM128" s="367"/>
      <c r="BN128" s="367"/>
      <c r="BO128" s="367"/>
      <c r="BP128" s="367"/>
      <c r="BQ128" s="367"/>
      <c r="BR128" s="367"/>
      <c r="BS128" s="367"/>
      <c r="BT128" s="367"/>
      <c r="BU128" s="367"/>
      <c r="BV128" s="367"/>
    </row>
    <row r="129" spans="63:74" x14ac:dyDescent="0.25">
      <c r="BK129" s="367"/>
      <c r="BL129" s="367"/>
      <c r="BM129" s="367"/>
      <c r="BN129" s="367"/>
      <c r="BO129" s="367"/>
      <c r="BP129" s="367"/>
      <c r="BQ129" s="367"/>
      <c r="BR129" s="367"/>
      <c r="BS129" s="367"/>
      <c r="BT129" s="367"/>
      <c r="BU129" s="367"/>
      <c r="BV129" s="367"/>
    </row>
    <row r="130" spans="63:74" x14ac:dyDescent="0.25">
      <c r="BK130" s="367"/>
      <c r="BL130" s="367"/>
      <c r="BM130" s="367"/>
      <c r="BN130" s="367"/>
      <c r="BO130" s="367"/>
      <c r="BP130" s="367"/>
      <c r="BQ130" s="367"/>
      <c r="BR130" s="367"/>
      <c r="BS130" s="367"/>
      <c r="BT130" s="367"/>
      <c r="BU130" s="367"/>
      <c r="BV130" s="367"/>
    </row>
    <row r="131" spans="63:74" x14ac:dyDescent="0.25">
      <c r="BK131" s="367"/>
      <c r="BL131" s="367"/>
      <c r="BM131" s="367"/>
      <c r="BN131" s="367"/>
      <c r="BO131" s="367"/>
      <c r="BP131" s="367"/>
      <c r="BQ131" s="367"/>
      <c r="BR131" s="367"/>
      <c r="BS131" s="367"/>
      <c r="BT131" s="367"/>
      <c r="BU131" s="367"/>
      <c r="BV131" s="367"/>
    </row>
    <row r="132" spans="63:74" x14ac:dyDescent="0.25">
      <c r="BK132" s="367"/>
      <c r="BL132" s="367"/>
      <c r="BM132" s="367"/>
      <c r="BN132" s="367"/>
      <c r="BO132" s="367"/>
      <c r="BP132" s="367"/>
      <c r="BQ132" s="367"/>
      <c r="BR132" s="367"/>
      <c r="BS132" s="367"/>
      <c r="BT132" s="367"/>
      <c r="BU132" s="367"/>
      <c r="BV132" s="367"/>
    </row>
    <row r="133" spans="63:74" x14ac:dyDescent="0.25">
      <c r="BK133" s="367"/>
      <c r="BL133" s="367"/>
      <c r="BM133" s="367"/>
      <c r="BN133" s="367"/>
      <c r="BO133" s="367"/>
      <c r="BP133" s="367"/>
      <c r="BQ133" s="367"/>
      <c r="BR133" s="367"/>
      <c r="BS133" s="367"/>
      <c r="BT133" s="367"/>
      <c r="BU133" s="367"/>
      <c r="BV133" s="367"/>
    </row>
    <row r="134" spans="63:74" x14ac:dyDescent="0.25">
      <c r="BK134" s="367"/>
      <c r="BL134" s="367"/>
      <c r="BM134" s="367"/>
      <c r="BN134" s="367"/>
      <c r="BO134" s="367"/>
      <c r="BP134" s="367"/>
      <c r="BQ134" s="367"/>
      <c r="BR134" s="367"/>
      <c r="BS134" s="367"/>
      <c r="BT134" s="367"/>
      <c r="BU134" s="367"/>
      <c r="BV134" s="367"/>
    </row>
    <row r="135" spans="63:74" x14ac:dyDescent="0.25">
      <c r="BK135" s="367"/>
      <c r="BL135" s="367"/>
      <c r="BM135" s="367"/>
      <c r="BN135" s="367"/>
      <c r="BO135" s="367"/>
      <c r="BP135" s="367"/>
      <c r="BQ135" s="367"/>
      <c r="BR135" s="367"/>
      <c r="BS135" s="367"/>
      <c r="BT135" s="367"/>
      <c r="BU135" s="367"/>
      <c r="BV135" s="367"/>
    </row>
    <row r="136" spans="63:74" x14ac:dyDescent="0.25">
      <c r="BK136" s="367"/>
      <c r="BL136" s="367"/>
      <c r="BM136" s="367"/>
      <c r="BN136" s="367"/>
      <c r="BO136" s="367"/>
      <c r="BP136" s="367"/>
      <c r="BQ136" s="367"/>
      <c r="BR136" s="367"/>
      <c r="BS136" s="367"/>
      <c r="BT136" s="367"/>
      <c r="BU136" s="367"/>
      <c r="BV136" s="367"/>
    </row>
    <row r="137" spans="63:74" x14ac:dyDescent="0.25">
      <c r="BK137" s="367"/>
      <c r="BL137" s="367"/>
      <c r="BM137" s="367"/>
      <c r="BN137" s="367"/>
      <c r="BO137" s="367"/>
      <c r="BP137" s="367"/>
      <c r="BQ137" s="367"/>
      <c r="BR137" s="367"/>
      <c r="BS137" s="367"/>
      <c r="BT137" s="367"/>
      <c r="BU137" s="367"/>
      <c r="BV137" s="367"/>
    </row>
    <row r="138" spans="63:74" x14ac:dyDescent="0.25">
      <c r="BK138" s="367"/>
      <c r="BL138" s="367"/>
      <c r="BM138" s="367"/>
      <c r="BN138" s="367"/>
      <c r="BO138" s="367"/>
      <c r="BP138" s="367"/>
      <c r="BQ138" s="367"/>
      <c r="BR138" s="367"/>
      <c r="BS138" s="367"/>
      <c r="BT138" s="367"/>
      <c r="BU138" s="367"/>
      <c r="BV138" s="367"/>
    </row>
    <row r="139" spans="63:74" x14ac:dyDescent="0.25">
      <c r="BK139" s="367"/>
      <c r="BL139" s="367"/>
      <c r="BM139" s="367"/>
      <c r="BN139" s="367"/>
      <c r="BO139" s="367"/>
      <c r="BP139" s="367"/>
      <c r="BQ139" s="367"/>
      <c r="BR139" s="367"/>
      <c r="BS139" s="367"/>
      <c r="BT139" s="367"/>
      <c r="BU139" s="367"/>
      <c r="BV139" s="367"/>
    </row>
    <row r="140" spans="63:74" x14ac:dyDescent="0.25">
      <c r="BK140" s="367"/>
      <c r="BL140" s="367"/>
      <c r="BM140" s="367"/>
      <c r="BN140" s="367"/>
      <c r="BO140" s="367"/>
      <c r="BP140" s="367"/>
      <c r="BQ140" s="367"/>
      <c r="BR140" s="367"/>
      <c r="BS140" s="367"/>
      <c r="BT140" s="367"/>
      <c r="BU140" s="367"/>
      <c r="BV140" s="367"/>
    </row>
    <row r="141" spans="63:74" x14ac:dyDescent="0.25">
      <c r="BK141" s="367"/>
      <c r="BL141" s="367"/>
      <c r="BM141" s="367"/>
      <c r="BN141" s="367"/>
      <c r="BO141" s="367"/>
      <c r="BP141" s="367"/>
      <c r="BQ141" s="367"/>
      <c r="BR141" s="367"/>
      <c r="BS141" s="367"/>
      <c r="BT141" s="367"/>
      <c r="BU141" s="367"/>
      <c r="BV141" s="367"/>
    </row>
  </sheetData>
  <mergeCells count="24">
    <mergeCell ref="BK3:BV3"/>
    <mergeCell ref="AY3:BJ3"/>
    <mergeCell ref="AM3:AX3"/>
    <mergeCell ref="B70:Q70"/>
    <mergeCell ref="B68:Q68"/>
    <mergeCell ref="B67:Q67"/>
    <mergeCell ref="B69:Q69"/>
    <mergeCell ref="A1:A2"/>
    <mergeCell ref="B71:Q71"/>
    <mergeCell ref="B64:Q64"/>
    <mergeCell ref="B65:Q65"/>
    <mergeCell ref="B66:Q66"/>
    <mergeCell ref="B1:AL1"/>
    <mergeCell ref="C3:N3"/>
    <mergeCell ref="O3:Z3"/>
    <mergeCell ref="AA3:AL3"/>
    <mergeCell ref="B78:Q78"/>
    <mergeCell ref="B79:Q79"/>
    <mergeCell ref="B72:Q72"/>
    <mergeCell ref="B73:Q73"/>
    <mergeCell ref="B76:Q76"/>
    <mergeCell ref="B77:Q77"/>
    <mergeCell ref="B74:Q74"/>
    <mergeCell ref="B75:Q75"/>
  </mergeCells>
  <phoneticPr fontId="6" type="noConversion"/>
  <hyperlinks>
    <hyperlink ref="A1:A2" location="Contents!A1" display="Table of Contents"/>
  </hyperlinks>
  <pageMargins left="0.25" right="0.25" top="0.25" bottom="0.25" header="1" footer="1"/>
  <pageSetup scale="37" orientation="portrait"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24</vt:i4>
      </vt:variant>
      <vt:variant>
        <vt:lpstr>Named Ranges</vt:lpstr>
      </vt:variant>
      <vt:variant>
        <vt:i4>22</vt:i4>
      </vt:variant>
    </vt:vector>
  </HeadingPairs>
  <TitlesOfParts>
    <vt:vector size="46" baseType="lpstr">
      <vt:lpstr>Dates</vt:lpstr>
      <vt:lpstr>Contents</vt:lpstr>
      <vt:lpstr>1tab</vt:lpstr>
      <vt:lpstr>2tab</vt:lpstr>
      <vt:lpstr>3atab</vt:lpstr>
      <vt:lpstr>3btab</vt:lpstr>
      <vt:lpstr>3ctab</vt:lpstr>
      <vt:lpstr>3dtab</vt:lpstr>
      <vt:lpstr>4atab</vt:lpstr>
      <vt:lpstr>4btab</vt:lpstr>
      <vt:lpstr>4ctab</vt:lpstr>
      <vt:lpstr>5atab</vt:lpstr>
      <vt:lpstr>5btab</vt:lpstr>
      <vt:lpstr>6tab</vt:lpstr>
      <vt:lpstr>7atab</vt:lpstr>
      <vt:lpstr>7btab</vt:lpstr>
      <vt:lpstr>7ctab</vt:lpstr>
      <vt:lpstr>7d(1)tab</vt:lpstr>
      <vt:lpstr>7d(2)tab</vt:lpstr>
      <vt:lpstr>8atab</vt:lpstr>
      <vt:lpstr>8btab</vt:lpstr>
      <vt:lpstr>9atab</vt:lpstr>
      <vt:lpstr>9btab</vt:lpstr>
      <vt:lpstr>9ctab</vt:lpstr>
      <vt:lpstr>'1tab'!Print_Area</vt:lpstr>
      <vt:lpstr>'2tab'!Print_Area</vt:lpstr>
      <vt:lpstr>'3atab'!Print_Area</vt:lpstr>
      <vt:lpstr>'3btab'!Print_Area</vt:lpstr>
      <vt:lpstr>'3ctab'!Print_Area</vt:lpstr>
      <vt:lpstr>'3dtab'!Print_Area</vt:lpstr>
      <vt:lpstr>'4atab'!Print_Area</vt:lpstr>
      <vt:lpstr>'4btab'!Print_Area</vt:lpstr>
      <vt:lpstr>'4ctab'!Print_Area</vt:lpstr>
      <vt:lpstr>'5atab'!Print_Area</vt:lpstr>
      <vt:lpstr>'5btab'!Print_Area</vt:lpstr>
      <vt:lpstr>'6tab'!Print_Area</vt:lpstr>
      <vt:lpstr>'7atab'!Print_Area</vt:lpstr>
      <vt:lpstr>'7btab'!Print_Area</vt:lpstr>
      <vt:lpstr>'7ctab'!Print_Area</vt:lpstr>
      <vt:lpstr>'7d(1)tab'!Print_Area</vt:lpstr>
      <vt:lpstr>'7d(2)tab'!Print_Area</vt:lpstr>
      <vt:lpstr>'8atab'!Print_Area</vt:lpstr>
      <vt:lpstr>'9atab'!Print_Area</vt:lpstr>
      <vt:lpstr>'9btab'!Print_Area</vt:lpstr>
      <vt:lpstr>'9ctab'!Print_Area</vt:lpstr>
      <vt:lpstr>Contents!Print_Area</vt:lpstr>
    </vt:vector>
  </TitlesOfParts>
  <Company>DOE/EIA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Hess, Timothy</dc:creator>
  <cp:lastModifiedBy>Kaze, Ornella </cp:lastModifiedBy>
  <cp:lastPrinted>2013-09-11T15:47:32Z</cp:lastPrinted>
  <dcterms:created xsi:type="dcterms:W3CDTF">2006-10-10T12:45:59Z</dcterms:created>
  <dcterms:modified xsi:type="dcterms:W3CDTF">2022-06-02T20:49:01Z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44787D4-0540-4523-9961-78E4036D8C6D}">
    <vt:lpwstr>{4A4165F2-3EA0-4F3F-8873-8BA0E2B8BCA9}</vt:lpwstr>
  </property>
</Properties>
</file>